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hmedOsama\OneDrive - NAQLA Trucking\Desktop\"/>
    </mc:Choice>
  </mc:AlternateContent>
  <xr:revisionPtr revIDLastSave="0" documentId="13_ncr:1_{8611D91E-838A-4B27-8729-33B87B4CD8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" sheetId="1" r:id="rId1"/>
    <sheet name="Inventory " sheetId="2" r:id="rId2"/>
    <sheet name="Returns &amp; Refund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02" i="1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2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2" i="4"/>
  <c r="K132" i="4"/>
  <c r="K196" i="4"/>
  <c r="K260" i="4"/>
  <c r="K388" i="4"/>
  <c r="K452" i="4"/>
  <c r="K516" i="4"/>
  <c r="K644" i="4"/>
  <c r="F3" i="4"/>
  <c r="F4" i="4"/>
  <c r="F5" i="4"/>
  <c r="K5" i="4" s="1"/>
  <c r="F6" i="4"/>
  <c r="K6" i="4" s="1"/>
  <c r="F7" i="4"/>
  <c r="F8" i="4"/>
  <c r="F9" i="4"/>
  <c r="K9" i="4" s="1"/>
  <c r="F10" i="4"/>
  <c r="K10" i="4" s="1"/>
  <c r="F11" i="4"/>
  <c r="F12" i="4"/>
  <c r="F13" i="4"/>
  <c r="K13" i="4" s="1"/>
  <c r="F14" i="4"/>
  <c r="K14" i="4" s="1"/>
  <c r="F15" i="4"/>
  <c r="F16" i="4"/>
  <c r="F17" i="4"/>
  <c r="K17" i="4" s="1"/>
  <c r="F18" i="4"/>
  <c r="K18" i="4" s="1"/>
  <c r="F19" i="4"/>
  <c r="F20" i="4"/>
  <c r="F21" i="4"/>
  <c r="K21" i="4" s="1"/>
  <c r="F22" i="4"/>
  <c r="K22" i="4" s="1"/>
  <c r="F23" i="4"/>
  <c r="K23" i="4" s="1"/>
  <c r="F24" i="4"/>
  <c r="K24" i="4" s="1"/>
  <c r="F25" i="4"/>
  <c r="K25" i="4" s="1"/>
  <c r="F26" i="4"/>
  <c r="K26" i="4" s="1"/>
  <c r="F27" i="4"/>
  <c r="K27" i="4" s="1"/>
  <c r="F28" i="4"/>
  <c r="K28" i="4" s="1"/>
  <c r="F29" i="4"/>
  <c r="K29" i="4" s="1"/>
  <c r="F30" i="4"/>
  <c r="K30" i="4" s="1"/>
  <c r="F31" i="4"/>
  <c r="K31" i="4" s="1"/>
  <c r="F32" i="4"/>
  <c r="K32" i="4" s="1"/>
  <c r="F33" i="4"/>
  <c r="K33" i="4" s="1"/>
  <c r="F34" i="4"/>
  <c r="K34" i="4" s="1"/>
  <c r="F35" i="4"/>
  <c r="K35" i="4" s="1"/>
  <c r="F36" i="4"/>
  <c r="K36" i="4" s="1"/>
  <c r="F37" i="4"/>
  <c r="K37" i="4" s="1"/>
  <c r="F38" i="4"/>
  <c r="K38" i="4" s="1"/>
  <c r="F39" i="4"/>
  <c r="K39" i="4" s="1"/>
  <c r="F40" i="4"/>
  <c r="K40" i="4" s="1"/>
  <c r="F41" i="4"/>
  <c r="K41" i="4" s="1"/>
  <c r="F42" i="4"/>
  <c r="K42" i="4" s="1"/>
  <c r="F43" i="4"/>
  <c r="K43" i="4" s="1"/>
  <c r="F44" i="4"/>
  <c r="K44" i="4" s="1"/>
  <c r="F45" i="4"/>
  <c r="K45" i="4" s="1"/>
  <c r="F46" i="4"/>
  <c r="K46" i="4" s="1"/>
  <c r="F47" i="4"/>
  <c r="K47" i="4" s="1"/>
  <c r="F48" i="4"/>
  <c r="K48" i="4" s="1"/>
  <c r="F49" i="4"/>
  <c r="K49" i="4" s="1"/>
  <c r="F50" i="4"/>
  <c r="K50" i="4" s="1"/>
  <c r="F51" i="4"/>
  <c r="K51" i="4" s="1"/>
  <c r="F52" i="4"/>
  <c r="K52" i="4" s="1"/>
  <c r="F53" i="4"/>
  <c r="K53" i="4" s="1"/>
  <c r="F54" i="4"/>
  <c r="K54" i="4" s="1"/>
  <c r="F55" i="4"/>
  <c r="K55" i="4" s="1"/>
  <c r="F56" i="4"/>
  <c r="K56" i="4" s="1"/>
  <c r="F57" i="4"/>
  <c r="K57" i="4" s="1"/>
  <c r="F58" i="4"/>
  <c r="K58" i="4" s="1"/>
  <c r="F59" i="4"/>
  <c r="K59" i="4" s="1"/>
  <c r="F60" i="4"/>
  <c r="K60" i="4" s="1"/>
  <c r="F61" i="4"/>
  <c r="K61" i="4" s="1"/>
  <c r="F62" i="4"/>
  <c r="K62" i="4" s="1"/>
  <c r="F63" i="4"/>
  <c r="K63" i="4" s="1"/>
  <c r="F64" i="4"/>
  <c r="K64" i="4" s="1"/>
  <c r="F65" i="4"/>
  <c r="K65" i="4" s="1"/>
  <c r="F66" i="4"/>
  <c r="K66" i="4" s="1"/>
  <c r="F67" i="4"/>
  <c r="K67" i="4" s="1"/>
  <c r="F68" i="4"/>
  <c r="K68" i="4" s="1"/>
  <c r="F69" i="4"/>
  <c r="K69" i="4" s="1"/>
  <c r="F70" i="4"/>
  <c r="K70" i="4" s="1"/>
  <c r="F71" i="4"/>
  <c r="K71" i="4" s="1"/>
  <c r="F72" i="4"/>
  <c r="K72" i="4" s="1"/>
  <c r="F73" i="4"/>
  <c r="K73" i="4" s="1"/>
  <c r="F74" i="4"/>
  <c r="K74" i="4" s="1"/>
  <c r="F75" i="4"/>
  <c r="K75" i="4" s="1"/>
  <c r="F76" i="4"/>
  <c r="K76" i="4" s="1"/>
  <c r="F77" i="4"/>
  <c r="K77" i="4" s="1"/>
  <c r="F78" i="4"/>
  <c r="K78" i="4" s="1"/>
  <c r="F79" i="4"/>
  <c r="K79" i="4" s="1"/>
  <c r="F80" i="4"/>
  <c r="K80" i="4" s="1"/>
  <c r="F81" i="4"/>
  <c r="K81" i="4" s="1"/>
  <c r="F82" i="4"/>
  <c r="K82" i="4" s="1"/>
  <c r="F83" i="4"/>
  <c r="K83" i="4" s="1"/>
  <c r="F84" i="4"/>
  <c r="K84" i="4" s="1"/>
  <c r="F85" i="4"/>
  <c r="K85" i="4" s="1"/>
  <c r="F86" i="4"/>
  <c r="K86" i="4" s="1"/>
  <c r="F87" i="4"/>
  <c r="K87" i="4" s="1"/>
  <c r="F88" i="4"/>
  <c r="K88" i="4" s="1"/>
  <c r="F89" i="4"/>
  <c r="K89" i="4" s="1"/>
  <c r="F90" i="4"/>
  <c r="K90" i="4" s="1"/>
  <c r="F91" i="4"/>
  <c r="K91" i="4" s="1"/>
  <c r="F92" i="4"/>
  <c r="K92" i="4" s="1"/>
  <c r="F93" i="4"/>
  <c r="K93" i="4" s="1"/>
  <c r="F94" i="4"/>
  <c r="K94" i="4" s="1"/>
  <c r="F95" i="4"/>
  <c r="K95" i="4" s="1"/>
  <c r="F96" i="4"/>
  <c r="K96" i="4" s="1"/>
  <c r="F97" i="4"/>
  <c r="K97" i="4" s="1"/>
  <c r="F98" i="4"/>
  <c r="K98" i="4" s="1"/>
  <c r="F99" i="4"/>
  <c r="K99" i="4" s="1"/>
  <c r="F100" i="4"/>
  <c r="K100" i="4" s="1"/>
  <c r="F101" i="4"/>
  <c r="K101" i="4" s="1"/>
  <c r="F102" i="4"/>
  <c r="K102" i="4" s="1"/>
  <c r="F103" i="4"/>
  <c r="K103" i="4" s="1"/>
  <c r="F104" i="4"/>
  <c r="K104" i="4" s="1"/>
  <c r="F105" i="4"/>
  <c r="K105" i="4" s="1"/>
  <c r="F106" i="4"/>
  <c r="K106" i="4" s="1"/>
  <c r="F107" i="4"/>
  <c r="K107" i="4" s="1"/>
  <c r="F108" i="4"/>
  <c r="K108" i="4" s="1"/>
  <c r="F109" i="4"/>
  <c r="K109" i="4" s="1"/>
  <c r="F110" i="4"/>
  <c r="K110" i="4" s="1"/>
  <c r="F111" i="4"/>
  <c r="K111" i="4" s="1"/>
  <c r="F112" i="4"/>
  <c r="K112" i="4" s="1"/>
  <c r="F113" i="4"/>
  <c r="K113" i="4" s="1"/>
  <c r="F114" i="4"/>
  <c r="K114" i="4" s="1"/>
  <c r="F115" i="4"/>
  <c r="K115" i="4" s="1"/>
  <c r="F116" i="4"/>
  <c r="K116" i="4" s="1"/>
  <c r="F117" i="4"/>
  <c r="K117" i="4" s="1"/>
  <c r="F118" i="4"/>
  <c r="K118" i="4" s="1"/>
  <c r="F119" i="4"/>
  <c r="K119" i="4" s="1"/>
  <c r="F120" i="4"/>
  <c r="K120" i="4" s="1"/>
  <c r="F121" i="4"/>
  <c r="K121" i="4" s="1"/>
  <c r="F122" i="4"/>
  <c r="K122" i="4" s="1"/>
  <c r="F123" i="4"/>
  <c r="K123" i="4" s="1"/>
  <c r="F124" i="4"/>
  <c r="K124" i="4" s="1"/>
  <c r="F125" i="4"/>
  <c r="K125" i="4" s="1"/>
  <c r="F126" i="4"/>
  <c r="K126" i="4" s="1"/>
  <c r="F127" i="4"/>
  <c r="K127" i="4" s="1"/>
  <c r="F128" i="4"/>
  <c r="K128" i="4" s="1"/>
  <c r="F129" i="4"/>
  <c r="K129" i="4" s="1"/>
  <c r="F130" i="4"/>
  <c r="K130" i="4" s="1"/>
  <c r="F131" i="4"/>
  <c r="K131" i="4" s="1"/>
  <c r="F132" i="4"/>
  <c r="F133" i="4"/>
  <c r="K133" i="4" s="1"/>
  <c r="F134" i="4"/>
  <c r="K134" i="4" s="1"/>
  <c r="F135" i="4"/>
  <c r="K135" i="4" s="1"/>
  <c r="F136" i="4"/>
  <c r="K136" i="4" s="1"/>
  <c r="F137" i="4"/>
  <c r="K137" i="4" s="1"/>
  <c r="F138" i="4"/>
  <c r="K138" i="4" s="1"/>
  <c r="F139" i="4"/>
  <c r="K139" i="4" s="1"/>
  <c r="F140" i="4"/>
  <c r="K140" i="4" s="1"/>
  <c r="F141" i="4"/>
  <c r="K141" i="4" s="1"/>
  <c r="F142" i="4"/>
  <c r="K142" i="4" s="1"/>
  <c r="F143" i="4"/>
  <c r="K143" i="4" s="1"/>
  <c r="F144" i="4"/>
  <c r="K144" i="4" s="1"/>
  <c r="F145" i="4"/>
  <c r="K145" i="4" s="1"/>
  <c r="F146" i="4"/>
  <c r="K146" i="4" s="1"/>
  <c r="F147" i="4"/>
  <c r="K147" i="4" s="1"/>
  <c r="F148" i="4"/>
  <c r="K148" i="4" s="1"/>
  <c r="F149" i="4"/>
  <c r="K149" i="4" s="1"/>
  <c r="F150" i="4"/>
  <c r="K150" i="4" s="1"/>
  <c r="F151" i="4"/>
  <c r="K151" i="4" s="1"/>
  <c r="F152" i="4"/>
  <c r="K152" i="4" s="1"/>
  <c r="F153" i="4"/>
  <c r="K153" i="4" s="1"/>
  <c r="F154" i="4"/>
  <c r="K154" i="4" s="1"/>
  <c r="F155" i="4"/>
  <c r="K155" i="4" s="1"/>
  <c r="F156" i="4"/>
  <c r="K156" i="4" s="1"/>
  <c r="F157" i="4"/>
  <c r="K157" i="4" s="1"/>
  <c r="F158" i="4"/>
  <c r="K158" i="4" s="1"/>
  <c r="F159" i="4"/>
  <c r="K159" i="4" s="1"/>
  <c r="F160" i="4"/>
  <c r="K160" i="4" s="1"/>
  <c r="F161" i="4"/>
  <c r="K161" i="4" s="1"/>
  <c r="F162" i="4"/>
  <c r="K162" i="4" s="1"/>
  <c r="F163" i="4"/>
  <c r="K163" i="4" s="1"/>
  <c r="F164" i="4"/>
  <c r="K164" i="4" s="1"/>
  <c r="F165" i="4"/>
  <c r="K165" i="4" s="1"/>
  <c r="F166" i="4"/>
  <c r="K166" i="4" s="1"/>
  <c r="F167" i="4"/>
  <c r="K167" i="4" s="1"/>
  <c r="F168" i="4"/>
  <c r="K168" i="4" s="1"/>
  <c r="F169" i="4"/>
  <c r="K169" i="4" s="1"/>
  <c r="F170" i="4"/>
  <c r="K170" i="4" s="1"/>
  <c r="F171" i="4"/>
  <c r="K171" i="4" s="1"/>
  <c r="F172" i="4"/>
  <c r="K172" i="4" s="1"/>
  <c r="F173" i="4"/>
  <c r="K173" i="4" s="1"/>
  <c r="F174" i="4"/>
  <c r="K174" i="4" s="1"/>
  <c r="F175" i="4"/>
  <c r="K175" i="4" s="1"/>
  <c r="F176" i="4"/>
  <c r="K176" i="4" s="1"/>
  <c r="F177" i="4"/>
  <c r="K177" i="4" s="1"/>
  <c r="F178" i="4"/>
  <c r="K178" i="4" s="1"/>
  <c r="F179" i="4"/>
  <c r="K179" i="4" s="1"/>
  <c r="F180" i="4"/>
  <c r="K180" i="4" s="1"/>
  <c r="F181" i="4"/>
  <c r="K181" i="4" s="1"/>
  <c r="F182" i="4"/>
  <c r="K182" i="4" s="1"/>
  <c r="F183" i="4"/>
  <c r="K183" i="4" s="1"/>
  <c r="F184" i="4"/>
  <c r="K184" i="4" s="1"/>
  <c r="F185" i="4"/>
  <c r="K185" i="4" s="1"/>
  <c r="F186" i="4"/>
  <c r="K186" i="4" s="1"/>
  <c r="F187" i="4"/>
  <c r="K187" i="4" s="1"/>
  <c r="F188" i="4"/>
  <c r="K188" i="4" s="1"/>
  <c r="F189" i="4"/>
  <c r="K189" i="4" s="1"/>
  <c r="F190" i="4"/>
  <c r="K190" i="4" s="1"/>
  <c r="F191" i="4"/>
  <c r="K191" i="4" s="1"/>
  <c r="F192" i="4"/>
  <c r="K192" i="4" s="1"/>
  <c r="F193" i="4"/>
  <c r="K193" i="4" s="1"/>
  <c r="F194" i="4"/>
  <c r="K194" i="4" s="1"/>
  <c r="F195" i="4"/>
  <c r="K195" i="4" s="1"/>
  <c r="F196" i="4"/>
  <c r="F197" i="4"/>
  <c r="K197" i="4" s="1"/>
  <c r="F198" i="4"/>
  <c r="K198" i="4" s="1"/>
  <c r="F199" i="4"/>
  <c r="K199" i="4" s="1"/>
  <c r="F200" i="4"/>
  <c r="K200" i="4" s="1"/>
  <c r="F201" i="4"/>
  <c r="K201" i="4" s="1"/>
  <c r="F202" i="4"/>
  <c r="K202" i="4" s="1"/>
  <c r="F203" i="4"/>
  <c r="K203" i="4" s="1"/>
  <c r="F204" i="4"/>
  <c r="K204" i="4" s="1"/>
  <c r="F205" i="4"/>
  <c r="K205" i="4" s="1"/>
  <c r="F206" i="4"/>
  <c r="K206" i="4" s="1"/>
  <c r="F207" i="4"/>
  <c r="K207" i="4" s="1"/>
  <c r="F208" i="4"/>
  <c r="K208" i="4" s="1"/>
  <c r="F209" i="4"/>
  <c r="K209" i="4" s="1"/>
  <c r="F210" i="4"/>
  <c r="K210" i="4" s="1"/>
  <c r="F211" i="4"/>
  <c r="K211" i="4" s="1"/>
  <c r="F212" i="4"/>
  <c r="K212" i="4" s="1"/>
  <c r="F213" i="4"/>
  <c r="K213" i="4" s="1"/>
  <c r="F214" i="4"/>
  <c r="K214" i="4" s="1"/>
  <c r="F215" i="4"/>
  <c r="K215" i="4" s="1"/>
  <c r="F216" i="4"/>
  <c r="K216" i="4" s="1"/>
  <c r="F217" i="4"/>
  <c r="K217" i="4" s="1"/>
  <c r="F218" i="4"/>
  <c r="K218" i="4" s="1"/>
  <c r="F219" i="4"/>
  <c r="K219" i="4" s="1"/>
  <c r="F220" i="4"/>
  <c r="K220" i="4" s="1"/>
  <c r="F221" i="4"/>
  <c r="K221" i="4" s="1"/>
  <c r="F222" i="4"/>
  <c r="K222" i="4" s="1"/>
  <c r="F223" i="4"/>
  <c r="K223" i="4" s="1"/>
  <c r="F224" i="4"/>
  <c r="K224" i="4" s="1"/>
  <c r="F225" i="4"/>
  <c r="K225" i="4" s="1"/>
  <c r="F226" i="4"/>
  <c r="K226" i="4" s="1"/>
  <c r="F227" i="4"/>
  <c r="K227" i="4" s="1"/>
  <c r="F228" i="4"/>
  <c r="K228" i="4" s="1"/>
  <c r="F229" i="4"/>
  <c r="K229" i="4" s="1"/>
  <c r="F230" i="4"/>
  <c r="K230" i="4" s="1"/>
  <c r="F231" i="4"/>
  <c r="K231" i="4" s="1"/>
  <c r="F232" i="4"/>
  <c r="K232" i="4" s="1"/>
  <c r="F233" i="4"/>
  <c r="K233" i="4" s="1"/>
  <c r="F234" i="4"/>
  <c r="K234" i="4" s="1"/>
  <c r="F235" i="4"/>
  <c r="K235" i="4" s="1"/>
  <c r="F236" i="4"/>
  <c r="K236" i="4" s="1"/>
  <c r="F237" i="4"/>
  <c r="K237" i="4" s="1"/>
  <c r="F238" i="4"/>
  <c r="K238" i="4" s="1"/>
  <c r="F239" i="4"/>
  <c r="K239" i="4" s="1"/>
  <c r="F240" i="4"/>
  <c r="K240" i="4" s="1"/>
  <c r="F241" i="4"/>
  <c r="K241" i="4" s="1"/>
  <c r="F242" i="4"/>
  <c r="K242" i="4" s="1"/>
  <c r="F243" i="4"/>
  <c r="K243" i="4" s="1"/>
  <c r="F244" i="4"/>
  <c r="K244" i="4" s="1"/>
  <c r="F245" i="4"/>
  <c r="K245" i="4" s="1"/>
  <c r="F246" i="4"/>
  <c r="K246" i="4" s="1"/>
  <c r="F247" i="4"/>
  <c r="K247" i="4" s="1"/>
  <c r="F248" i="4"/>
  <c r="K248" i="4" s="1"/>
  <c r="F249" i="4"/>
  <c r="K249" i="4" s="1"/>
  <c r="F250" i="4"/>
  <c r="K250" i="4" s="1"/>
  <c r="F251" i="4"/>
  <c r="K251" i="4" s="1"/>
  <c r="F252" i="4"/>
  <c r="K252" i="4" s="1"/>
  <c r="F253" i="4"/>
  <c r="K253" i="4" s="1"/>
  <c r="F254" i="4"/>
  <c r="K254" i="4" s="1"/>
  <c r="F255" i="4"/>
  <c r="K255" i="4" s="1"/>
  <c r="F256" i="4"/>
  <c r="K256" i="4" s="1"/>
  <c r="F257" i="4"/>
  <c r="K257" i="4" s="1"/>
  <c r="F258" i="4"/>
  <c r="K258" i="4" s="1"/>
  <c r="F259" i="4"/>
  <c r="K259" i="4" s="1"/>
  <c r="F260" i="4"/>
  <c r="F261" i="4"/>
  <c r="K261" i="4" s="1"/>
  <c r="F262" i="4"/>
  <c r="K262" i="4" s="1"/>
  <c r="F263" i="4"/>
  <c r="K263" i="4" s="1"/>
  <c r="F264" i="4"/>
  <c r="K264" i="4" s="1"/>
  <c r="F265" i="4"/>
  <c r="K265" i="4" s="1"/>
  <c r="F266" i="4"/>
  <c r="K266" i="4" s="1"/>
  <c r="F267" i="4"/>
  <c r="K267" i="4" s="1"/>
  <c r="F268" i="4"/>
  <c r="K268" i="4" s="1"/>
  <c r="F269" i="4"/>
  <c r="K269" i="4" s="1"/>
  <c r="F270" i="4"/>
  <c r="K270" i="4" s="1"/>
  <c r="F271" i="4"/>
  <c r="K271" i="4" s="1"/>
  <c r="F272" i="4"/>
  <c r="K272" i="4" s="1"/>
  <c r="F273" i="4"/>
  <c r="K273" i="4" s="1"/>
  <c r="F274" i="4"/>
  <c r="K274" i="4" s="1"/>
  <c r="F275" i="4"/>
  <c r="K275" i="4" s="1"/>
  <c r="F276" i="4"/>
  <c r="K276" i="4" s="1"/>
  <c r="F277" i="4"/>
  <c r="K277" i="4" s="1"/>
  <c r="F278" i="4"/>
  <c r="K278" i="4" s="1"/>
  <c r="F279" i="4"/>
  <c r="K279" i="4" s="1"/>
  <c r="F280" i="4"/>
  <c r="K280" i="4" s="1"/>
  <c r="F281" i="4"/>
  <c r="K281" i="4" s="1"/>
  <c r="F282" i="4"/>
  <c r="K282" i="4" s="1"/>
  <c r="F283" i="4"/>
  <c r="K283" i="4" s="1"/>
  <c r="F284" i="4"/>
  <c r="K284" i="4" s="1"/>
  <c r="F285" i="4"/>
  <c r="K285" i="4" s="1"/>
  <c r="F286" i="4"/>
  <c r="K286" i="4" s="1"/>
  <c r="F287" i="4"/>
  <c r="K287" i="4" s="1"/>
  <c r="F288" i="4"/>
  <c r="K288" i="4" s="1"/>
  <c r="F289" i="4"/>
  <c r="K289" i="4" s="1"/>
  <c r="F290" i="4"/>
  <c r="K290" i="4" s="1"/>
  <c r="F291" i="4"/>
  <c r="K291" i="4" s="1"/>
  <c r="F292" i="4"/>
  <c r="K292" i="4" s="1"/>
  <c r="F293" i="4"/>
  <c r="K293" i="4" s="1"/>
  <c r="F294" i="4"/>
  <c r="K294" i="4" s="1"/>
  <c r="F295" i="4"/>
  <c r="K295" i="4" s="1"/>
  <c r="F296" i="4"/>
  <c r="K296" i="4" s="1"/>
  <c r="F297" i="4"/>
  <c r="K297" i="4" s="1"/>
  <c r="F298" i="4"/>
  <c r="K298" i="4" s="1"/>
  <c r="F299" i="4"/>
  <c r="K299" i="4" s="1"/>
  <c r="F300" i="4"/>
  <c r="K300" i="4" s="1"/>
  <c r="F301" i="4"/>
  <c r="K301" i="4" s="1"/>
  <c r="F302" i="4"/>
  <c r="K302" i="4" s="1"/>
  <c r="F303" i="4"/>
  <c r="K303" i="4" s="1"/>
  <c r="F304" i="4"/>
  <c r="K304" i="4" s="1"/>
  <c r="F305" i="4"/>
  <c r="K305" i="4" s="1"/>
  <c r="F306" i="4"/>
  <c r="K306" i="4" s="1"/>
  <c r="F307" i="4"/>
  <c r="K307" i="4" s="1"/>
  <c r="F308" i="4"/>
  <c r="K308" i="4" s="1"/>
  <c r="F309" i="4"/>
  <c r="K309" i="4" s="1"/>
  <c r="F310" i="4"/>
  <c r="K310" i="4" s="1"/>
  <c r="F311" i="4"/>
  <c r="K311" i="4" s="1"/>
  <c r="F312" i="4"/>
  <c r="K312" i="4" s="1"/>
  <c r="F313" i="4"/>
  <c r="K313" i="4" s="1"/>
  <c r="F314" i="4"/>
  <c r="K314" i="4" s="1"/>
  <c r="F315" i="4"/>
  <c r="K315" i="4" s="1"/>
  <c r="F316" i="4"/>
  <c r="K316" i="4" s="1"/>
  <c r="F317" i="4"/>
  <c r="K317" i="4" s="1"/>
  <c r="F318" i="4"/>
  <c r="K318" i="4" s="1"/>
  <c r="F319" i="4"/>
  <c r="K319" i="4" s="1"/>
  <c r="F320" i="4"/>
  <c r="K320" i="4" s="1"/>
  <c r="F321" i="4"/>
  <c r="K321" i="4" s="1"/>
  <c r="F322" i="4"/>
  <c r="K322" i="4" s="1"/>
  <c r="F323" i="4"/>
  <c r="K323" i="4" s="1"/>
  <c r="F324" i="4"/>
  <c r="K324" i="4" s="1"/>
  <c r="F325" i="4"/>
  <c r="K325" i="4" s="1"/>
  <c r="F326" i="4"/>
  <c r="K326" i="4" s="1"/>
  <c r="F327" i="4"/>
  <c r="K327" i="4" s="1"/>
  <c r="F328" i="4"/>
  <c r="K328" i="4" s="1"/>
  <c r="F329" i="4"/>
  <c r="K329" i="4" s="1"/>
  <c r="F330" i="4"/>
  <c r="K330" i="4" s="1"/>
  <c r="F331" i="4"/>
  <c r="K331" i="4" s="1"/>
  <c r="F332" i="4"/>
  <c r="K332" i="4" s="1"/>
  <c r="F333" i="4"/>
  <c r="K333" i="4" s="1"/>
  <c r="F334" i="4"/>
  <c r="K334" i="4" s="1"/>
  <c r="F335" i="4"/>
  <c r="K335" i="4" s="1"/>
  <c r="F336" i="4"/>
  <c r="K336" i="4" s="1"/>
  <c r="F337" i="4"/>
  <c r="K337" i="4" s="1"/>
  <c r="F338" i="4"/>
  <c r="K338" i="4" s="1"/>
  <c r="F339" i="4"/>
  <c r="K339" i="4" s="1"/>
  <c r="F340" i="4"/>
  <c r="K340" i="4" s="1"/>
  <c r="F341" i="4"/>
  <c r="K341" i="4" s="1"/>
  <c r="F342" i="4"/>
  <c r="K342" i="4" s="1"/>
  <c r="F343" i="4"/>
  <c r="K343" i="4" s="1"/>
  <c r="F344" i="4"/>
  <c r="K344" i="4" s="1"/>
  <c r="F345" i="4"/>
  <c r="K345" i="4" s="1"/>
  <c r="F346" i="4"/>
  <c r="K346" i="4" s="1"/>
  <c r="F347" i="4"/>
  <c r="K347" i="4" s="1"/>
  <c r="F348" i="4"/>
  <c r="K348" i="4" s="1"/>
  <c r="F349" i="4"/>
  <c r="K349" i="4" s="1"/>
  <c r="F350" i="4"/>
  <c r="K350" i="4" s="1"/>
  <c r="F351" i="4"/>
  <c r="K351" i="4" s="1"/>
  <c r="F352" i="4"/>
  <c r="K352" i="4" s="1"/>
  <c r="F353" i="4"/>
  <c r="K353" i="4" s="1"/>
  <c r="F354" i="4"/>
  <c r="K354" i="4" s="1"/>
  <c r="F355" i="4"/>
  <c r="K355" i="4" s="1"/>
  <c r="F356" i="4"/>
  <c r="K356" i="4" s="1"/>
  <c r="F357" i="4"/>
  <c r="K357" i="4" s="1"/>
  <c r="F358" i="4"/>
  <c r="K358" i="4" s="1"/>
  <c r="F359" i="4"/>
  <c r="K359" i="4" s="1"/>
  <c r="F360" i="4"/>
  <c r="K360" i="4" s="1"/>
  <c r="F361" i="4"/>
  <c r="K361" i="4" s="1"/>
  <c r="F362" i="4"/>
  <c r="K362" i="4" s="1"/>
  <c r="F363" i="4"/>
  <c r="K363" i="4" s="1"/>
  <c r="F364" i="4"/>
  <c r="K364" i="4" s="1"/>
  <c r="F365" i="4"/>
  <c r="K365" i="4" s="1"/>
  <c r="F366" i="4"/>
  <c r="K366" i="4" s="1"/>
  <c r="F367" i="4"/>
  <c r="K367" i="4" s="1"/>
  <c r="F368" i="4"/>
  <c r="K368" i="4" s="1"/>
  <c r="F369" i="4"/>
  <c r="K369" i="4" s="1"/>
  <c r="F370" i="4"/>
  <c r="K370" i="4" s="1"/>
  <c r="F371" i="4"/>
  <c r="K371" i="4" s="1"/>
  <c r="F372" i="4"/>
  <c r="K372" i="4" s="1"/>
  <c r="F373" i="4"/>
  <c r="K373" i="4" s="1"/>
  <c r="F374" i="4"/>
  <c r="K374" i="4" s="1"/>
  <c r="F375" i="4"/>
  <c r="K375" i="4" s="1"/>
  <c r="F376" i="4"/>
  <c r="K376" i="4" s="1"/>
  <c r="F377" i="4"/>
  <c r="K377" i="4" s="1"/>
  <c r="F378" i="4"/>
  <c r="K378" i="4" s="1"/>
  <c r="F379" i="4"/>
  <c r="K379" i="4" s="1"/>
  <c r="F380" i="4"/>
  <c r="K380" i="4" s="1"/>
  <c r="F381" i="4"/>
  <c r="K381" i="4" s="1"/>
  <c r="F382" i="4"/>
  <c r="K382" i="4" s="1"/>
  <c r="F383" i="4"/>
  <c r="K383" i="4" s="1"/>
  <c r="F384" i="4"/>
  <c r="K384" i="4" s="1"/>
  <c r="F385" i="4"/>
  <c r="K385" i="4" s="1"/>
  <c r="F386" i="4"/>
  <c r="K386" i="4" s="1"/>
  <c r="F387" i="4"/>
  <c r="K387" i="4" s="1"/>
  <c r="F388" i="4"/>
  <c r="F389" i="4"/>
  <c r="K389" i="4" s="1"/>
  <c r="F390" i="4"/>
  <c r="K390" i="4" s="1"/>
  <c r="F391" i="4"/>
  <c r="K391" i="4" s="1"/>
  <c r="F392" i="4"/>
  <c r="K392" i="4" s="1"/>
  <c r="F393" i="4"/>
  <c r="K393" i="4" s="1"/>
  <c r="F394" i="4"/>
  <c r="K394" i="4" s="1"/>
  <c r="F395" i="4"/>
  <c r="K395" i="4" s="1"/>
  <c r="F396" i="4"/>
  <c r="K396" i="4" s="1"/>
  <c r="F397" i="4"/>
  <c r="K397" i="4" s="1"/>
  <c r="F398" i="4"/>
  <c r="K398" i="4" s="1"/>
  <c r="F399" i="4"/>
  <c r="K399" i="4" s="1"/>
  <c r="F400" i="4"/>
  <c r="K400" i="4" s="1"/>
  <c r="F401" i="4"/>
  <c r="K401" i="4" s="1"/>
  <c r="F402" i="4"/>
  <c r="K402" i="4" s="1"/>
  <c r="F403" i="4"/>
  <c r="K403" i="4" s="1"/>
  <c r="F404" i="4"/>
  <c r="K404" i="4" s="1"/>
  <c r="F405" i="4"/>
  <c r="K405" i="4" s="1"/>
  <c r="F406" i="4"/>
  <c r="K406" i="4" s="1"/>
  <c r="F407" i="4"/>
  <c r="K407" i="4" s="1"/>
  <c r="F408" i="4"/>
  <c r="K408" i="4" s="1"/>
  <c r="F409" i="4"/>
  <c r="K409" i="4" s="1"/>
  <c r="F410" i="4"/>
  <c r="K410" i="4" s="1"/>
  <c r="F411" i="4"/>
  <c r="K411" i="4" s="1"/>
  <c r="F412" i="4"/>
  <c r="K412" i="4" s="1"/>
  <c r="F413" i="4"/>
  <c r="K413" i="4" s="1"/>
  <c r="F414" i="4"/>
  <c r="K414" i="4" s="1"/>
  <c r="F415" i="4"/>
  <c r="K415" i="4" s="1"/>
  <c r="F416" i="4"/>
  <c r="K416" i="4" s="1"/>
  <c r="F417" i="4"/>
  <c r="K417" i="4" s="1"/>
  <c r="F418" i="4"/>
  <c r="K418" i="4" s="1"/>
  <c r="F419" i="4"/>
  <c r="K419" i="4" s="1"/>
  <c r="F420" i="4"/>
  <c r="K420" i="4" s="1"/>
  <c r="F421" i="4"/>
  <c r="K421" i="4" s="1"/>
  <c r="F422" i="4"/>
  <c r="K422" i="4" s="1"/>
  <c r="F423" i="4"/>
  <c r="K423" i="4" s="1"/>
  <c r="F424" i="4"/>
  <c r="K424" i="4" s="1"/>
  <c r="F425" i="4"/>
  <c r="K425" i="4" s="1"/>
  <c r="F426" i="4"/>
  <c r="K426" i="4" s="1"/>
  <c r="F427" i="4"/>
  <c r="K427" i="4" s="1"/>
  <c r="F428" i="4"/>
  <c r="K428" i="4" s="1"/>
  <c r="F429" i="4"/>
  <c r="K429" i="4" s="1"/>
  <c r="F430" i="4"/>
  <c r="K430" i="4" s="1"/>
  <c r="F431" i="4"/>
  <c r="K431" i="4" s="1"/>
  <c r="F432" i="4"/>
  <c r="K432" i="4" s="1"/>
  <c r="F433" i="4"/>
  <c r="K433" i="4" s="1"/>
  <c r="F434" i="4"/>
  <c r="K434" i="4" s="1"/>
  <c r="F435" i="4"/>
  <c r="K435" i="4" s="1"/>
  <c r="F436" i="4"/>
  <c r="K436" i="4" s="1"/>
  <c r="F437" i="4"/>
  <c r="K437" i="4" s="1"/>
  <c r="F438" i="4"/>
  <c r="K438" i="4" s="1"/>
  <c r="F439" i="4"/>
  <c r="K439" i="4" s="1"/>
  <c r="F440" i="4"/>
  <c r="K440" i="4" s="1"/>
  <c r="F441" i="4"/>
  <c r="K441" i="4" s="1"/>
  <c r="F442" i="4"/>
  <c r="K442" i="4" s="1"/>
  <c r="F443" i="4"/>
  <c r="K443" i="4" s="1"/>
  <c r="F444" i="4"/>
  <c r="K444" i="4" s="1"/>
  <c r="F445" i="4"/>
  <c r="K445" i="4" s="1"/>
  <c r="F446" i="4"/>
  <c r="K446" i="4" s="1"/>
  <c r="F447" i="4"/>
  <c r="K447" i="4" s="1"/>
  <c r="F448" i="4"/>
  <c r="K448" i="4" s="1"/>
  <c r="F449" i="4"/>
  <c r="K449" i="4" s="1"/>
  <c r="F450" i="4"/>
  <c r="K450" i="4" s="1"/>
  <c r="F451" i="4"/>
  <c r="K451" i="4" s="1"/>
  <c r="F452" i="4"/>
  <c r="F453" i="4"/>
  <c r="K453" i="4" s="1"/>
  <c r="F454" i="4"/>
  <c r="K454" i="4" s="1"/>
  <c r="F455" i="4"/>
  <c r="K455" i="4" s="1"/>
  <c r="F456" i="4"/>
  <c r="K456" i="4" s="1"/>
  <c r="F457" i="4"/>
  <c r="K457" i="4" s="1"/>
  <c r="F458" i="4"/>
  <c r="K458" i="4" s="1"/>
  <c r="F459" i="4"/>
  <c r="K459" i="4" s="1"/>
  <c r="F460" i="4"/>
  <c r="K460" i="4" s="1"/>
  <c r="F461" i="4"/>
  <c r="K461" i="4" s="1"/>
  <c r="F462" i="4"/>
  <c r="K462" i="4" s="1"/>
  <c r="F463" i="4"/>
  <c r="K463" i="4" s="1"/>
  <c r="F464" i="4"/>
  <c r="K464" i="4" s="1"/>
  <c r="F465" i="4"/>
  <c r="K465" i="4" s="1"/>
  <c r="F466" i="4"/>
  <c r="K466" i="4" s="1"/>
  <c r="F467" i="4"/>
  <c r="K467" i="4" s="1"/>
  <c r="F468" i="4"/>
  <c r="K468" i="4" s="1"/>
  <c r="F469" i="4"/>
  <c r="K469" i="4" s="1"/>
  <c r="F470" i="4"/>
  <c r="K470" i="4" s="1"/>
  <c r="F471" i="4"/>
  <c r="K471" i="4" s="1"/>
  <c r="F472" i="4"/>
  <c r="K472" i="4" s="1"/>
  <c r="F473" i="4"/>
  <c r="K473" i="4" s="1"/>
  <c r="F474" i="4"/>
  <c r="K474" i="4" s="1"/>
  <c r="F475" i="4"/>
  <c r="K475" i="4" s="1"/>
  <c r="F476" i="4"/>
  <c r="K476" i="4" s="1"/>
  <c r="F477" i="4"/>
  <c r="K477" i="4" s="1"/>
  <c r="F478" i="4"/>
  <c r="K478" i="4" s="1"/>
  <c r="F479" i="4"/>
  <c r="K479" i="4" s="1"/>
  <c r="F480" i="4"/>
  <c r="K480" i="4" s="1"/>
  <c r="F481" i="4"/>
  <c r="K481" i="4" s="1"/>
  <c r="F482" i="4"/>
  <c r="K482" i="4" s="1"/>
  <c r="F483" i="4"/>
  <c r="K483" i="4" s="1"/>
  <c r="F484" i="4"/>
  <c r="K484" i="4" s="1"/>
  <c r="F485" i="4"/>
  <c r="K485" i="4" s="1"/>
  <c r="F486" i="4"/>
  <c r="K486" i="4" s="1"/>
  <c r="F487" i="4"/>
  <c r="K487" i="4" s="1"/>
  <c r="F488" i="4"/>
  <c r="K488" i="4" s="1"/>
  <c r="F489" i="4"/>
  <c r="K489" i="4" s="1"/>
  <c r="F490" i="4"/>
  <c r="K490" i="4" s="1"/>
  <c r="F491" i="4"/>
  <c r="K491" i="4" s="1"/>
  <c r="F492" i="4"/>
  <c r="K492" i="4" s="1"/>
  <c r="F493" i="4"/>
  <c r="K493" i="4" s="1"/>
  <c r="F494" i="4"/>
  <c r="K494" i="4" s="1"/>
  <c r="F495" i="4"/>
  <c r="K495" i="4" s="1"/>
  <c r="F496" i="4"/>
  <c r="K496" i="4" s="1"/>
  <c r="F497" i="4"/>
  <c r="K497" i="4" s="1"/>
  <c r="F498" i="4"/>
  <c r="K498" i="4" s="1"/>
  <c r="F499" i="4"/>
  <c r="K499" i="4" s="1"/>
  <c r="F500" i="4"/>
  <c r="K500" i="4" s="1"/>
  <c r="F501" i="4"/>
  <c r="K501" i="4" s="1"/>
  <c r="F502" i="4"/>
  <c r="K502" i="4" s="1"/>
  <c r="F503" i="4"/>
  <c r="K503" i="4" s="1"/>
  <c r="F504" i="4"/>
  <c r="K504" i="4" s="1"/>
  <c r="F505" i="4"/>
  <c r="K505" i="4" s="1"/>
  <c r="F506" i="4"/>
  <c r="K506" i="4" s="1"/>
  <c r="F507" i="4"/>
  <c r="K507" i="4" s="1"/>
  <c r="F508" i="4"/>
  <c r="K508" i="4" s="1"/>
  <c r="F509" i="4"/>
  <c r="K509" i="4" s="1"/>
  <c r="F510" i="4"/>
  <c r="K510" i="4" s="1"/>
  <c r="F511" i="4"/>
  <c r="K511" i="4" s="1"/>
  <c r="F512" i="4"/>
  <c r="K512" i="4" s="1"/>
  <c r="F513" i="4"/>
  <c r="K513" i="4" s="1"/>
  <c r="F514" i="4"/>
  <c r="K514" i="4" s="1"/>
  <c r="F515" i="4"/>
  <c r="K515" i="4" s="1"/>
  <c r="F516" i="4"/>
  <c r="F517" i="4"/>
  <c r="K517" i="4" s="1"/>
  <c r="F518" i="4"/>
  <c r="K518" i="4" s="1"/>
  <c r="F519" i="4"/>
  <c r="K519" i="4" s="1"/>
  <c r="F520" i="4"/>
  <c r="K520" i="4" s="1"/>
  <c r="F521" i="4"/>
  <c r="K521" i="4" s="1"/>
  <c r="F522" i="4"/>
  <c r="K522" i="4" s="1"/>
  <c r="F523" i="4"/>
  <c r="K523" i="4" s="1"/>
  <c r="F524" i="4"/>
  <c r="K524" i="4" s="1"/>
  <c r="F525" i="4"/>
  <c r="K525" i="4" s="1"/>
  <c r="F526" i="4"/>
  <c r="K526" i="4" s="1"/>
  <c r="F527" i="4"/>
  <c r="K527" i="4" s="1"/>
  <c r="F528" i="4"/>
  <c r="K528" i="4" s="1"/>
  <c r="F529" i="4"/>
  <c r="K529" i="4" s="1"/>
  <c r="F530" i="4"/>
  <c r="K530" i="4" s="1"/>
  <c r="F531" i="4"/>
  <c r="K531" i="4" s="1"/>
  <c r="F532" i="4"/>
  <c r="K532" i="4" s="1"/>
  <c r="F533" i="4"/>
  <c r="K533" i="4" s="1"/>
  <c r="F534" i="4"/>
  <c r="K534" i="4" s="1"/>
  <c r="F535" i="4"/>
  <c r="K535" i="4" s="1"/>
  <c r="F536" i="4"/>
  <c r="K536" i="4" s="1"/>
  <c r="F537" i="4"/>
  <c r="K537" i="4" s="1"/>
  <c r="F538" i="4"/>
  <c r="K538" i="4" s="1"/>
  <c r="F539" i="4"/>
  <c r="K539" i="4" s="1"/>
  <c r="F540" i="4"/>
  <c r="K540" i="4" s="1"/>
  <c r="F541" i="4"/>
  <c r="K541" i="4" s="1"/>
  <c r="F542" i="4"/>
  <c r="K542" i="4" s="1"/>
  <c r="F543" i="4"/>
  <c r="K543" i="4" s="1"/>
  <c r="F544" i="4"/>
  <c r="K544" i="4" s="1"/>
  <c r="F545" i="4"/>
  <c r="K545" i="4" s="1"/>
  <c r="F546" i="4"/>
  <c r="K546" i="4" s="1"/>
  <c r="F547" i="4"/>
  <c r="K547" i="4" s="1"/>
  <c r="F548" i="4"/>
  <c r="K548" i="4" s="1"/>
  <c r="F549" i="4"/>
  <c r="K549" i="4" s="1"/>
  <c r="F550" i="4"/>
  <c r="K550" i="4" s="1"/>
  <c r="F551" i="4"/>
  <c r="K551" i="4" s="1"/>
  <c r="F552" i="4"/>
  <c r="K552" i="4" s="1"/>
  <c r="F553" i="4"/>
  <c r="K553" i="4" s="1"/>
  <c r="F554" i="4"/>
  <c r="K554" i="4" s="1"/>
  <c r="F555" i="4"/>
  <c r="K555" i="4" s="1"/>
  <c r="F556" i="4"/>
  <c r="K556" i="4" s="1"/>
  <c r="F557" i="4"/>
  <c r="K557" i="4" s="1"/>
  <c r="F558" i="4"/>
  <c r="K558" i="4" s="1"/>
  <c r="F559" i="4"/>
  <c r="K559" i="4" s="1"/>
  <c r="F560" i="4"/>
  <c r="K560" i="4" s="1"/>
  <c r="F561" i="4"/>
  <c r="K561" i="4" s="1"/>
  <c r="F562" i="4"/>
  <c r="K562" i="4" s="1"/>
  <c r="F563" i="4"/>
  <c r="K563" i="4" s="1"/>
  <c r="F564" i="4"/>
  <c r="K564" i="4" s="1"/>
  <c r="F565" i="4"/>
  <c r="K565" i="4" s="1"/>
  <c r="F566" i="4"/>
  <c r="K566" i="4" s="1"/>
  <c r="F567" i="4"/>
  <c r="K567" i="4" s="1"/>
  <c r="F568" i="4"/>
  <c r="K568" i="4" s="1"/>
  <c r="F569" i="4"/>
  <c r="K569" i="4" s="1"/>
  <c r="F570" i="4"/>
  <c r="K570" i="4" s="1"/>
  <c r="F571" i="4"/>
  <c r="K571" i="4" s="1"/>
  <c r="F572" i="4"/>
  <c r="K572" i="4" s="1"/>
  <c r="F573" i="4"/>
  <c r="K573" i="4" s="1"/>
  <c r="F574" i="4"/>
  <c r="K574" i="4" s="1"/>
  <c r="F575" i="4"/>
  <c r="K575" i="4" s="1"/>
  <c r="F576" i="4"/>
  <c r="K576" i="4" s="1"/>
  <c r="F577" i="4"/>
  <c r="K577" i="4" s="1"/>
  <c r="F578" i="4"/>
  <c r="K578" i="4" s="1"/>
  <c r="F579" i="4"/>
  <c r="K579" i="4" s="1"/>
  <c r="F580" i="4"/>
  <c r="K580" i="4" s="1"/>
  <c r="F581" i="4"/>
  <c r="K581" i="4" s="1"/>
  <c r="F582" i="4"/>
  <c r="K582" i="4" s="1"/>
  <c r="F583" i="4"/>
  <c r="K583" i="4" s="1"/>
  <c r="F584" i="4"/>
  <c r="K584" i="4" s="1"/>
  <c r="F585" i="4"/>
  <c r="K585" i="4" s="1"/>
  <c r="F586" i="4"/>
  <c r="K586" i="4" s="1"/>
  <c r="F587" i="4"/>
  <c r="K587" i="4" s="1"/>
  <c r="F588" i="4"/>
  <c r="K588" i="4" s="1"/>
  <c r="F589" i="4"/>
  <c r="K589" i="4" s="1"/>
  <c r="F590" i="4"/>
  <c r="K590" i="4" s="1"/>
  <c r="F591" i="4"/>
  <c r="K591" i="4" s="1"/>
  <c r="F592" i="4"/>
  <c r="K592" i="4" s="1"/>
  <c r="F593" i="4"/>
  <c r="K593" i="4" s="1"/>
  <c r="F594" i="4"/>
  <c r="K594" i="4" s="1"/>
  <c r="F595" i="4"/>
  <c r="K595" i="4" s="1"/>
  <c r="F596" i="4"/>
  <c r="K596" i="4" s="1"/>
  <c r="F597" i="4"/>
  <c r="K597" i="4" s="1"/>
  <c r="F598" i="4"/>
  <c r="K598" i="4" s="1"/>
  <c r="F599" i="4"/>
  <c r="K599" i="4" s="1"/>
  <c r="F600" i="4"/>
  <c r="K600" i="4" s="1"/>
  <c r="F601" i="4"/>
  <c r="K601" i="4" s="1"/>
  <c r="F602" i="4"/>
  <c r="K602" i="4" s="1"/>
  <c r="F603" i="4"/>
  <c r="K603" i="4" s="1"/>
  <c r="F604" i="4"/>
  <c r="K604" i="4" s="1"/>
  <c r="F605" i="4"/>
  <c r="K605" i="4" s="1"/>
  <c r="F606" i="4"/>
  <c r="K606" i="4" s="1"/>
  <c r="F607" i="4"/>
  <c r="K607" i="4" s="1"/>
  <c r="F608" i="4"/>
  <c r="K608" i="4" s="1"/>
  <c r="F609" i="4"/>
  <c r="K609" i="4" s="1"/>
  <c r="F610" i="4"/>
  <c r="K610" i="4" s="1"/>
  <c r="F611" i="4"/>
  <c r="K611" i="4" s="1"/>
  <c r="F612" i="4"/>
  <c r="K612" i="4" s="1"/>
  <c r="F613" i="4"/>
  <c r="K613" i="4" s="1"/>
  <c r="F614" i="4"/>
  <c r="K614" i="4" s="1"/>
  <c r="F615" i="4"/>
  <c r="K615" i="4" s="1"/>
  <c r="F616" i="4"/>
  <c r="K616" i="4" s="1"/>
  <c r="F617" i="4"/>
  <c r="K617" i="4" s="1"/>
  <c r="F618" i="4"/>
  <c r="K618" i="4" s="1"/>
  <c r="F619" i="4"/>
  <c r="K619" i="4" s="1"/>
  <c r="F620" i="4"/>
  <c r="K620" i="4" s="1"/>
  <c r="F621" i="4"/>
  <c r="K621" i="4" s="1"/>
  <c r="F622" i="4"/>
  <c r="K622" i="4" s="1"/>
  <c r="F623" i="4"/>
  <c r="K623" i="4" s="1"/>
  <c r="F624" i="4"/>
  <c r="K624" i="4" s="1"/>
  <c r="F625" i="4"/>
  <c r="K625" i="4" s="1"/>
  <c r="F626" i="4"/>
  <c r="K626" i="4" s="1"/>
  <c r="F627" i="4"/>
  <c r="K627" i="4" s="1"/>
  <c r="F628" i="4"/>
  <c r="K628" i="4" s="1"/>
  <c r="F629" i="4"/>
  <c r="K629" i="4" s="1"/>
  <c r="F630" i="4"/>
  <c r="K630" i="4" s="1"/>
  <c r="F631" i="4"/>
  <c r="K631" i="4" s="1"/>
  <c r="F632" i="4"/>
  <c r="K632" i="4" s="1"/>
  <c r="F633" i="4"/>
  <c r="K633" i="4" s="1"/>
  <c r="F634" i="4"/>
  <c r="K634" i="4" s="1"/>
  <c r="F635" i="4"/>
  <c r="K635" i="4" s="1"/>
  <c r="F636" i="4"/>
  <c r="K636" i="4" s="1"/>
  <c r="F637" i="4"/>
  <c r="K637" i="4" s="1"/>
  <c r="F638" i="4"/>
  <c r="K638" i="4" s="1"/>
  <c r="F639" i="4"/>
  <c r="K639" i="4" s="1"/>
  <c r="F640" i="4"/>
  <c r="K640" i="4" s="1"/>
  <c r="F641" i="4"/>
  <c r="K641" i="4" s="1"/>
  <c r="F642" i="4"/>
  <c r="K642" i="4" s="1"/>
  <c r="F643" i="4"/>
  <c r="K643" i="4" s="1"/>
  <c r="F644" i="4"/>
  <c r="F645" i="4"/>
  <c r="K645" i="4" s="1"/>
  <c r="F646" i="4"/>
  <c r="K646" i="4" s="1"/>
  <c r="F647" i="4"/>
  <c r="K647" i="4" s="1"/>
  <c r="F648" i="4"/>
  <c r="K648" i="4" s="1"/>
  <c r="F649" i="4"/>
  <c r="K649" i="4" s="1"/>
  <c r="F650" i="4"/>
  <c r="K650" i="4" s="1"/>
  <c r="F651" i="4"/>
  <c r="K651" i="4" s="1"/>
  <c r="F652" i="4"/>
  <c r="K652" i="4" s="1"/>
  <c r="F653" i="4"/>
  <c r="K653" i="4" s="1"/>
  <c r="F654" i="4"/>
  <c r="K654" i="4" s="1"/>
  <c r="F655" i="4"/>
  <c r="K655" i="4" s="1"/>
  <c r="F656" i="4"/>
  <c r="K656" i="4" s="1"/>
  <c r="F657" i="4"/>
  <c r="K657" i="4" s="1"/>
  <c r="F658" i="4"/>
  <c r="K658" i="4" s="1"/>
  <c r="F659" i="4"/>
  <c r="K659" i="4" s="1"/>
  <c r="F660" i="4"/>
  <c r="K660" i="4" s="1"/>
  <c r="F661" i="4"/>
  <c r="K661" i="4" s="1"/>
  <c r="F662" i="4"/>
  <c r="K662" i="4" s="1"/>
  <c r="F663" i="4"/>
  <c r="K663" i="4" s="1"/>
  <c r="F664" i="4"/>
  <c r="K664" i="4" s="1"/>
  <c r="F665" i="4"/>
  <c r="K665" i="4" s="1"/>
  <c r="F666" i="4"/>
  <c r="K666" i="4" s="1"/>
  <c r="F667" i="4"/>
  <c r="K667" i="4" s="1"/>
  <c r="F668" i="4"/>
  <c r="K668" i="4" s="1"/>
  <c r="F669" i="4"/>
  <c r="K669" i="4" s="1"/>
  <c r="F670" i="4"/>
  <c r="K670" i="4" s="1"/>
  <c r="F671" i="4"/>
  <c r="K671" i="4" s="1"/>
  <c r="F672" i="4"/>
  <c r="K672" i="4" s="1"/>
  <c r="F673" i="4"/>
  <c r="K673" i="4" s="1"/>
  <c r="F674" i="4"/>
  <c r="K674" i="4" s="1"/>
  <c r="F675" i="4"/>
  <c r="K675" i="4" s="1"/>
  <c r="F676" i="4"/>
  <c r="K676" i="4" s="1"/>
  <c r="F677" i="4"/>
  <c r="K677" i="4" s="1"/>
  <c r="F678" i="4"/>
  <c r="K678" i="4" s="1"/>
  <c r="F679" i="4"/>
  <c r="K679" i="4" s="1"/>
  <c r="F680" i="4"/>
  <c r="K680" i="4" s="1"/>
  <c r="F681" i="4"/>
  <c r="K681" i="4" s="1"/>
  <c r="F682" i="4"/>
  <c r="K682" i="4" s="1"/>
  <c r="F683" i="4"/>
  <c r="K683" i="4" s="1"/>
  <c r="F684" i="4"/>
  <c r="K684" i="4" s="1"/>
  <c r="F685" i="4"/>
  <c r="K685" i="4" s="1"/>
  <c r="F686" i="4"/>
  <c r="K686" i="4" s="1"/>
  <c r="F687" i="4"/>
  <c r="K687" i="4" s="1"/>
  <c r="F688" i="4"/>
  <c r="K688" i="4" s="1"/>
  <c r="F689" i="4"/>
  <c r="K689" i="4" s="1"/>
  <c r="F690" i="4"/>
  <c r="K690" i="4" s="1"/>
  <c r="F691" i="4"/>
  <c r="K691" i="4" s="1"/>
  <c r="F692" i="4"/>
  <c r="K692" i="4" s="1"/>
  <c r="F693" i="4"/>
  <c r="K693" i="4" s="1"/>
  <c r="F694" i="4"/>
  <c r="K694" i="4" s="1"/>
  <c r="F695" i="4"/>
  <c r="K695" i="4" s="1"/>
  <c r="F696" i="4"/>
  <c r="K696" i="4" s="1"/>
  <c r="F697" i="4"/>
  <c r="K697" i="4" s="1"/>
  <c r="F698" i="4"/>
  <c r="K698" i="4" s="1"/>
  <c r="F699" i="4"/>
  <c r="K699" i="4" s="1"/>
  <c r="F700" i="4"/>
  <c r="K700" i="4" s="1"/>
  <c r="F701" i="4"/>
  <c r="K701" i="4" s="1"/>
  <c r="F702" i="4"/>
  <c r="K702" i="4" s="1"/>
  <c r="F703" i="4"/>
  <c r="K703" i="4" s="1"/>
  <c r="F704" i="4"/>
  <c r="K704" i="4" s="1"/>
  <c r="F705" i="4"/>
  <c r="K705" i="4" s="1"/>
  <c r="F706" i="4"/>
  <c r="K706" i="4" s="1"/>
  <c r="F707" i="4"/>
  <c r="K707" i="4" s="1"/>
  <c r="F708" i="4"/>
  <c r="K708" i="4" s="1"/>
  <c r="F709" i="4"/>
  <c r="K709" i="4" s="1"/>
  <c r="F710" i="4"/>
  <c r="K710" i="4" s="1"/>
  <c r="F711" i="4"/>
  <c r="K711" i="4" s="1"/>
  <c r="F712" i="4"/>
  <c r="K712" i="4" s="1"/>
  <c r="F713" i="4"/>
  <c r="K713" i="4" s="1"/>
  <c r="F714" i="4"/>
  <c r="K714" i="4" s="1"/>
  <c r="F715" i="4"/>
  <c r="K715" i="4" s="1"/>
  <c r="F716" i="4"/>
  <c r="K716" i="4" s="1"/>
  <c r="F717" i="4"/>
  <c r="K717" i="4" s="1"/>
  <c r="F718" i="4"/>
  <c r="K718" i="4" s="1"/>
  <c r="F719" i="4"/>
  <c r="K719" i="4" s="1"/>
  <c r="F720" i="4"/>
  <c r="K720" i="4" s="1"/>
  <c r="F721" i="4"/>
  <c r="K721" i="4" s="1"/>
  <c r="F722" i="4"/>
  <c r="K722" i="4" s="1"/>
  <c r="F723" i="4"/>
  <c r="K723" i="4" s="1"/>
  <c r="F724" i="4"/>
  <c r="K724" i="4" s="1"/>
  <c r="F725" i="4"/>
  <c r="K725" i="4" s="1"/>
  <c r="F726" i="4"/>
  <c r="K726" i="4" s="1"/>
  <c r="F727" i="4"/>
  <c r="K727" i="4" s="1"/>
  <c r="F728" i="4"/>
  <c r="K728" i="4" s="1"/>
  <c r="F729" i="4"/>
  <c r="K729" i="4" s="1"/>
  <c r="F730" i="4"/>
  <c r="K730" i="4" s="1"/>
  <c r="F731" i="4"/>
  <c r="K731" i="4" s="1"/>
  <c r="F732" i="4"/>
  <c r="K732" i="4" s="1"/>
  <c r="F733" i="4"/>
  <c r="K733" i="4" s="1"/>
  <c r="F734" i="4"/>
  <c r="K734" i="4" s="1"/>
  <c r="F735" i="4"/>
  <c r="K735" i="4" s="1"/>
  <c r="F736" i="4"/>
  <c r="K736" i="4" s="1"/>
  <c r="F737" i="4"/>
  <c r="K737" i="4" s="1"/>
  <c r="F738" i="4"/>
  <c r="K738" i="4" s="1"/>
  <c r="F739" i="4"/>
  <c r="K739" i="4" s="1"/>
  <c r="F740" i="4"/>
  <c r="K740" i="4" s="1"/>
  <c r="F741" i="4"/>
  <c r="K741" i="4" s="1"/>
  <c r="F742" i="4"/>
  <c r="K742" i="4" s="1"/>
  <c r="F743" i="4"/>
  <c r="K743" i="4" s="1"/>
  <c r="F744" i="4"/>
  <c r="K744" i="4" s="1"/>
  <c r="F745" i="4"/>
  <c r="K745" i="4" s="1"/>
  <c r="F746" i="4"/>
  <c r="K746" i="4" s="1"/>
  <c r="F747" i="4"/>
  <c r="K747" i="4" s="1"/>
  <c r="F748" i="4"/>
  <c r="K748" i="4" s="1"/>
  <c r="F749" i="4"/>
  <c r="K749" i="4" s="1"/>
  <c r="F750" i="4"/>
  <c r="K750" i="4" s="1"/>
  <c r="F751" i="4"/>
  <c r="K751" i="4" s="1"/>
  <c r="F752" i="4"/>
  <c r="K752" i="4" s="1"/>
  <c r="F753" i="4"/>
  <c r="K753" i="4" s="1"/>
  <c r="F754" i="4"/>
  <c r="K754" i="4" s="1"/>
  <c r="F755" i="4"/>
  <c r="K755" i="4" s="1"/>
  <c r="F756" i="4"/>
  <c r="K756" i="4" s="1"/>
  <c r="F757" i="4"/>
  <c r="K757" i="4" s="1"/>
  <c r="F758" i="4"/>
  <c r="K758" i="4" s="1"/>
  <c r="F759" i="4"/>
  <c r="K759" i="4" s="1"/>
  <c r="F760" i="4"/>
  <c r="K760" i="4" s="1"/>
  <c r="F761" i="4"/>
  <c r="K761" i="4" s="1"/>
  <c r="F762" i="4"/>
  <c r="K762" i="4" s="1"/>
  <c r="F763" i="4"/>
  <c r="K763" i="4" s="1"/>
  <c r="F764" i="4"/>
  <c r="K764" i="4" s="1"/>
  <c r="F765" i="4"/>
  <c r="K765" i="4" s="1"/>
  <c r="F766" i="4"/>
  <c r="K766" i="4" s="1"/>
  <c r="F767" i="4"/>
  <c r="K767" i="4" s="1"/>
  <c r="F768" i="4"/>
  <c r="K768" i="4" s="1"/>
  <c r="F769" i="4"/>
  <c r="K769" i="4" s="1"/>
  <c r="F770" i="4"/>
  <c r="K770" i="4" s="1"/>
  <c r="F771" i="4"/>
  <c r="K771" i="4" s="1"/>
  <c r="F2" i="4"/>
  <c r="K2" i="4" s="1"/>
  <c r="K3" i="4"/>
  <c r="K4" i="4"/>
  <c r="K7" i="4"/>
  <c r="K8" i="4"/>
  <c r="K11" i="4"/>
  <c r="K12" i="4"/>
  <c r="K15" i="4"/>
  <c r="K16" i="4"/>
  <c r="K19" i="4"/>
  <c r="K20" i="4"/>
  <c r="I769" i="4"/>
  <c r="J769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2" i="2"/>
  <c r="G6" i="2"/>
  <c r="G8" i="2"/>
  <c r="G10" i="2"/>
  <c r="G12" i="2"/>
  <c r="G14" i="2"/>
  <c r="G16" i="2"/>
  <c r="G18" i="2"/>
  <c r="G20" i="2"/>
  <c r="G22" i="2"/>
  <c r="G24" i="2"/>
  <c r="G26" i="2"/>
  <c r="G28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F126" i="2" s="1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F369" i="2" s="1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F454" i="2" s="1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F467" i="2" s="1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F518" i="2" s="1"/>
  <c r="G519" i="2"/>
  <c r="G520" i="2"/>
  <c r="G521" i="2"/>
  <c r="G522" i="2"/>
  <c r="F522" i="2" s="1"/>
  <c r="G523" i="2"/>
  <c r="G524" i="2"/>
  <c r="G525" i="2"/>
  <c r="G526" i="2"/>
  <c r="F526" i="2" s="1"/>
  <c r="G527" i="2"/>
  <c r="G528" i="2"/>
  <c r="G529" i="2"/>
  <c r="G530" i="2"/>
  <c r="F530" i="2" s="1"/>
  <c r="G531" i="2"/>
  <c r="G532" i="2"/>
  <c r="G533" i="2"/>
  <c r="G534" i="2"/>
  <c r="F534" i="2" s="1"/>
  <c r="G535" i="2"/>
  <c r="G536" i="2"/>
  <c r="G537" i="2"/>
  <c r="G538" i="2"/>
  <c r="F538" i="2" s="1"/>
  <c r="G539" i="2"/>
  <c r="G540" i="2"/>
  <c r="G541" i="2"/>
  <c r="G542" i="2"/>
  <c r="F542" i="2" s="1"/>
  <c r="G543" i="2"/>
  <c r="G544" i="2"/>
  <c r="G545" i="2"/>
  <c r="G546" i="2"/>
  <c r="F546" i="2" s="1"/>
  <c r="G547" i="2"/>
  <c r="G548" i="2"/>
  <c r="G549" i="2"/>
  <c r="G550" i="2"/>
  <c r="F550" i="2" s="1"/>
  <c r="G551" i="2"/>
  <c r="G552" i="2"/>
  <c r="G553" i="2"/>
  <c r="G554" i="2"/>
  <c r="F554" i="2" s="1"/>
  <c r="G555" i="2"/>
  <c r="G556" i="2"/>
  <c r="G557" i="2"/>
  <c r="G558" i="2"/>
  <c r="F558" i="2" s="1"/>
  <c r="G559" i="2"/>
  <c r="G560" i="2"/>
  <c r="G561" i="2"/>
  <c r="G562" i="2"/>
  <c r="F562" i="2" s="1"/>
  <c r="G563" i="2"/>
  <c r="G564" i="2"/>
  <c r="G565" i="2"/>
  <c r="G566" i="2"/>
  <c r="F566" i="2" s="1"/>
  <c r="G567" i="2"/>
  <c r="G568" i="2"/>
  <c r="G569" i="2"/>
  <c r="F569" i="2" s="1"/>
  <c r="G570" i="2"/>
  <c r="F570" i="2" s="1"/>
  <c r="G571" i="2"/>
  <c r="F571" i="2" s="1"/>
  <c r="G572" i="2"/>
  <c r="G573" i="2"/>
  <c r="G574" i="2"/>
  <c r="F574" i="2" s="1"/>
  <c r="G575" i="2"/>
  <c r="F575" i="2" s="1"/>
  <c r="G576" i="2"/>
  <c r="G577" i="2"/>
  <c r="G578" i="2"/>
  <c r="F578" i="2" s="1"/>
  <c r="G579" i="2"/>
  <c r="F579" i="2" s="1"/>
  <c r="G580" i="2"/>
  <c r="G581" i="2"/>
  <c r="G582" i="2"/>
  <c r="F582" i="2" s="1"/>
  <c r="G583" i="2"/>
  <c r="F583" i="2" s="1"/>
  <c r="G584" i="2"/>
  <c r="G585" i="2"/>
  <c r="G586" i="2"/>
  <c r="F586" i="2" s="1"/>
  <c r="G587" i="2"/>
  <c r="F587" i="2" s="1"/>
  <c r="G588" i="2"/>
  <c r="G589" i="2"/>
  <c r="G590" i="2"/>
  <c r="F590" i="2" s="1"/>
  <c r="G591" i="2"/>
  <c r="F591" i="2" s="1"/>
  <c r="G592" i="2"/>
  <c r="G593" i="2"/>
  <c r="G594" i="2"/>
  <c r="F594" i="2" s="1"/>
  <c r="G595" i="2"/>
  <c r="F595" i="2" s="1"/>
  <c r="G596" i="2"/>
  <c r="G597" i="2"/>
  <c r="G598" i="2"/>
  <c r="F598" i="2" s="1"/>
  <c r="G599" i="2"/>
  <c r="F599" i="2" s="1"/>
  <c r="G600" i="2"/>
  <c r="G601" i="2"/>
  <c r="G602" i="2"/>
  <c r="F602" i="2" s="1"/>
  <c r="G603" i="2"/>
  <c r="F603" i="2" s="1"/>
  <c r="G604" i="2"/>
  <c r="G605" i="2"/>
  <c r="G606" i="2"/>
  <c r="F606" i="2" s="1"/>
  <c r="G607" i="2"/>
  <c r="F607" i="2" s="1"/>
  <c r="G608" i="2"/>
  <c r="G609" i="2"/>
  <c r="G610" i="2"/>
  <c r="F610" i="2" s="1"/>
  <c r="G611" i="2"/>
  <c r="F611" i="2" s="1"/>
  <c r="G612" i="2"/>
  <c r="G613" i="2"/>
  <c r="G614" i="2"/>
  <c r="F614" i="2" s="1"/>
  <c r="G615" i="2"/>
  <c r="F615" i="2" s="1"/>
  <c r="G616" i="2"/>
  <c r="G617" i="2"/>
  <c r="G618" i="2"/>
  <c r="F618" i="2" s="1"/>
  <c r="G619" i="2"/>
  <c r="F619" i="2" s="1"/>
  <c r="G620" i="2"/>
  <c r="G621" i="2"/>
  <c r="G622" i="2"/>
  <c r="F622" i="2" s="1"/>
  <c r="G623" i="2"/>
  <c r="F623" i="2" s="1"/>
  <c r="G624" i="2"/>
  <c r="G625" i="2"/>
  <c r="G626" i="2"/>
  <c r="F626" i="2" s="1"/>
  <c r="G627" i="2"/>
  <c r="F627" i="2" s="1"/>
  <c r="G628" i="2"/>
  <c r="G629" i="2"/>
  <c r="G630" i="2"/>
  <c r="F630" i="2" s="1"/>
  <c r="G631" i="2"/>
  <c r="F631" i="2" s="1"/>
  <c r="G632" i="2"/>
  <c r="F632" i="2" s="1"/>
  <c r="G633" i="2"/>
  <c r="G634" i="2"/>
  <c r="F634" i="2" s="1"/>
  <c r="G635" i="2"/>
  <c r="F635" i="2" s="1"/>
  <c r="G636" i="2"/>
  <c r="F636" i="2" s="1"/>
  <c r="G637" i="2"/>
  <c r="G638" i="2"/>
  <c r="F638" i="2" s="1"/>
  <c r="G639" i="2"/>
  <c r="F639" i="2" s="1"/>
  <c r="G640" i="2"/>
  <c r="F640" i="2" s="1"/>
  <c r="G641" i="2"/>
  <c r="G642" i="2"/>
  <c r="F642" i="2" s="1"/>
  <c r="G643" i="2"/>
  <c r="F643" i="2" s="1"/>
  <c r="G644" i="2"/>
  <c r="F644" i="2" s="1"/>
  <c r="G645" i="2"/>
  <c r="G646" i="2"/>
  <c r="F646" i="2" s="1"/>
  <c r="G647" i="2"/>
  <c r="F647" i="2" s="1"/>
  <c r="G648" i="2"/>
  <c r="F648" i="2" s="1"/>
  <c r="G649" i="2"/>
  <c r="G650" i="2"/>
  <c r="F650" i="2" s="1"/>
  <c r="G651" i="2"/>
  <c r="F651" i="2" s="1"/>
  <c r="G652" i="2"/>
  <c r="F652" i="2" s="1"/>
  <c r="G653" i="2"/>
  <c r="G654" i="2"/>
  <c r="F654" i="2" s="1"/>
  <c r="G655" i="2"/>
  <c r="F655" i="2" s="1"/>
  <c r="G656" i="2"/>
  <c r="F656" i="2" s="1"/>
  <c r="G657" i="2"/>
  <c r="G658" i="2"/>
  <c r="F658" i="2" s="1"/>
  <c r="G659" i="2"/>
  <c r="F659" i="2" s="1"/>
  <c r="G660" i="2"/>
  <c r="F660" i="2" s="1"/>
  <c r="G661" i="2"/>
  <c r="G662" i="2"/>
  <c r="F662" i="2" s="1"/>
  <c r="G663" i="2"/>
  <c r="F663" i="2" s="1"/>
  <c r="G664" i="2"/>
  <c r="F664" i="2" s="1"/>
  <c r="G665" i="2"/>
  <c r="G666" i="2"/>
  <c r="F666" i="2" s="1"/>
  <c r="G667" i="2"/>
  <c r="F667" i="2" s="1"/>
  <c r="G668" i="2"/>
  <c r="F668" i="2" s="1"/>
  <c r="G669" i="2"/>
  <c r="G670" i="2"/>
  <c r="F670" i="2" s="1"/>
  <c r="G671" i="2"/>
  <c r="F671" i="2" s="1"/>
  <c r="G672" i="2"/>
  <c r="F672" i="2" s="1"/>
  <c r="G673" i="2"/>
  <c r="G674" i="2"/>
  <c r="F674" i="2" s="1"/>
  <c r="G675" i="2"/>
  <c r="F675" i="2" s="1"/>
  <c r="G676" i="2"/>
  <c r="F676" i="2" s="1"/>
  <c r="G677" i="2"/>
  <c r="G678" i="2"/>
  <c r="F678" i="2" s="1"/>
  <c r="G679" i="2"/>
  <c r="F679" i="2" s="1"/>
  <c r="G680" i="2"/>
  <c r="F680" i="2" s="1"/>
  <c r="G681" i="2"/>
  <c r="G682" i="2"/>
  <c r="F682" i="2" s="1"/>
  <c r="G683" i="2"/>
  <c r="F683" i="2" s="1"/>
  <c r="G684" i="2"/>
  <c r="F684" i="2" s="1"/>
  <c r="G685" i="2"/>
  <c r="G686" i="2"/>
  <c r="F686" i="2" s="1"/>
  <c r="G687" i="2"/>
  <c r="F687" i="2" s="1"/>
  <c r="G688" i="2"/>
  <c r="F688" i="2" s="1"/>
  <c r="G689" i="2"/>
  <c r="G690" i="2"/>
  <c r="F690" i="2" s="1"/>
  <c r="G691" i="2"/>
  <c r="F691" i="2" s="1"/>
  <c r="G692" i="2"/>
  <c r="F692" i="2" s="1"/>
  <c r="G693" i="2"/>
  <c r="G694" i="2"/>
  <c r="F694" i="2" s="1"/>
  <c r="G695" i="2"/>
  <c r="F695" i="2" s="1"/>
  <c r="G696" i="2"/>
  <c r="F696" i="2" s="1"/>
  <c r="G697" i="2"/>
  <c r="G698" i="2"/>
  <c r="F698" i="2" s="1"/>
  <c r="G699" i="2"/>
  <c r="F699" i="2" s="1"/>
  <c r="G700" i="2"/>
  <c r="F700" i="2" s="1"/>
  <c r="G701" i="2"/>
  <c r="G702" i="2"/>
  <c r="F702" i="2" s="1"/>
  <c r="G703" i="2"/>
  <c r="F703" i="2" s="1"/>
  <c r="G704" i="2"/>
  <c r="F704" i="2" s="1"/>
  <c r="G705" i="2"/>
  <c r="G706" i="2"/>
  <c r="F706" i="2" s="1"/>
  <c r="G707" i="2"/>
  <c r="I707" i="4" s="1"/>
  <c r="J707" i="4" s="1"/>
  <c r="G708" i="2"/>
  <c r="G709" i="2"/>
  <c r="F709" i="2" s="1"/>
  <c r="G710" i="2"/>
  <c r="F710" i="2" s="1"/>
  <c r="G711" i="2"/>
  <c r="F711" i="2" s="1"/>
  <c r="G712" i="2"/>
  <c r="G713" i="2"/>
  <c r="F713" i="2" s="1"/>
  <c r="G714" i="2"/>
  <c r="F714" i="2" s="1"/>
  <c r="G715" i="2"/>
  <c r="F715" i="2" s="1"/>
  <c r="G716" i="2"/>
  <c r="G717" i="2"/>
  <c r="F717" i="2" s="1"/>
  <c r="G718" i="2"/>
  <c r="F718" i="2" s="1"/>
  <c r="G719" i="2"/>
  <c r="F719" i="2" s="1"/>
  <c r="G720" i="2"/>
  <c r="G721" i="2"/>
  <c r="F721" i="2" s="1"/>
  <c r="G722" i="2"/>
  <c r="F722" i="2" s="1"/>
  <c r="G723" i="2"/>
  <c r="F723" i="2" s="1"/>
  <c r="G724" i="2"/>
  <c r="G725" i="2"/>
  <c r="F725" i="2" s="1"/>
  <c r="G726" i="2"/>
  <c r="F726" i="2" s="1"/>
  <c r="G727" i="2"/>
  <c r="F727" i="2" s="1"/>
  <c r="G728" i="2"/>
  <c r="G729" i="2"/>
  <c r="F729" i="2" s="1"/>
  <c r="G730" i="2"/>
  <c r="F730" i="2" s="1"/>
  <c r="G731" i="2"/>
  <c r="F731" i="2" s="1"/>
  <c r="G732" i="2"/>
  <c r="G733" i="2"/>
  <c r="F733" i="2" s="1"/>
  <c r="G734" i="2"/>
  <c r="F734" i="2" s="1"/>
  <c r="G735" i="2"/>
  <c r="F735" i="2" s="1"/>
  <c r="G736" i="2"/>
  <c r="G737" i="2"/>
  <c r="F737" i="2" s="1"/>
  <c r="G738" i="2"/>
  <c r="F738" i="2" s="1"/>
  <c r="G739" i="2"/>
  <c r="F739" i="2" s="1"/>
  <c r="G740" i="2"/>
  <c r="G741" i="2"/>
  <c r="F741" i="2" s="1"/>
  <c r="G742" i="2"/>
  <c r="F742" i="2" s="1"/>
  <c r="G743" i="2"/>
  <c r="F743" i="2" s="1"/>
  <c r="G744" i="2"/>
  <c r="G745" i="2"/>
  <c r="F745" i="2" s="1"/>
  <c r="G746" i="2"/>
  <c r="F746" i="2" s="1"/>
  <c r="G747" i="2"/>
  <c r="F747" i="2" s="1"/>
  <c r="G748" i="2"/>
  <c r="G749" i="2"/>
  <c r="F749" i="2" s="1"/>
  <c r="G750" i="2"/>
  <c r="F750" i="2" s="1"/>
  <c r="G751" i="2"/>
  <c r="F751" i="2" s="1"/>
  <c r="G752" i="2"/>
  <c r="G753" i="2"/>
  <c r="F753" i="2" s="1"/>
  <c r="G754" i="2"/>
  <c r="F754" i="2" s="1"/>
  <c r="G755" i="2"/>
  <c r="F755" i="2" s="1"/>
  <c r="G756" i="2"/>
  <c r="G757" i="2"/>
  <c r="F757" i="2" s="1"/>
  <c r="G758" i="2"/>
  <c r="F758" i="2" s="1"/>
  <c r="G759" i="2"/>
  <c r="F759" i="2" s="1"/>
  <c r="G760" i="2"/>
  <c r="G761" i="2"/>
  <c r="F761" i="2" s="1"/>
  <c r="G762" i="2"/>
  <c r="F762" i="2" s="1"/>
  <c r="G763" i="2"/>
  <c r="F763" i="2" s="1"/>
  <c r="G764" i="2"/>
  <c r="G765" i="2"/>
  <c r="F765" i="2" s="1"/>
  <c r="G766" i="2"/>
  <c r="F766" i="2" s="1"/>
  <c r="G767" i="2"/>
  <c r="F767" i="2" s="1"/>
  <c r="G768" i="2"/>
  <c r="F768" i="2" s="1"/>
  <c r="G769" i="2"/>
  <c r="F769" i="2" s="1"/>
  <c r="G770" i="2"/>
  <c r="F770" i="2" s="1"/>
  <c r="G771" i="2"/>
  <c r="F771" i="2" s="1"/>
  <c r="G3" i="2"/>
  <c r="G4" i="2"/>
  <c r="G5" i="2"/>
  <c r="G7" i="2"/>
  <c r="G9" i="2"/>
  <c r="G11" i="2"/>
  <c r="G13" i="2"/>
  <c r="G15" i="2"/>
  <c r="G17" i="2"/>
  <c r="G19" i="2"/>
  <c r="G21" i="2"/>
  <c r="G23" i="2"/>
  <c r="G25" i="2"/>
  <c r="G27" i="2"/>
  <c r="G29" i="2"/>
  <c r="G2" i="2"/>
  <c r="F2" i="2" s="1"/>
  <c r="I742" i="4" l="1"/>
  <c r="J742" i="4" s="1"/>
  <c r="I766" i="4"/>
  <c r="J766" i="4" s="1"/>
  <c r="I706" i="4"/>
  <c r="J706" i="4" s="1"/>
  <c r="I765" i="4"/>
  <c r="J765" i="4" s="1"/>
  <c r="I750" i="4"/>
  <c r="J750" i="4" s="1"/>
  <c r="I734" i="4"/>
  <c r="J734" i="4" s="1"/>
  <c r="I718" i="4"/>
  <c r="J718" i="4" s="1"/>
  <c r="I702" i="4"/>
  <c r="J702" i="4" s="1"/>
  <c r="I758" i="4"/>
  <c r="J758" i="4" s="1"/>
  <c r="I754" i="4"/>
  <c r="J754" i="4" s="1"/>
  <c r="I738" i="4"/>
  <c r="J738" i="4" s="1"/>
  <c r="I722" i="4"/>
  <c r="J722" i="4" s="1"/>
  <c r="I690" i="4"/>
  <c r="J690" i="4" s="1"/>
  <c r="I770" i="4"/>
  <c r="J770" i="4" s="1"/>
  <c r="I762" i="4"/>
  <c r="J762" i="4" s="1"/>
  <c r="I746" i="4"/>
  <c r="J746" i="4" s="1"/>
  <c r="I730" i="4"/>
  <c r="J730" i="4" s="1"/>
  <c r="I714" i="4"/>
  <c r="J714" i="4" s="1"/>
  <c r="I698" i="4"/>
  <c r="J698" i="4" s="1"/>
  <c r="I726" i="4"/>
  <c r="J726" i="4" s="1"/>
  <c r="I710" i="4"/>
  <c r="J710" i="4" s="1"/>
  <c r="I694" i="4"/>
  <c r="J694" i="4" s="1"/>
  <c r="F693" i="2"/>
  <c r="I693" i="4"/>
  <c r="J693" i="4" s="1"/>
  <c r="F677" i="2"/>
  <c r="I677" i="4"/>
  <c r="J677" i="4" s="1"/>
  <c r="F661" i="2"/>
  <c r="I661" i="4"/>
  <c r="J661" i="4" s="1"/>
  <c r="F641" i="2"/>
  <c r="I641" i="4"/>
  <c r="J641" i="4" s="1"/>
  <c r="F625" i="2"/>
  <c r="I625" i="4"/>
  <c r="J625" i="4" s="1"/>
  <c r="F609" i="2"/>
  <c r="I609" i="4"/>
  <c r="J609" i="4" s="1"/>
  <c r="F593" i="2"/>
  <c r="I593" i="4"/>
  <c r="J593" i="4" s="1"/>
  <c r="F581" i="2"/>
  <c r="I581" i="4"/>
  <c r="J581" i="4" s="1"/>
  <c r="F565" i="2"/>
  <c r="I565" i="4"/>
  <c r="J565" i="4" s="1"/>
  <c r="F549" i="2"/>
  <c r="I549" i="4"/>
  <c r="J549" i="4" s="1"/>
  <c r="F533" i="2"/>
  <c r="I533" i="4"/>
  <c r="J533" i="4" s="1"/>
  <c r="F517" i="2"/>
  <c r="I517" i="4"/>
  <c r="J517" i="4" s="1"/>
  <c r="F501" i="2"/>
  <c r="I501" i="4"/>
  <c r="J501" i="4" s="1"/>
  <c r="F485" i="2"/>
  <c r="I485" i="4"/>
  <c r="J485" i="4" s="1"/>
  <c r="F469" i="2"/>
  <c r="I469" i="4"/>
  <c r="J469" i="4" s="1"/>
  <c r="F453" i="2"/>
  <c r="I453" i="4"/>
  <c r="J453" i="4" s="1"/>
  <c r="F437" i="2"/>
  <c r="I437" i="4"/>
  <c r="J437" i="4" s="1"/>
  <c r="F417" i="2"/>
  <c r="I417" i="4"/>
  <c r="J417" i="4" s="1"/>
  <c r="F401" i="2"/>
  <c r="I401" i="4"/>
  <c r="J401" i="4" s="1"/>
  <c r="F349" i="2"/>
  <c r="I349" i="4"/>
  <c r="J349" i="4" s="1"/>
  <c r="F329" i="2"/>
  <c r="I329" i="4"/>
  <c r="J329" i="4" s="1"/>
  <c r="F313" i="2"/>
  <c r="I313" i="4"/>
  <c r="J313" i="4" s="1"/>
  <c r="F297" i="2"/>
  <c r="I297" i="4"/>
  <c r="J297" i="4" s="1"/>
  <c r="F281" i="2"/>
  <c r="I281" i="4"/>
  <c r="J281" i="4" s="1"/>
  <c r="F261" i="2"/>
  <c r="I261" i="4"/>
  <c r="J261" i="4" s="1"/>
  <c r="F249" i="2"/>
  <c r="I249" i="4"/>
  <c r="J249" i="4" s="1"/>
  <c r="F233" i="2"/>
  <c r="I233" i="4"/>
  <c r="J233" i="4" s="1"/>
  <c r="I454" i="4"/>
  <c r="J454" i="4" s="1"/>
  <c r="F221" i="2"/>
  <c r="I221" i="4"/>
  <c r="J221" i="4" s="1"/>
  <c r="F209" i="2"/>
  <c r="I209" i="4"/>
  <c r="J209" i="4" s="1"/>
  <c r="F201" i="2"/>
  <c r="I201" i="4"/>
  <c r="J201" i="4" s="1"/>
  <c r="F193" i="2"/>
  <c r="I193" i="4"/>
  <c r="J193" i="4" s="1"/>
  <c r="F189" i="2"/>
  <c r="I189" i="4"/>
  <c r="J189" i="4" s="1"/>
  <c r="F181" i="2"/>
  <c r="I181" i="4"/>
  <c r="J181" i="4" s="1"/>
  <c r="F177" i="2"/>
  <c r="I177" i="4"/>
  <c r="J177" i="4" s="1"/>
  <c r="F173" i="2"/>
  <c r="I173" i="4"/>
  <c r="J173" i="4" s="1"/>
  <c r="F169" i="2"/>
  <c r="I169" i="4"/>
  <c r="J169" i="4" s="1"/>
  <c r="F165" i="2"/>
  <c r="I165" i="4"/>
  <c r="J165" i="4" s="1"/>
  <c r="F157" i="2"/>
  <c r="I157" i="4"/>
  <c r="J157" i="4" s="1"/>
  <c r="F153" i="2"/>
  <c r="I153" i="4"/>
  <c r="J153" i="4" s="1"/>
  <c r="F149" i="2"/>
  <c r="I149" i="4"/>
  <c r="J149" i="4" s="1"/>
  <c r="F145" i="2"/>
  <c r="I145" i="4"/>
  <c r="J145" i="4" s="1"/>
  <c r="F141" i="2"/>
  <c r="I141" i="4"/>
  <c r="J141" i="4" s="1"/>
  <c r="F137" i="2"/>
  <c r="I137" i="4"/>
  <c r="J137" i="4" s="1"/>
  <c r="F133" i="2"/>
  <c r="I133" i="4"/>
  <c r="J133" i="4" s="1"/>
  <c r="F129" i="2"/>
  <c r="I129" i="4"/>
  <c r="J129" i="4" s="1"/>
  <c r="I569" i="4"/>
  <c r="J569" i="4" s="1"/>
  <c r="F125" i="2"/>
  <c r="I125" i="4"/>
  <c r="J125" i="4" s="1"/>
  <c r="F121" i="2"/>
  <c r="I121" i="4"/>
  <c r="J121" i="4" s="1"/>
  <c r="F109" i="2"/>
  <c r="I109" i="4"/>
  <c r="J109" i="4" s="1"/>
  <c r="F105" i="2"/>
  <c r="I105" i="4"/>
  <c r="J105" i="4" s="1"/>
  <c r="F101" i="2"/>
  <c r="I101" i="4"/>
  <c r="J101" i="4" s="1"/>
  <c r="F697" i="2"/>
  <c r="I697" i="4"/>
  <c r="J697" i="4" s="1"/>
  <c r="F681" i="2"/>
  <c r="I681" i="4"/>
  <c r="J681" i="4" s="1"/>
  <c r="F669" i="2"/>
  <c r="I669" i="4"/>
  <c r="J669" i="4" s="1"/>
  <c r="F649" i="2"/>
  <c r="I649" i="4"/>
  <c r="J649" i="4" s="1"/>
  <c r="F633" i="2"/>
  <c r="I633" i="4"/>
  <c r="J633" i="4" s="1"/>
  <c r="F613" i="2"/>
  <c r="I613" i="4"/>
  <c r="J613" i="4" s="1"/>
  <c r="F597" i="2"/>
  <c r="I597" i="4"/>
  <c r="J597" i="4" s="1"/>
  <c r="F557" i="2"/>
  <c r="I557" i="4"/>
  <c r="J557" i="4" s="1"/>
  <c r="F537" i="2"/>
  <c r="I537" i="4"/>
  <c r="J537" i="4" s="1"/>
  <c r="F525" i="2"/>
  <c r="I525" i="4"/>
  <c r="J525" i="4" s="1"/>
  <c r="F505" i="2"/>
  <c r="I505" i="4"/>
  <c r="J505" i="4" s="1"/>
  <c r="F493" i="2"/>
  <c r="I493" i="4"/>
  <c r="J493" i="4" s="1"/>
  <c r="F477" i="2"/>
  <c r="I477" i="4"/>
  <c r="J477" i="4" s="1"/>
  <c r="F461" i="2"/>
  <c r="I461" i="4"/>
  <c r="J461" i="4" s="1"/>
  <c r="F445" i="2"/>
  <c r="I445" i="4"/>
  <c r="J445" i="4" s="1"/>
  <c r="F425" i="2"/>
  <c r="I425" i="4"/>
  <c r="J425" i="4" s="1"/>
  <c r="F413" i="2"/>
  <c r="I413" i="4"/>
  <c r="J413" i="4" s="1"/>
  <c r="F397" i="2"/>
  <c r="I397" i="4"/>
  <c r="J397" i="4" s="1"/>
  <c r="F385" i="2"/>
  <c r="I385" i="4"/>
  <c r="J385" i="4" s="1"/>
  <c r="F373" i="2"/>
  <c r="I373" i="4"/>
  <c r="J373" i="4" s="1"/>
  <c r="F357" i="2"/>
  <c r="I357" i="4"/>
  <c r="J357" i="4" s="1"/>
  <c r="F341" i="2"/>
  <c r="I341" i="4"/>
  <c r="J341" i="4" s="1"/>
  <c r="F333" i="2"/>
  <c r="I333" i="4"/>
  <c r="J333" i="4" s="1"/>
  <c r="F317" i="2"/>
  <c r="I317" i="4"/>
  <c r="J317" i="4" s="1"/>
  <c r="I369" i="4"/>
  <c r="J369" i="4" s="1"/>
  <c r="F301" i="2"/>
  <c r="I301" i="4"/>
  <c r="J301" i="4" s="1"/>
  <c r="F285" i="2"/>
  <c r="I285" i="4"/>
  <c r="J285" i="4" s="1"/>
  <c r="F269" i="2"/>
  <c r="I269" i="4"/>
  <c r="J269" i="4" s="1"/>
  <c r="F257" i="2"/>
  <c r="I257" i="4"/>
  <c r="J257" i="4" s="1"/>
  <c r="F241" i="2"/>
  <c r="I241" i="4"/>
  <c r="J241" i="4" s="1"/>
  <c r="F229" i="2"/>
  <c r="I229" i="4"/>
  <c r="J229" i="4" s="1"/>
  <c r="F217" i="2"/>
  <c r="I217" i="4"/>
  <c r="J217" i="4" s="1"/>
  <c r="F205" i="2"/>
  <c r="I205" i="4"/>
  <c r="J205" i="4" s="1"/>
  <c r="F185" i="2"/>
  <c r="I185" i="4"/>
  <c r="J185" i="4" s="1"/>
  <c r="F117" i="2"/>
  <c r="I117" i="4"/>
  <c r="J117" i="4" s="1"/>
  <c r="F25" i="2"/>
  <c r="I25" i="4"/>
  <c r="J25" i="4" s="1"/>
  <c r="F17" i="2"/>
  <c r="I17" i="4"/>
  <c r="J17" i="4" s="1"/>
  <c r="F9" i="2"/>
  <c r="I9" i="4"/>
  <c r="J9" i="4" s="1"/>
  <c r="F764" i="2"/>
  <c r="I764" i="4"/>
  <c r="J764" i="4" s="1"/>
  <c r="F760" i="2"/>
  <c r="I760" i="4"/>
  <c r="J760" i="4" s="1"/>
  <c r="F756" i="2"/>
  <c r="I756" i="4"/>
  <c r="J756" i="4" s="1"/>
  <c r="F752" i="2"/>
  <c r="I752" i="4"/>
  <c r="J752" i="4" s="1"/>
  <c r="F748" i="2"/>
  <c r="I748" i="4"/>
  <c r="J748" i="4" s="1"/>
  <c r="F744" i="2"/>
  <c r="I744" i="4"/>
  <c r="J744" i="4" s="1"/>
  <c r="F740" i="2"/>
  <c r="I740" i="4"/>
  <c r="J740" i="4" s="1"/>
  <c r="F736" i="2"/>
  <c r="I736" i="4"/>
  <c r="J736" i="4" s="1"/>
  <c r="F732" i="2"/>
  <c r="I732" i="4"/>
  <c r="J732" i="4" s="1"/>
  <c r="F728" i="2"/>
  <c r="I728" i="4"/>
  <c r="J728" i="4" s="1"/>
  <c r="F724" i="2"/>
  <c r="I724" i="4"/>
  <c r="J724" i="4" s="1"/>
  <c r="F720" i="2"/>
  <c r="I720" i="4"/>
  <c r="J720" i="4" s="1"/>
  <c r="F716" i="2"/>
  <c r="I716" i="4"/>
  <c r="J716" i="4" s="1"/>
  <c r="F712" i="2"/>
  <c r="I712" i="4"/>
  <c r="J712" i="4" s="1"/>
  <c r="F708" i="2"/>
  <c r="I708" i="4"/>
  <c r="J708" i="4" s="1"/>
  <c r="F701" i="2"/>
  <c r="I701" i="4"/>
  <c r="J701" i="4" s="1"/>
  <c r="F685" i="2"/>
  <c r="I685" i="4"/>
  <c r="J685" i="4" s="1"/>
  <c r="F665" i="2"/>
  <c r="I665" i="4"/>
  <c r="J665" i="4" s="1"/>
  <c r="F653" i="2"/>
  <c r="I653" i="4"/>
  <c r="J653" i="4" s="1"/>
  <c r="F637" i="2"/>
  <c r="I637" i="4"/>
  <c r="J637" i="4" s="1"/>
  <c r="F621" i="2"/>
  <c r="I621" i="4"/>
  <c r="J621" i="4" s="1"/>
  <c r="F601" i="2"/>
  <c r="I601" i="4"/>
  <c r="J601" i="4" s="1"/>
  <c r="F585" i="2"/>
  <c r="I585" i="4"/>
  <c r="J585" i="4" s="1"/>
  <c r="F573" i="2"/>
  <c r="I573" i="4"/>
  <c r="J573" i="4" s="1"/>
  <c r="F553" i="2"/>
  <c r="I553" i="4"/>
  <c r="J553" i="4" s="1"/>
  <c r="F541" i="2"/>
  <c r="I541" i="4"/>
  <c r="J541" i="4" s="1"/>
  <c r="F521" i="2"/>
  <c r="I521" i="4"/>
  <c r="J521" i="4" s="1"/>
  <c r="F509" i="2"/>
  <c r="I509" i="4"/>
  <c r="J509" i="4" s="1"/>
  <c r="F489" i="2"/>
  <c r="I489" i="4"/>
  <c r="J489" i="4" s="1"/>
  <c r="F473" i="2"/>
  <c r="I473" i="4"/>
  <c r="J473" i="4" s="1"/>
  <c r="F457" i="2"/>
  <c r="I457" i="4"/>
  <c r="J457" i="4" s="1"/>
  <c r="F441" i="2"/>
  <c r="I441" i="4"/>
  <c r="J441" i="4" s="1"/>
  <c r="F429" i="2"/>
  <c r="I429" i="4"/>
  <c r="J429" i="4" s="1"/>
  <c r="F409" i="2"/>
  <c r="I409" i="4"/>
  <c r="J409" i="4" s="1"/>
  <c r="F393" i="2"/>
  <c r="I393" i="4"/>
  <c r="J393" i="4" s="1"/>
  <c r="F381" i="2"/>
  <c r="I381" i="4"/>
  <c r="J381" i="4" s="1"/>
  <c r="F365" i="2"/>
  <c r="I365" i="4"/>
  <c r="J365" i="4" s="1"/>
  <c r="F353" i="2"/>
  <c r="I353" i="4"/>
  <c r="J353" i="4" s="1"/>
  <c r="F337" i="2"/>
  <c r="I337" i="4"/>
  <c r="J337" i="4" s="1"/>
  <c r="F321" i="2"/>
  <c r="I321" i="4"/>
  <c r="J321" i="4" s="1"/>
  <c r="F305" i="2"/>
  <c r="I305" i="4"/>
  <c r="J305" i="4" s="1"/>
  <c r="F289" i="2"/>
  <c r="I289" i="4"/>
  <c r="J289" i="4" s="1"/>
  <c r="F277" i="2"/>
  <c r="I277" i="4"/>
  <c r="J277" i="4" s="1"/>
  <c r="F265" i="2"/>
  <c r="I265" i="4"/>
  <c r="J265" i="4" s="1"/>
  <c r="F253" i="2"/>
  <c r="I253" i="4"/>
  <c r="J253" i="4" s="1"/>
  <c r="F237" i="2"/>
  <c r="I237" i="4"/>
  <c r="J237" i="4" s="1"/>
  <c r="F225" i="2"/>
  <c r="I225" i="4"/>
  <c r="J225" i="4" s="1"/>
  <c r="F213" i="2"/>
  <c r="I213" i="4"/>
  <c r="J213" i="4" s="1"/>
  <c r="F197" i="2"/>
  <c r="I197" i="4"/>
  <c r="J197" i="4" s="1"/>
  <c r="F113" i="2"/>
  <c r="I113" i="4"/>
  <c r="J113" i="4" s="1"/>
  <c r="F705" i="2"/>
  <c r="I705" i="4"/>
  <c r="J705" i="4" s="1"/>
  <c r="F689" i="2"/>
  <c r="I689" i="4"/>
  <c r="J689" i="4" s="1"/>
  <c r="F673" i="2"/>
  <c r="I673" i="4"/>
  <c r="J673" i="4" s="1"/>
  <c r="F657" i="2"/>
  <c r="I657" i="4"/>
  <c r="J657" i="4" s="1"/>
  <c r="F645" i="2"/>
  <c r="I768" i="4"/>
  <c r="J768" i="4" s="1"/>
  <c r="I645" i="4"/>
  <c r="J645" i="4" s="1"/>
  <c r="F629" i="2"/>
  <c r="I629" i="4"/>
  <c r="J629" i="4" s="1"/>
  <c r="F617" i="2"/>
  <c r="I617" i="4"/>
  <c r="J617" i="4" s="1"/>
  <c r="F605" i="2"/>
  <c r="I605" i="4"/>
  <c r="J605" i="4" s="1"/>
  <c r="F589" i="2"/>
  <c r="I589" i="4"/>
  <c r="J589" i="4" s="1"/>
  <c r="F577" i="2"/>
  <c r="I577" i="4"/>
  <c r="J577" i="4" s="1"/>
  <c r="F561" i="2"/>
  <c r="I561" i="4"/>
  <c r="J561" i="4" s="1"/>
  <c r="F545" i="2"/>
  <c r="I545" i="4"/>
  <c r="J545" i="4" s="1"/>
  <c r="F529" i="2"/>
  <c r="I529" i="4"/>
  <c r="J529" i="4" s="1"/>
  <c r="F513" i="2"/>
  <c r="I513" i="4"/>
  <c r="J513" i="4" s="1"/>
  <c r="F497" i="2"/>
  <c r="I497" i="4"/>
  <c r="J497" i="4" s="1"/>
  <c r="F481" i="2"/>
  <c r="I481" i="4"/>
  <c r="J481" i="4" s="1"/>
  <c r="F465" i="2"/>
  <c r="I465" i="4"/>
  <c r="J465" i="4" s="1"/>
  <c r="F449" i="2"/>
  <c r="I449" i="4"/>
  <c r="J449" i="4" s="1"/>
  <c r="F433" i="2"/>
  <c r="I433" i="4"/>
  <c r="J433" i="4" s="1"/>
  <c r="F421" i="2"/>
  <c r="I421" i="4"/>
  <c r="J421" i="4" s="1"/>
  <c r="F405" i="2"/>
  <c r="I405" i="4"/>
  <c r="J405" i="4" s="1"/>
  <c r="F389" i="2"/>
  <c r="I389" i="4"/>
  <c r="J389" i="4" s="1"/>
  <c r="F377" i="2"/>
  <c r="I377" i="4"/>
  <c r="J377" i="4" s="1"/>
  <c r="F361" i="2"/>
  <c r="I361" i="4"/>
  <c r="J361" i="4" s="1"/>
  <c r="F345" i="2"/>
  <c r="I345" i="4"/>
  <c r="J345" i="4" s="1"/>
  <c r="F325" i="2"/>
  <c r="I325" i="4"/>
  <c r="J325" i="4" s="1"/>
  <c r="F309" i="2"/>
  <c r="I309" i="4"/>
  <c r="J309" i="4" s="1"/>
  <c r="F293" i="2"/>
  <c r="I293" i="4"/>
  <c r="J293" i="4" s="1"/>
  <c r="F273" i="2"/>
  <c r="I273" i="4"/>
  <c r="J273" i="4" s="1"/>
  <c r="F245" i="2"/>
  <c r="I245" i="4"/>
  <c r="J245" i="4" s="1"/>
  <c r="F161" i="2"/>
  <c r="I161" i="4"/>
  <c r="J161" i="4" s="1"/>
  <c r="F3" i="2"/>
  <c r="I3" i="4"/>
  <c r="J3" i="4" s="1"/>
  <c r="I686" i="4"/>
  <c r="J686" i="4" s="1"/>
  <c r="I682" i="4"/>
  <c r="J682" i="4" s="1"/>
  <c r="I678" i="4"/>
  <c r="J678" i="4" s="1"/>
  <c r="I674" i="4"/>
  <c r="J674" i="4" s="1"/>
  <c r="I670" i="4"/>
  <c r="J670" i="4" s="1"/>
  <c r="I666" i="4"/>
  <c r="J666" i="4" s="1"/>
  <c r="I662" i="4"/>
  <c r="J662" i="4" s="1"/>
  <c r="I658" i="4"/>
  <c r="J658" i="4" s="1"/>
  <c r="I654" i="4"/>
  <c r="J654" i="4" s="1"/>
  <c r="I650" i="4"/>
  <c r="J650" i="4" s="1"/>
  <c r="I646" i="4"/>
  <c r="J646" i="4" s="1"/>
  <c r="I642" i="4"/>
  <c r="J642" i="4" s="1"/>
  <c r="I638" i="4"/>
  <c r="J638" i="4" s="1"/>
  <c r="I634" i="4"/>
  <c r="J634" i="4" s="1"/>
  <c r="I630" i="4"/>
  <c r="J630" i="4" s="1"/>
  <c r="I619" i="4"/>
  <c r="J619" i="4" s="1"/>
  <c r="I614" i="4"/>
  <c r="J614" i="4" s="1"/>
  <c r="I603" i="4"/>
  <c r="J603" i="4" s="1"/>
  <c r="I598" i="4"/>
  <c r="J598" i="4" s="1"/>
  <c r="I587" i="4"/>
  <c r="J587" i="4" s="1"/>
  <c r="I582" i="4"/>
  <c r="J582" i="4" s="1"/>
  <c r="I571" i="4"/>
  <c r="J571" i="4" s="1"/>
  <c r="F93" i="2"/>
  <c r="I93" i="4"/>
  <c r="J93" i="4" s="1"/>
  <c r="F85" i="2"/>
  <c r="I85" i="4"/>
  <c r="J85" i="4" s="1"/>
  <c r="F77" i="2"/>
  <c r="I77" i="4"/>
  <c r="J77" i="4" s="1"/>
  <c r="F69" i="2"/>
  <c r="I69" i="4"/>
  <c r="J69" i="4" s="1"/>
  <c r="F57" i="2"/>
  <c r="I57" i="4"/>
  <c r="J57" i="4" s="1"/>
  <c r="F45" i="2"/>
  <c r="I45" i="4"/>
  <c r="J45" i="4" s="1"/>
  <c r="F37" i="2"/>
  <c r="I37" i="4"/>
  <c r="J37" i="4" s="1"/>
  <c r="F28" i="2"/>
  <c r="I28" i="4"/>
  <c r="J28" i="4" s="1"/>
  <c r="F12" i="2"/>
  <c r="I12" i="4"/>
  <c r="J12" i="4" s="1"/>
  <c r="F15" i="2"/>
  <c r="I15" i="4"/>
  <c r="J15" i="4" s="1"/>
  <c r="F628" i="2"/>
  <c r="I628" i="4"/>
  <c r="J628" i="4" s="1"/>
  <c r="F620" i="2"/>
  <c r="I620" i="4"/>
  <c r="J620" i="4" s="1"/>
  <c r="F612" i="2"/>
  <c r="I612" i="4"/>
  <c r="J612" i="4" s="1"/>
  <c r="F604" i="2"/>
  <c r="I604" i="4"/>
  <c r="J604" i="4" s="1"/>
  <c r="F596" i="2"/>
  <c r="I596" i="4"/>
  <c r="J596" i="4" s="1"/>
  <c r="F588" i="2"/>
  <c r="I588" i="4"/>
  <c r="J588" i="4" s="1"/>
  <c r="F580" i="2"/>
  <c r="I580" i="4"/>
  <c r="J580" i="4" s="1"/>
  <c r="F572" i="2"/>
  <c r="I572" i="4"/>
  <c r="J572" i="4" s="1"/>
  <c r="F564" i="2"/>
  <c r="I564" i="4"/>
  <c r="J564" i="4" s="1"/>
  <c r="F556" i="2"/>
  <c r="I556" i="4"/>
  <c r="J556" i="4" s="1"/>
  <c r="F548" i="2"/>
  <c r="I548" i="4"/>
  <c r="J548" i="4" s="1"/>
  <c r="F540" i="2"/>
  <c r="I540" i="4"/>
  <c r="J540" i="4" s="1"/>
  <c r="F532" i="2"/>
  <c r="I532" i="4"/>
  <c r="J532" i="4" s="1"/>
  <c r="F524" i="2"/>
  <c r="I524" i="4"/>
  <c r="J524" i="4" s="1"/>
  <c r="F516" i="2"/>
  <c r="I516" i="4"/>
  <c r="J516" i="4" s="1"/>
  <c r="F508" i="2"/>
  <c r="I508" i="4"/>
  <c r="J508" i="4" s="1"/>
  <c r="F500" i="2"/>
  <c r="I500" i="4"/>
  <c r="J500" i="4" s="1"/>
  <c r="F492" i="2"/>
  <c r="I492" i="4"/>
  <c r="J492" i="4" s="1"/>
  <c r="F484" i="2"/>
  <c r="I484" i="4"/>
  <c r="J484" i="4" s="1"/>
  <c r="F476" i="2"/>
  <c r="I476" i="4"/>
  <c r="J476" i="4" s="1"/>
  <c r="F468" i="2"/>
  <c r="I468" i="4"/>
  <c r="J468" i="4" s="1"/>
  <c r="F460" i="2"/>
  <c r="I460" i="4"/>
  <c r="J460" i="4" s="1"/>
  <c r="F452" i="2"/>
  <c r="I452" i="4"/>
  <c r="J452" i="4" s="1"/>
  <c r="F444" i="2"/>
  <c r="I444" i="4"/>
  <c r="J444" i="4" s="1"/>
  <c r="F436" i="2"/>
  <c r="I436" i="4"/>
  <c r="J436" i="4" s="1"/>
  <c r="F428" i="2"/>
  <c r="I428" i="4"/>
  <c r="J428" i="4" s="1"/>
  <c r="F420" i="2"/>
  <c r="I420" i="4"/>
  <c r="J420" i="4" s="1"/>
  <c r="F412" i="2"/>
  <c r="I412" i="4"/>
  <c r="J412" i="4" s="1"/>
  <c r="F404" i="2"/>
  <c r="I404" i="4"/>
  <c r="J404" i="4" s="1"/>
  <c r="F396" i="2"/>
  <c r="I396" i="4"/>
  <c r="J396" i="4" s="1"/>
  <c r="F388" i="2"/>
  <c r="I388" i="4"/>
  <c r="J388" i="4" s="1"/>
  <c r="F380" i="2"/>
  <c r="I380" i="4"/>
  <c r="J380" i="4" s="1"/>
  <c r="F372" i="2"/>
  <c r="I372" i="4"/>
  <c r="J372" i="4" s="1"/>
  <c r="F364" i="2"/>
  <c r="I364" i="4"/>
  <c r="J364" i="4" s="1"/>
  <c r="F356" i="2"/>
  <c r="I356" i="4"/>
  <c r="J356" i="4" s="1"/>
  <c r="F348" i="2"/>
  <c r="I348" i="4"/>
  <c r="J348" i="4" s="1"/>
  <c r="F340" i="2"/>
  <c r="I340" i="4"/>
  <c r="J340" i="4" s="1"/>
  <c r="F332" i="2"/>
  <c r="I332" i="4"/>
  <c r="J332" i="4" s="1"/>
  <c r="F324" i="2"/>
  <c r="I324" i="4"/>
  <c r="J324" i="4" s="1"/>
  <c r="F316" i="2"/>
  <c r="I316" i="4"/>
  <c r="J316" i="4" s="1"/>
  <c r="F308" i="2"/>
  <c r="I308" i="4"/>
  <c r="J308" i="4" s="1"/>
  <c r="F300" i="2"/>
  <c r="I300" i="4"/>
  <c r="J300" i="4" s="1"/>
  <c r="F292" i="2"/>
  <c r="I292" i="4"/>
  <c r="J292" i="4" s="1"/>
  <c r="F284" i="2"/>
  <c r="I284" i="4"/>
  <c r="J284" i="4" s="1"/>
  <c r="F276" i="2"/>
  <c r="I276" i="4"/>
  <c r="J276" i="4" s="1"/>
  <c r="F268" i="2"/>
  <c r="I268" i="4"/>
  <c r="J268" i="4" s="1"/>
  <c r="F260" i="2"/>
  <c r="I260" i="4"/>
  <c r="J260" i="4" s="1"/>
  <c r="F252" i="2"/>
  <c r="I252" i="4"/>
  <c r="J252" i="4" s="1"/>
  <c r="F244" i="2"/>
  <c r="I244" i="4"/>
  <c r="J244" i="4" s="1"/>
  <c r="F236" i="2"/>
  <c r="I236" i="4"/>
  <c r="J236" i="4" s="1"/>
  <c r="F228" i="2"/>
  <c r="I228" i="4"/>
  <c r="J228" i="4" s="1"/>
  <c r="F220" i="2"/>
  <c r="I220" i="4"/>
  <c r="J220" i="4" s="1"/>
  <c r="I467" i="4"/>
  <c r="J467" i="4" s="1"/>
  <c r="F212" i="2"/>
  <c r="I212" i="4"/>
  <c r="J212" i="4" s="1"/>
  <c r="F204" i="2"/>
  <c r="I204" i="4"/>
  <c r="J204" i="4" s="1"/>
  <c r="F196" i="2"/>
  <c r="I196" i="4"/>
  <c r="J196" i="4" s="1"/>
  <c r="F188" i="2"/>
  <c r="I188" i="4"/>
  <c r="J188" i="4" s="1"/>
  <c r="F180" i="2"/>
  <c r="I180" i="4"/>
  <c r="J180" i="4" s="1"/>
  <c r="F172" i="2"/>
  <c r="I172" i="4"/>
  <c r="J172" i="4" s="1"/>
  <c r="F164" i="2"/>
  <c r="I164" i="4"/>
  <c r="J164" i="4" s="1"/>
  <c r="F156" i="2"/>
  <c r="I156" i="4"/>
  <c r="J156" i="4" s="1"/>
  <c r="F148" i="2"/>
  <c r="I148" i="4"/>
  <c r="J148" i="4" s="1"/>
  <c r="F144" i="2"/>
  <c r="I144" i="4"/>
  <c r="J144" i="4" s="1"/>
  <c r="F136" i="2"/>
  <c r="I136" i="4"/>
  <c r="J136" i="4" s="1"/>
  <c r="F132" i="2"/>
  <c r="I132" i="4"/>
  <c r="J132" i="4" s="1"/>
  <c r="F128" i="2"/>
  <c r="I128" i="4"/>
  <c r="J128" i="4" s="1"/>
  <c r="F124" i="2"/>
  <c r="I124" i="4"/>
  <c r="J124" i="4" s="1"/>
  <c r="F120" i="2"/>
  <c r="I120" i="4"/>
  <c r="J120" i="4" s="1"/>
  <c r="F116" i="2"/>
  <c r="I116" i="4"/>
  <c r="J116" i="4" s="1"/>
  <c r="F112" i="2"/>
  <c r="I112" i="4"/>
  <c r="J112" i="4" s="1"/>
  <c r="F108" i="2"/>
  <c r="I108" i="4"/>
  <c r="J108" i="4" s="1"/>
  <c r="F104" i="2"/>
  <c r="I104" i="4"/>
  <c r="J104" i="4" s="1"/>
  <c r="F100" i="2"/>
  <c r="I100" i="4"/>
  <c r="J100" i="4" s="1"/>
  <c r="F96" i="2"/>
  <c r="I96" i="4"/>
  <c r="J96" i="4" s="1"/>
  <c r="F92" i="2"/>
  <c r="I92" i="4"/>
  <c r="J92" i="4" s="1"/>
  <c r="F88" i="2"/>
  <c r="I88" i="4"/>
  <c r="J88" i="4" s="1"/>
  <c r="F84" i="2"/>
  <c r="I84" i="4"/>
  <c r="J84" i="4" s="1"/>
  <c r="F80" i="2"/>
  <c r="I80" i="4"/>
  <c r="J80" i="4" s="1"/>
  <c r="F72" i="2"/>
  <c r="I72" i="4"/>
  <c r="J72" i="4" s="1"/>
  <c r="F68" i="2"/>
  <c r="I68" i="4"/>
  <c r="J68" i="4" s="1"/>
  <c r="F64" i="2"/>
  <c r="I64" i="4"/>
  <c r="J64" i="4" s="1"/>
  <c r="F60" i="2"/>
  <c r="I60" i="4"/>
  <c r="J60" i="4" s="1"/>
  <c r="F56" i="2"/>
  <c r="I56" i="4"/>
  <c r="J56" i="4" s="1"/>
  <c r="F52" i="2"/>
  <c r="I52" i="4"/>
  <c r="J52" i="4" s="1"/>
  <c r="F48" i="2"/>
  <c r="I48" i="4"/>
  <c r="J48" i="4" s="1"/>
  <c r="F44" i="2"/>
  <c r="I44" i="4"/>
  <c r="J44" i="4" s="1"/>
  <c r="F40" i="2"/>
  <c r="I40" i="4"/>
  <c r="J40" i="4" s="1"/>
  <c r="F36" i="2"/>
  <c r="I36" i="4"/>
  <c r="J36" i="4" s="1"/>
  <c r="F32" i="2"/>
  <c r="I32" i="4"/>
  <c r="J32" i="4" s="1"/>
  <c r="F26" i="2"/>
  <c r="I26" i="4"/>
  <c r="J26" i="4" s="1"/>
  <c r="F18" i="2"/>
  <c r="I18" i="4"/>
  <c r="J18" i="4" s="1"/>
  <c r="F10" i="2"/>
  <c r="I10" i="4"/>
  <c r="J10" i="4" s="1"/>
  <c r="I761" i="4"/>
  <c r="J761" i="4" s="1"/>
  <c r="I757" i="4"/>
  <c r="J757" i="4" s="1"/>
  <c r="I753" i="4"/>
  <c r="J753" i="4" s="1"/>
  <c r="I749" i="4"/>
  <c r="J749" i="4" s="1"/>
  <c r="I745" i="4"/>
  <c r="J745" i="4" s="1"/>
  <c r="I741" i="4"/>
  <c r="J741" i="4" s="1"/>
  <c r="I737" i="4"/>
  <c r="J737" i="4" s="1"/>
  <c r="I733" i="4"/>
  <c r="J733" i="4" s="1"/>
  <c r="I729" i="4"/>
  <c r="J729" i="4" s="1"/>
  <c r="I725" i="4"/>
  <c r="J725" i="4" s="1"/>
  <c r="I721" i="4"/>
  <c r="J721" i="4" s="1"/>
  <c r="I717" i="4"/>
  <c r="J717" i="4" s="1"/>
  <c r="I713" i="4"/>
  <c r="J713" i="4" s="1"/>
  <c r="I709" i="4"/>
  <c r="J709" i="4" s="1"/>
  <c r="I623" i="4"/>
  <c r="J623" i="4" s="1"/>
  <c r="I618" i="4"/>
  <c r="J618" i="4" s="1"/>
  <c r="I607" i="4"/>
  <c r="J607" i="4" s="1"/>
  <c r="I602" i="4"/>
  <c r="J602" i="4" s="1"/>
  <c r="I591" i="4"/>
  <c r="J591" i="4" s="1"/>
  <c r="I586" i="4"/>
  <c r="J586" i="4" s="1"/>
  <c r="I575" i="4"/>
  <c r="J575" i="4" s="1"/>
  <c r="I570" i="4"/>
  <c r="J570" i="4" s="1"/>
  <c r="I562" i="4"/>
  <c r="J562" i="4" s="1"/>
  <c r="I554" i="4"/>
  <c r="J554" i="4" s="1"/>
  <c r="I546" i="4"/>
  <c r="J546" i="4" s="1"/>
  <c r="I538" i="4"/>
  <c r="J538" i="4" s="1"/>
  <c r="I530" i="4"/>
  <c r="J530" i="4" s="1"/>
  <c r="I522" i="4"/>
  <c r="J522" i="4" s="1"/>
  <c r="F8" i="2"/>
  <c r="I8" i="4"/>
  <c r="J8" i="4" s="1"/>
  <c r="I2" i="4"/>
  <c r="J2" i="4" s="1"/>
  <c r="I704" i="4"/>
  <c r="J704" i="4" s="1"/>
  <c r="I700" i="4"/>
  <c r="J700" i="4" s="1"/>
  <c r="I696" i="4"/>
  <c r="J696" i="4" s="1"/>
  <c r="I692" i="4"/>
  <c r="J692" i="4" s="1"/>
  <c r="I688" i="4"/>
  <c r="J688" i="4" s="1"/>
  <c r="I684" i="4"/>
  <c r="J684" i="4" s="1"/>
  <c r="I680" i="4"/>
  <c r="J680" i="4" s="1"/>
  <c r="I676" i="4"/>
  <c r="J676" i="4" s="1"/>
  <c r="I672" i="4"/>
  <c r="J672" i="4" s="1"/>
  <c r="I668" i="4"/>
  <c r="J668" i="4" s="1"/>
  <c r="I664" i="4"/>
  <c r="J664" i="4" s="1"/>
  <c r="I660" i="4"/>
  <c r="J660" i="4" s="1"/>
  <c r="I656" i="4"/>
  <c r="J656" i="4" s="1"/>
  <c r="I652" i="4"/>
  <c r="J652" i="4" s="1"/>
  <c r="I648" i="4"/>
  <c r="J648" i="4" s="1"/>
  <c r="I644" i="4"/>
  <c r="J644" i="4" s="1"/>
  <c r="I640" i="4"/>
  <c r="J640" i="4" s="1"/>
  <c r="I636" i="4"/>
  <c r="J636" i="4" s="1"/>
  <c r="I632" i="4"/>
  <c r="J632" i="4" s="1"/>
  <c r="I627" i="4"/>
  <c r="J627" i="4" s="1"/>
  <c r="I622" i="4"/>
  <c r="J622" i="4" s="1"/>
  <c r="I611" i="4"/>
  <c r="J611" i="4" s="1"/>
  <c r="I606" i="4"/>
  <c r="J606" i="4" s="1"/>
  <c r="I595" i="4"/>
  <c r="J595" i="4" s="1"/>
  <c r="I590" i="4"/>
  <c r="J590" i="4" s="1"/>
  <c r="I579" i="4"/>
  <c r="J579" i="4" s="1"/>
  <c r="I574" i="4"/>
  <c r="J574" i="4" s="1"/>
  <c r="F97" i="2"/>
  <c r="I97" i="4"/>
  <c r="J97" i="4" s="1"/>
  <c r="F89" i="2"/>
  <c r="I89" i="4"/>
  <c r="J89" i="4" s="1"/>
  <c r="F81" i="2"/>
  <c r="I81" i="4"/>
  <c r="J81" i="4" s="1"/>
  <c r="F73" i="2"/>
  <c r="I73" i="4"/>
  <c r="J73" i="4" s="1"/>
  <c r="F65" i="2"/>
  <c r="I65" i="4"/>
  <c r="J65" i="4" s="1"/>
  <c r="F61" i="2"/>
  <c r="I61" i="4"/>
  <c r="J61" i="4" s="1"/>
  <c r="F53" i="2"/>
  <c r="I53" i="4"/>
  <c r="J53" i="4" s="1"/>
  <c r="F49" i="2"/>
  <c r="I49" i="4"/>
  <c r="J49" i="4" s="1"/>
  <c r="F41" i="2"/>
  <c r="I41" i="4"/>
  <c r="J41" i="4" s="1"/>
  <c r="F33" i="2"/>
  <c r="I33" i="4"/>
  <c r="J33" i="4" s="1"/>
  <c r="F20" i="2"/>
  <c r="I20" i="4"/>
  <c r="J20" i="4" s="1"/>
  <c r="F23" i="2"/>
  <c r="I23" i="4"/>
  <c r="J23" i="4" s="1"/>
  <c r="F7" i="2"/>
  <c r="I7" i="4"/>
  <c r="J7" i="4" s="1"/>
  <c r="F624" i="2"/>
  <c r="I624" i="4"/>
  <c r="J624" i="4" s="1"/>
  <c r="F616" i="2"/>
  <c r="I616" i="4"/>
  <c r="J616" i="4" s="1"/>
  <c r="F608" i="2"/>
  <c r="I608" i="4"/>
  <c r="J608" i="4" s="1"/>
  <c r="F600" i="2"/>
  <c r="I600" i="4"/>
  <c r="J600" i="4" s="1"/>
  <c r="F592" i="2"/>
  <c r="I592" i="4"/>
  <c r="J592" i="4" s="1"/>
  <c r="F584" i="2"/>
  <c r="I584" i="4"/>
  <c r="J584" i="4" s="1"/>
  <c r="F576" i="2"/>
  <c r="I576" i="4"/>
  <c r="J576" i="4" s="1"/>
  <c r="F568" i="2"/>
  <c r="I568" i="4"/>
  <c r="J568" i="4" s="1"/>
  <c r="F560" i="2"/>
  <c r="I560" i="4"/>
  <c r="J560" i="4" s="1"/>
  <c r="F552" i="2"/>
  <c r="I552" i="4"/>
  <c r="J552" i="4" s="1"/>
  <c r="F544" i="2"/>
  <c r="I544" i="4"/>
  <c r="J544" i="4" s="1"/>
  <c r="F536" i="2"/>
  <c r="I536" i="4"/>
  <c r="J536" i="4" s="1"/>
  <c r="F528" i="2"/>
  <c r="I528" i="4"/>
  <c r="J528" i="4" s="1"/>
  <c r="F520" i="2"/>
  <c r="I520" i="4"/>
  <c r="J520" i="4" s="1"/>
  <c r="F512" i="2"/>
  <c r="I512" i="4"/>
  <c r="J512" i="4" s="1"/>
  <c r="F504" i="2"/>
  <c r="I504" i="4"/>
  <c r="J504" i="4" s="1"/>
  <c r="F496" i="2"/>
  <c r="I496" i="4"/>
  <c r="J496" i="4" s="1"/>
  <c r="F488" i="2"/>
  <c r="I488" i="4"/>
  <c r="J488" i="4" s="1"/>
  <c r="F480" i="2"/>
  <c r="I480" i="4"/>
  <c r="J480" i="4" s="1"/>
  <c r="F472" i="2"/>
  <c r="I472" i="4"/>
  <c r="J472" i="4" s="1"/>
  <c r="F464" i="2"/>
  <c r="I464" i="4"/>
  <c r="J464" i="4" s="1"/>
  <c r="F456" i="2"/>
  <c r="I456" i="4"/>
  <c r="J456" i="4" s="1"/>
  <c r="F448" i="2"/>
  <c r="I448" i="4"/>
  <c r="J448" i="4" s="1"/>
  <c r="F440" i="2"/>
  <c r="I440" i="4"/>
  <c r="J440" i="4" s="1"/>
  <c r="F432" i="2"/>
  <c r="I432" i="4"/>
  <c r="J432" i="4" s="1"/>
  <c r="F424" i="2"/>
  <c r="I424" i="4"/>
  <c r="J424" i="4" s="1"/>
  <c r="F416" i="2"/>
  <c r="I416" i="4"/>
  <c r="J416" i="4" s="1"/>
  <c r="F408" i="2"/>
  <c r="I408" i="4"/>
  <c r="J408" i="4" s="1"/>
  <c r="F400" i="2"/>
  <c r="I400" i="4"/>
  <c r="J400" i="4" s="1"/>
  <c r="F392" i="2"/>
  <c r="I392" i="4"/>
  <c r="J392" i="4" s="1"/>
  <c r="F384" i="2"/>
  <c r="I384" i="4"/>
  <c r="J384" i="4" s="1"/>
  <c r="F376" i="2"/>
  <c r="I376" i="4"/>
  <c r="J376" i="4" s="1"/>
  <c r="F368" i="2"/>
  <c r="I368" i="4"/>
  <c r="J368" i="4" s="1"/>
  <c r="F360" i="2"/>
  <c r="I360" i="4"/>
  <c r="J360" i="4" s="1"/>
  <c r="F352" i="2"/>
  <c r="I352" i="4"/>
  <c r="J352" i="4" s="1"/>
  <c r="F344" i="2"/>
  <c r="I344" i="4"/>
  <c r="J344" i="4" s="1"/>
  <c r="F336" i="2"/>
  <c r="I336" i="4"/>
  <c r="J336" i="4" s="1"/>
  <c r="F328" i="2"/>
  <c r="I328" i="4"/>
  <c r="J328" i="4" s="1"/>
  <c r="F320" i="2"/>
  <c r="I320" i="4"/>
  <c r="J320" i="4" s="1"/>
  <c r="F312" i="2"/>
  <c r="I312" i="4"/>
  <c r="J312" i="4" s="1"/>
  <c r="F304" i="2"/>
  <c r="I304" i="4"/>
  <c r="J304" i="4" s="1"/>
  <c r="F296" i="2"/>
  <c r="I296" i="4"/>
  <c r="J296" i="4" s="1"/>
  <c r="F288" i="2"/>
  <c r="I288" i="4"/>
  <c r="J288" i="4" s="1"/>
  <c r="F280" i="2"/>
  <c r="I280" i="4"/>
  <c r="J280" i="4" s="1"/>
  <c r="F272" i="2"/>
  <c r="I272" i="4"/>
  <c r="J272" i="4" s="1"/>
  <c r="F264" i="2"/>
  <c r="I264" i="4"/>
  <c r="J264" i="4" s="1"/>
  <c r="F256" i="2"/>
  <c r="I256" i="4"/>
  <c r="J256" i="4" s="1"/>
  <c r="F248" i="2"/>
  <c r="I248" i="4"/>
  <c r="J248" i="4" s="1"/>
  <c r="F240" i="2"/>
  <c r="I240" i="4"/>
  <c r="J240" i="4" s="1"/>
  <c r="F232" i="2"/>
  <c r="I232" i="4"/>
  <c r="J232" i="4" s="1"/>
  <c r="F224" i="2"/>
  <c r="I224" i="4"/>
  <c r="J224" i="4" s="1"/>
  <c r="F216" i="2"/>
  <c r="I216" i="4"/>
  <c r="J216" i="4" s="1"/>
  <c r="F208" i="2"/>
  <c r="I208" i="4"/>
  <c r="J208" i="4" s="1"/>
  <c r="F200" i="2"/>
  <c r="I200" i="4"/>
  <c r="J200" i="4" s="1"/>
  <c r="F192" i="2"/>
  <c r="I192" i="4"/>
  <c r="J192" i="4" s="1"/>
  <c r="F184" i="2"/>
  <c r="I184" i="4"/>
  <c r="J184" i="4" s="1"/>
  <c r="F176" i="2"/>
  <c r="I176" i="4"/>
  <c r="J176" i="4" s="1"/>
  <c r="F168" i="2"/>
  <c r="I168" i="4"/>
  <c r="J168" i="4" s="1"/>
  <c r="F160" i="2"/>
  <c r="I160" i="4"/>
  <c r="J160" i="4" s="1"/>
  <c r="F152" i="2"/>
  <c r="I152" i="4"/>
  <c r="J152" i="4" s="1"/>
  <c r="F140" i="2"/>
  <c r="I140" i="4"/>
  <c r="J140" i="4" s="1"/>
  <c r="F76" i="2"/>
  <c r="I76" i="4"/>
  <c r="J76" i="4" s="1"/>
  <c r="F29" i="2"/>
  <c r="I29" i="4"/>
  <c r="J29" i="4" s="1"/>
  <c r="F21" i="2"/>
  <c r="I21" i="4"/>
  <c r="J21" i="4" s="1"/>
  <c r="F13" i="2"/>
  <c r="I13" i="4"/>
  <c r="J13" i="4" s="1"/>
  <c r="F5" i="2"/>
  <c r="I5" i="4"/>
  <c r="J5" i="4" s="1"/>
  <c r="F707" i="2"/>
  <c r="F567" i="2"/>
  <c r="I567" i="4"/>
  <c r="J567" i="4" s="1"/>
  <c r="F563" i="2"/>
  <c r="I563" i="4"/>
  <c r="J563" i="4" s="1"/>
  <c r="F559" i="2"/>
  <c r="I559" i="4"/>
  <c r="J559" i="4" s="1"/>
  <c r="F555" i="2"/>
  <c r="I555" i="4"/>
  <c r="J555" i="4" s="1"/>
  <c r="F551" i="2"/>
  <c r="I551" i="4"/>
  <c r="J551" i="4" s="1"/>
  <c r="F547" i="2"/>
  <c r="I547" i="4"/>
  <c r="J547" i="4" s="1"/>
  <c r="F543" i="2"/>
  <c r="I543" i="4"/>
  <c r="J543" i="4" s="1"/>
  <c r="F539" i="2"/>
  <c r="I539" i="4"/>
  <c r="J539" i="4" s="1"/>
  <c r="F535" i="2"/>
  <c r="I535" i="4"/>
  <c r="J535" i="4" s="1"/>
  <c r="F531" i="2"/>
  <c r="I531" i="4"/>
  <c r="J531" i="4" s="1"/>
  <c r="F527" i="2"/>
  <c r="I527" i="4"/>
  <c r="J527" i="4" s="1"/>
  <c r="F523" i="2"/>
  <c r="I523" i="4"/>
  <c r="J523" i="4" s="1"/>
  <c r="F519" i="2"/>
  <c r="I519" i="4"/>
  <c r="J519" i="4" s="1"/>
  <c r="F515" i="2"/>
  <c r="I515" i="4"/>
  <c r="J515" i="4" s="1"/>
  <c r="F511" i="2"/>
  <c r="I511" i="4"/>
  <c r="J511" i="4" s="1"/>
  <c r="F507" i="2"/>
  <c r="I507" i="4"/>
  <c r="J507" i="4" s="1"/>
  <c r="F503" i="2"/>
  <c r="I503" i="4"/>
  <c r="J503" i="4" s="1"/>
  <c r="F499" i="2"/>
  <c r="I499" i="4"/>
  <c r="J499" i="4" s="1"/>
  <c r="F495" i="2"/>
  <c r="I495" i="4"/>
  <c r="J495" i="4" s="1"/>
  <c r="F491" i="2"/>
  <c r="I491" i="4"/>
  <c r="J491" i="4" s="1"/>
  <c r="F487" i="2"/>
  <c r="I487" i="4"/>
  <c r="J487" i="4" s="1"/>
  <c r="F483" i="2"/>
  <c r="I483" i="4"/>
  <c r="J483" i="4" s="1"/>
  <c r="F479" i="2"/>
  <c r="I479" i="4"/>
  <c r="J479" i="4" s="1"/>
  <c r="F475" i="2"/>
  <c r="I475" i="4"/>
  <c r="J475" i="4" s="1"/>
  <c r="F471" i="2"/>
  <c r="I471" i="4"/>
  <c r="J471" i="4" s="1"/>
  <c r="F463" i="2"/>
  <c r="I463" i="4"/>
  <c r="J463" i="4" s="1"/>
  <c r="F459" i="2"/>
  <c r="I459" i="4"/>
  <c r="J459" i="4" s="1"/>
  <c r="F455" i="2"/>
  <c r="I455" i="4"/>
  <c r="J455" i="4" s="1"/>
  <c r="F451" i="2"/>
  <c r="I451" i="4"/>
  <c r="J451" i="4" s="1"/>
  <c r="F447" i="2"/>
  <c r="I447" i="4"/>
  <c r="J447" i="4" s="1"/>
  <c r="F443" i="2"/>
  <c r="I443" i="4"/>
  <c r="J443" i="4" s="1"/>
  <c r="F439" i="2"/>
  <c r="I439" i="4"/>
  <c r="J439" i="4" s="1"/>
  <c r="F435" i="2"/>
  <c r="I435" i="4"/>
  <c r="J435" i="4" s="1"/>
  <c r="F431" i="2"/>
  <c r="I431" i="4"/>
  <c r="J431" i="4" s="1"/>
  <c r="F427" i="2"/>
  <c r="I427" i="4"/>
  <c r="J427" i="4" s="1"/>
  <c r="F423" i="2"/>
  <c r="I423" i="4"/>
  <c r="J423" i="4" s="1"/>
  <c r="F419" i="2"/>
  <c r="I419" i="4"/>
  <c r="J419" i="4" s="1"/>
  <c r="F415" i="2"/>
  <c r="I415" i="4"/>
  <c r="J415" i="4" s="1"/>
  <c r="F411" i="2"/>
  <c r="I411" i="4"/>
  <c r="J411" i="4" s="1"/>
  <c r="F407" i="2"/>
  <c r="I407" i="4"/>
  <c r="J407" i="4" s="1"/>
  <c r="F403" i="2"/>
  <c r="I403" i="4"/>
  <c r="J403" i="4" s="1"/>
  <c r="F399" i="2"/>
  <c r="I399" i="4"/>
  <c r="J399" i="4" s="1"/>
  <c r="F395" i="2"/>
  <c r="I395" i="4"/>
  <c r="J395" i="4" s="1"/>
  <c r="F391" i="2"/>
  <c r="I391" i="4"/>
  <c r="J391" i="4" s="1"/>
  <c r="F387" i="2"/>
  <c r="I387" i="4"/>
  <c r="J387" i="4" s="1"/>
  <c r="F383" i="2"/>
  <c r="I383" i="4"/>
  <c r="J383" i="4" s="1"/>
  <c r="F379" i="2"/>
  <c r="I379" i="4"/>
  <c r="J379" i="4" s="1"/>
  <c r="F375" i="2"/>
  <c r="I375" i="4"/>
  <c r="J375" i="4" s="1"/>
  <c r="F371" i="2"/>
  <c r="I371" i="4"/>
  <c r="J371" i="4" s="1"/>
  <c r="F367" i="2"/>
  <c r="I367" i="4"/>
  <c r="J367" i="4" s="1"/>
  <c r="F363" i="2"/>
  <c r="I363" i="4"/>
  <c r="J363" i="4" s="1"/>
  <c r="F359" i="2"/>
  <c r="I359" i="4"/>
  <c r="J359" i="4" s="1"/>
  <c r="F355" i="2"/>
  <c r="I355" i="4"/>
  <c r="J355" i="4" s="1"/>
  <c r="F351" i="2"/>
  <c r="I351" i="4"/>
  <c r="J351" i="4" s="1"/>
  <c r="F347" i="2"/>
  <c r="I347" i="4"/>
  <c r="J347" i="4" s="1"/>
  <c r="F343" i="2"/>
  <c r="I343" i="4"/>
  <c r="J343" i="4" s="1"/>
  <c r="F339" i="2"/>
  <c r="I339" i="4"/>
  <c r="J339" i="4" s="1"/>
  <c r="F335" i="2"/>
  <c r="I335" i="4"/>
  <c r="J335" i="4" s="1"/>
  <c r="F331" i="2"/>
  <c r="I331" i="4"/>
  <c r="J331" i="4" s="1"/>
  <c r="F327" i="2"/>
  <c r="I327" i="4"/>
  <c r="J327" i="4" s="1"/>
  <c r="F323" i="2"/>
  <c r="I323" i="4"/>
  <c r="J323" i="4" s="1"/>
  <c r="F319" i="2"/>
  <c r="I319" i="4"/>
  <c r="J319" i="4" s="1"/>
  <c r="F315" i="2"/>
  <c r="I315" i="4"/>
  <c r="J315" i="4" s="1"/>
  <c r="F311" i="2"/>
  <c r="I311" i="4"/>
  <c r="J311" i="4" s="1"/>
  <c r="F307" i="2"/>
  <c r="I307" i="4"/>
  <c r="J307" i="4" s="1"/>
  <c r="F303" i="2"/>
  <c r="I303" i="4"/>
  <c r="J303" i="4" s="1"/>
  <c r="F299" i="2"/>
  <c r="I299" i="4"/>
  <c r="J299" i="4" s="1"/>
  <c r="F295" i="2"/>
  <c r="I295" i="4"/>
  <c r="J295" i="4" s="1"/>
  <c r="F291" i="2"/>
  <c r="I291" i="4"/>
  <c r="J291" i="4" s="1"/>
  <c r="F287" i="2"/>
  <c r="I287" i="4"/>
  <c r="J287" i="4" s="1"/>
  <c r="F283" i="2"/>
  <c r="I283" i="4"/>
  <c r="J283" i="4" s="1"/>
  <c r="F279" i="2"/>
  <c r="I279" i="4"/>
  <c r="J279" i="4" s="1"/>
  <c r="F275" i="2"/>
  <c r="I275" i="4"/>
  <c r="J275" i="4" s="1"/>
  <c r="F271" i="2"/>
  <c r="I271" i="4"/>
  <c r="J271" i="4" s="1"/>
  <c r="F267" i="2"/>
  <c r="I267" i="4"/>
  <c r="J267" i="4" s="1"/>
  <c r="F263" i="2"/>
  <c r="I263" i="4"/>
  <c r="J263" i="4" s="1"/>
  <c r="F259" i="2"/>
  <c r="I259" i="4"/>
  <c r="J259" i="4" s="1"/>
  <c r="F255" i="2"/>
  <c r="I255" i="4"/>
  <c r="J255" i="4" s="1"/>
  <c r="F251" i="2"/>
  <c r="I251" i="4"/>
  <c r="J251" i="4" s="1"/>
  <c r="F247" i="2"/>
  <c r="I247" i="4"/>
  <c r="J247" i="4" s="1"/>
  <c r="F243" i="2"/>
  <c r="I243" i="4"/>
  <c r="J243" i="4" s="1"/>
  <c r="F239" i="2"/>
  <c r="I239" i="4"/>
  <c r="J239" i="4" s="1"/>
  <c r="F235" i="2"/>
  <c r="I235" i="4"/>
  <c r="J235" i="4" s="1"/>
  <c r="F231" i="2"/>
  <c r="I231" i="4"/>
  <c r="J231" i="4" s="1"/>
  <c r="F227" i="2"/>
  <c r="I227" i="4"/>
  <c r="J227" i="4" s="1"/>
  <c r="F223" i="2"/>
  <c r="I223" i="4"/>
  <c r="J223" i="4" s="1"/>
  <c r="F219" i="2"/>
  <c r="I219" i="4"/>
  <c r="J219" i="4" s="1"/>
  <c r="F215" i="2"/>
  <c r="I215" i="4"/>
  <c r="J215" i="4" s="1"/>
  <c r="F211" i="2"/>
  <c r="I211" i="4"/>
  <c r="J211" i="4" s="1"/>
  <c r="F207" i="2"/>
  <c r="I207" i="4"/>
  <c r="J207" i="4" s="1"/>
  <c r="F203" i="2"/>
  <c r="I203" i="4"/>
  <c r="J203" i="4" s="1"/>
  <c r="F199" i="2"/>
  <c r="I199" i="4"/>
  <c r="J199" i="4" s="1"/>
  <c r="F195" i="2"/>
  <c r="I195" i="4"/>
  <c r="J195" i="4" s="1"/>
  <c r="F191" i="2"/>
  <c r="I191" i="4"/>
  <c r="J191" i="4" s="1"/>
  <c r="F187" i="2"/>
  <c r="I187" i="4"/>
  <c r="J187" i="4" s="1"/>
  <c r="F183" i="2"/>
  <c r="I183" i="4"/>
  <c r="J183" i="4" s="1"/>
  <c r="F179" i="2"/>
  <c r="I179" i="4"/>
  <c r="J179" i="4" s="1"/>
  <c r="F175" i="2"/>
  <c r="I175" i="4"/>
  <c r="J175" i="4" s="1"/>
  <c r="F171" i="2"/>
  <c r="I171" i="4"/>
  <c r="J171" i="4" s="1"/>
  <c r="F167" i="2"/>
  <c r="I167" i="4"/>
  <c r="J167" i="4" s="1"/>
  <c r="F163" i="2"/>
  <c r="I163" i="4"/>
  <c r="J163" i="4" s="1"/>
  <c r="F159" i="2"/>
  <c r="I159" i="4"/>
  <c r="J159" i="4" s="1"/>
  <c r="F155" i="2"/>
  <c r="I155" i="4"/>
  <c r="J155" i="4" s="1"/>
  <c r="F151" i="2"/>
  <c r="I151" i="4"/>
  <c r="J151" i="4" s="1"/>
  <c r="F147" i="2"/>
  <c r="I147" i="4"/>
  <c r="J147" i="4" s="1"/>
  <c r="F143" i="2"/>
  <c r="I143" i="4"/>
  <c r="J143" i="4" s="1"/>
  <c r="F139" i="2"/>
  <c r="I139" i="4"/>
  <c r="J139" i="4" s="1"/>
  <c r="F135" i="2"/>
  <c r="I135" i="4"/>
  <c r="J135" i="4" s="1"/>
  <c r="F131" i="2"/>
  <c r="I131" i="4"/>
  <c r="J131" i="4" s="1"/>
  <c r="F127" i="2"/>
  <c r="I127" i="4"/>
  <c r="J127" i="4" s="1"/>
  <c r="F123" i="2"/>
  <c r="I123" i="4"/>
  <c r="J123" i="4" s="1"/>
  <c r="F119" i="2"/>
  <c r="I119" i="4"/>
  <c r="J119" i="4" s="1"/>
  <c r="F115" i="2"/>
  <c r="I115" i="4"/>
  <c r="J115" i="4" s="1"/>
  <c r="F111" i="2"/>
  <c r="I111" i="4"/>
  <c r="J111" i="4" s="1"/>
  <c r="F107" i="2"/>
  <c r="I107" i="4"/>
  <c r="J107" i="4" s="1"/>
  <c r="F103" i="2"/>
  <c r="I103" i="4"/>
  <c r="J103" i="4" s="1"/>
  <c r="F99" i="2"/>
  <c r="I99" i="4"/>
  <c r="J99" i="4" s="1"/>
  <c r="F95" i="2"/>
  <c r="I95" i="4"/>
  <c r="J95" i="4" s="1"/>
  <c r="F91" i="2"/>
  <c r="I91" i="4"/>
  <c r="J91" i="4" s="1"/>
  <c r="F87" i="2"/>
  <c r="I87" i="4"/>
  <c r="J87" i="4" s="1"/>
  <c r="F83" i="2"/>
  <c r="I83" i="4"/>
  <c r="J83" i="4" s="1"/>
  <c r="F79" i="2"/>
  <c r="I79" i="4"/>
  <c r="J79" i="4" s="1"/>
  <c r="F75" i="2"/>
  <c r="I75" i="4"/>
  <c r="J75" i="4" s="1"/>
  <c r="F71" i="2"/>
  <c r="I71" i="4"/>
  <c r="J71" i="4" s="1"/>
  <c r="F67" i="2"/>
  <c r="I67" i="4"/>
  <c r="J67" i="4" s="1"/>
  <c r="F63" i="2"/>
  <c r="I63" i="4"/>
  <c r="J63" i="4" s="1"/>
  <c r="F59" i="2"/>
  <c r="I59" i="4"/>
  <c r="J59" i="4" s="1"/>
  <c r="F55" i="2"/>
  <c r="I55" i="4"/>
  <c r="J55" i="4" s="1"/>
  <c r="F51" i="2"/>
  <c r="I51" i="4"/>
  <c r="J51" i="4" s="1"/>
  <c r="F47" i="2"/>
  <c r="I47" i="4"/>
  <c r="J47" i="4" s="1"/>
  <c r="F43" i="2"/>
  <c r="I43" i="4"/>
  <c r="J43" i="4" s="1"/>
  <c r="F39" i="2"/>
  <c r="I39" i="4"/>
  <c r="J39" i="4" s="1"/>
  <c r="F35" i="2"/>
  <c r="I35" i="4"/>
  <c r="J35" i="4" s="1"/>
  <c r="F31" i="2"/>
  <c r="I31" i="4"/>
  <c r="J31" i="4" s="1"/>
  <c r="F24" i="2"/>
  <c r="I24" i="4"/>
  <c r="J24" i="4" s="1"/>
  <c r="F16" i="2"/>
  <c r="I16" i="4"/>
  <c r="J16" i="4" s="1"/>
  <c r="F27" i="2"/>
  <c r="I27" i="4"/>
  <c r="J27" i="4" s="1"/>
  <c r="F19" i="2"/>
  <c r="I19" i="4"/>
  <c r="J19" i="4" s="1"/>
  <c r="F11" i="2"/>
  <c r="I11" i="4"/>
  <c r="J11" i="4" s="1"/>
  <c r="F4" i="2"/>
  <c r="I4" i="4"/>
  <c r="J4" i="4" s="1"/>
  <c r="F514" i="2"/>
  <c r="I514" i="4"/>
  <c r="J514" i="4" s="1"/>
  <c r="F510" i="2"/>
  <c r="I510" i="4"/>
  <c r="J510" i="4" s="1"/>
  <c r="F506" i="2"/>
  <c r="I506" i="4"/>
  <c r="J506" i="4" s="1"/>
  <c r="F502" i="2"/>
  <c r="I502" i="4"/>
  <c r="J502" i="4" s="1"/>
  <c r="F498" i="2"/>
  <c r="I498" i="4"/>
  <c r="J498" i="4" s="1"/>
  <c r="F494" i="2"/>
  <c r="I494" i="4"/>
  <c r="J494" i="4" s="1"/>
  <c r="F490" i="2"/>
  <c r="I490" i="4"/>
  <c r="J490" i="4" s="1"/>
  <c r="F486" i="2"/>
  <c r="I486" i="4"/>
  <c r="J486" i="4" s="1"/>
  <c r="F482" i="2"/>
  <c r="I482" i="4"/>
  <c r="J482" i="4" s="1"/>
  <c r="F478" i="2"/>
  <c r="I478" i="4"/>
  <c r="J478" i="4" s="1"/>
  <c r="F474" i="2"/>
  <c r="I474" i="4"/>
  <c r="J474" i="4" s="1"/>
  <c r="F470" i="2"/>
  <c r="I470" i="4"/>
  <c r="J470" i="4" s="1"/>
  <c r="F466" i="2"/>
  <c r="I466" i="4"/>
  <c r="J466" i="4" s="1"/>
  <c r="F462" i="2"/>
  <c r="I462" i="4"/>
  <c r="J462" i="4" s="1"/>
  <c r="F458" i="2"/>
  <c r="I458" i="4"/>
  <c r="J458" i="4" s="1"/>
  <c r="F450" i="2"/>
  <c r="I450" i="4"/>
  <c r="J450" i="4" s="1"/>
  <c r="F446" i="2"/>
  <c r="I446" i="4"/>
  <c r="J446" i="4" s="1"/>
  <c r="F442" i="2"/>
  <c r="I442" i="4"/>
  <c r="J442" i="4" s="1"/>
  <c r="F438" i="2"/>
  <c r="I438" i="4"/>
  <c r="J438" i="4" s="1"/>
  <c r="F434" i="2"/>
  <c r="I434" i="4"/>
  <c r="J434" i="4" s="1"/>
  <c r="F430" i="2"/>
  <c r="I430" i="4"/>
  <c r="J430" i="4" s="1"/>
  <c r="F426" i="2"/>
  <c r="I426" i="4"/>
  <c r="J426" i="4" s="1"/>
  <c r="F422" i="2"/>
  <c r="I422" i="4"/>
  <c r="J422" i="4" s="1"/>
  <c r="F418" i="2"/>
  <c r="I418" i="4"/>
  <c r="J418" i="4" s="1"/>
  <c r="F414" i="2"/>
  <c r="I414" i="4"/>
  <c r="J414" i="4" s="1"/>
  <c r="F410" i="2"/>
  <c r="I410" i="4"/>
  <c r="J410" i="4" s="1"/>
  <c r="F406" i="2"/>
  <c r="I406" i="4"/>
  <c r="J406" i="4" s="1"/>
  <c r="F402" i="2"/>
  <c r="I402" i="4"/>
  <c r="J402" i="4" s="1"/>
  <c r="F398" i="2"/>
  <c r="I398" i="4"/>
  <c r="J398" i="4" s="1"/>
  <c r="F394" i="2"/>
  <c r="I394" i="4"/>
  <c r="J394" i="4" s="1"/>
  <c r="F390" i="2"/>
  <c r="I390" i="4"/>
  <c r="J390" i="4" s="1"/>
  <c r="F386" i="2"/>
  <c r="I386" i="4"/>
  <c r="J386" i="4" s="1"/>
  <c r="F382" i="2"/>
  <c r="I382" i="4"/>
  <c r="J382" i="4" s="1"/>
  <c r="F378" i="2"/>
  <c r="I378" i="4"/>
  <c r="J378" i="4" s="1"/>
  <c r="F374" i="2"/>
  <c r="I374" i="4"/>
  <c r="J374" i="4" s="1"/>
  <c r="F370" i="2"/>
  <c r="I370" i="4"/>
  <c r="J370" i="4" s="1"/>
  <c r="F366" i="2"/>
  <c r="I366" i="4"/>
  <c r="J366" i="4" s="1"/>
  <c r="F362" i="2"/>
  <c r="I362" i="4"/>
  <c r="J362" i="4" s="1"/>
  <c r="F358" i="2"/>
  <c r="I358" i="4"/>
  <c r="J358" i="4" s="1"/>
  <c r="F354" i="2"/>
  <c r="I354" i="4"/>
  <c r="J354" i="4" s="1"/>
  <c r="F350" i="2"/>
  <c r="I350" i="4"/>
  <c r="J350" i="4" s="1"/>
  <c r="F346" i="2"/>
  <c r="I346" i="4"/>
  <c r="J346" i="4" s="1"/>
  <c r="F342" i="2"/>
  <c r="I342" i="4"/>
  <c r="J342" i="4" s="1"/>
  <c r="F338" i="2"/>
  <c r="I338" i="4"/>
  <c r="J338" i="4" s="1"/>
  <c r="F334" i="2"/>
  <c r="I334" i="4"/>
  <c r="J334" i="4" s="1"/>
  <c r="F330" i="2"/>
  <c r="I330" i="4"/>
  <c r="J330" i="4" s="1"/>
  <c r="F326" i="2"/>
  <c r="I326" i="4"/>
  <c r="J326" i="4" s="1"/>
  <c r="F322" i="2"/>
  <c r="I322" i="4"/>
  <c r="J322" i="4" s="1"/>
  <c r="F318" i="2"/>
  <c r="I318" i="4"/>
  <c r="J318" i="4" s="1"/>
  <c r="F314" i="2"/>
  <c r="I314" i="4"/>
  <c r="J314" i="4" s="1"/>
  <c r="F310" i="2"/>
  <c r="I310" i="4"/>
  <c r="J310" i="4" s="1"/>
  <c r="F306" i="2"/>
  <c r="I306" i="4"/>
  <c r="J306" i="4" s="1"/>
  <c r="F302" i="2"/>
  <c r="I302" i="4"/>
  <c r="J302" i="4" s="1"/>
  <c r="F298" i="2"/>
  <c r="I298" i="4"/>
  <c r="J298" i="4" s="1"/>
  <c r="F294" i="2"/>
  <c r="I294" i="4"/>
  <c r="J294" i="4" s="1"/>
  <c r="F290" i="2"/>
  <c r="I290" i="4"/>
  <c r="J290" i="4" s="1"/>
  <c r="F286" i="2"/>
  <c r="I286" i="4"/>
  <c r="J286" i="4" s="1"/>
  <c r="F282" i="2"/>
  <c r="I282" i="4"/>
  <c r="J282" i="4" s="1"/>
  <c r="F278" i="2"/>
  <c r="I278" i="4"/>
  <c r="J278" i="4" s="1"/>
  <c r="F274" i="2"/>
  <c r="I274" i="4"/>
  <c r="J274" i="4" s="1"/>
  <c r="F270" i="2"/>
  <c r="I270" i="4"/>
  <c r="J270" i="4" s="1"/>
  <c r="F266" i="2"/>
  <c r="I266" i="4"/>
  <c r="J266" i="4" s="1"/>
  <c r="F262" i="2"/>
  <c r="I262" i="4"/>
  <c r="J262" i="4" s="1"/>
  <c r="F258" i="2"/>
  <c r="I258" i="4"/>
  <c r="J258" i="4" s="1"/>
  <c r="F254" i="2"/>
  <c r="I254" i="4"/>
  <c r="J254" i="4" s="1"/>
  <c r="F250" i="2"/>
  <c r="I250" i="4"/>
  <c r="J250" i="4" s="1"/>
  <c r="F246" i="2"/>
  <c r="I246" i="4"/>
  <c r="J246" i="4" s="1"/>
  <c r="F242" i="2"/>
  <c r="I242" i="4"/>
  <c r="J242" i="4" s="1"/>
  <c r="F238" i="2"/>
  <c r="I238" i="4"/>
  <c r="J238" i="4" s="1"/>
  <c r="F234" i="2"/>
  <c r="I234" i="4"/>
  <c r="J234" i="4" s="1"/>
  <c r="F230" i="2"/>
  <c r="I230" i="4"/>
  <c r="J230" i="4" s="1"/>
  <c r="F226" i="2"/>
  <c r="I226" i="4"/>
  <c r="J226" i="4" s="1"/>
  <c r="F222" i="2"/>
  <c r="I222" i="4"/>
  <c r="J222" i="4" s="1"/>
  <c r="F218" i="2"/>
  <c r="I218" i="4"/>
  <c r="J218" i="4" s="1"/>
  <c r="F214" i="2"/>
  <c r="I214" i="4"/>
  <c r="J214" i="4" s="1"/>
  <c r="F210" i="2"/>
  <c r="I210" i="4"/>
  <c r="J210" i="4" s="1"/>
  <c r="F206" i="2"/>
  <c r="I206" i="4"/>
  <c r="J206" i="4" s="1"/>
  <c r="F202" i="2"/>
  <c r="I202" i="4"/>
  <c r="J202" i="4" s="1"/>
  <c r="F198" i="2"/>
  <c r="I198" i="4"/>
  <c r="J198" i="4" s="1"/>
  <c r="F194" i="2"/>
  <c r="I194" i="4"/>
  <c r="J194" i="4" s="1"/>
  <c r="F190" i="2"/>
  <c r="I190" i="4"/>
  <c r="J190" i="4" s="1"/>
  <c r="F186" i="2"/>
  <c r="I186" i="4"/>
  <c r="J186" i="4" s="1"/>
  <c r="F182" i="2"/>
  <c r="I182" i="4"/>
  <c r="J182" i="4" s="1"/>
  <c r="F178" i="2"/>
  <c r="I178" i="4"/>
  <c r="J178" i="4" s="1"/>
  <c r="F174" i="2"/>
  <c r="I174" i="4"/>
  <c r="J174" i="4" s="1"/>
  <c r="F170" i="2"/>
  <c r="I170" i="4"/>
  <c r="J170" i="4" s="1"/>
  <c r="F166" i="2"/>
  <c r="I166" i="4"/>
  <c r="J166" i="4" s="1"/>
  <c r="F162" i="2"/>
  <c r="I162" i="4"/>
  <c r="J162" i="4" s="1"/>
  <c r="F158" i="2"/>
  <c r="I158" i="4"/>
  <c r="J158" i="4" s="1"/>
  <c r="F154" i="2"/>
  <c r="I154" i="4"/>
  <c r="J154" i="4" s="1"/>
  <c r="F150" i="2"/>
  <c r="I150" i="4"/>
  <c r="J150" i="4" s="1"/>
  <c r="F146" i="2"/>
  <c r="I146" i="4"/>
  <c r="J146" i="4" s="1"/>
  <c r="F142" i="2"/>
  <c r="I142" i="4"/>
  <c r="J142" i="4" s="1"/>
  <c r="F138" i="2"/>
  <c r="I138" i="4"/>
  <c r="J138" i="4" s="1"/>
  <c r="F134" i="2"/>
  <c r="I134" i="4"/>
  <c r="J134" i="4" s="1"/>
  <c r="F130" i="2"/>
  <c r="I130" i="4"/>
  <c r="J130" i="4" s="1"/>
  <c r="F122" i="2"/>
  <c r="I122" i="4"/>
  <c r="J122" i="4" s="1"/>
  <c r="F118" i="2"/>
  <c r="I118" i="4"/>
  <c r="J118" i="4" s="1"/>
  <c r="F114" i="2"/>
  <c r="I114" i="4"/>
  <c r="J114" i="4" s="1"/>
  <c r="F110" i="2"/>
  <c r="I110" i="4"/>
  <c r="J110" i="4" s="1"/>
  <c r="F106" i="2"/>
  <c r="I106" i="4"/>
  <c r="J106" i="4" s="1"/>
  <c r="F102" i="2"/>
  <c r="I102" i="4"/>
  <c r="J102" i="4" s="1"/>
  <c r="F98" i="2"/>
  <c r="I98" i="4"/>
  <c r="J98" i="4" s="1"/>
  <c r="F94" i="2"/>
  <c r="I94" i="4"/>
  <c r="J94" i="4" s="1"/>
  <c r="F90" i="2"/>
  <c r="I90" i="4"/>
  <c r="J90" i="4" s="1"/>
  <c r="F86" i="2"/>
  <c r="I86" i="4"/>
  <c r="J86" i="4" s="1"/>
  <c r="F82" i="2"/>
  <c r="I82" i="4"/>
  <c r="J82" i="4" s="1"/>
  <c r="F78" i="2"/>
  <c r="I78" i="4"/>
  <c r="J78" i="4" s="1"/>
  <c r="F74" i="2"/>
  <c r="I74" i="4"/>
  <c r="J74" i="4" s="1"/>
  <c r="F70" i="2"/>
  <c r="I70" i="4"/>
  <c r="J70" i="4" s="1"/>
  <c r="F66" i="2"/>
  <c r="I66" i="4"/>
  <c r="J66" i="4" s="1"/>
  <c r="I126" i="4"/>
  <c r="J126" i="4" s="1"/>
  <c r="F62" i="2"/>
  <c r="I62" i="4"/>
  <c r="J62" i="4" s="1"/>
  <c r="F58" i="2"/>
  <c r="I58" i="4"/>
  <c r="J58" i="4" s="1"/>
  <c r="F54" i="2"/>
  <c r="I54" i="4"/>
  <c r="J54" i="4" s="1"/>
  <c r="F50" i="2"/>
  <c r="I50" i="4"/>
  <c r="J50" i="4" s="1"/>
  <c r="F46" i="2"/>
  <c r="I46" i="4"/>
  <c r="J46" i="4" s="1"/>
  <c r="F42" i="2"/>
  <c r="I42" i="4"/>
  <c r="J42" i="4" s="1"/>
  <c r="F38" i="2"/>
  <c r="I38" i="4"/>
  <c r="J38" i="4" s="1"/>
  <c r="F34" i="2"/>
  <c r="I34" i="4"/>
  <c r="J34" i="4" s="1"/>
  <c r="F30" i="2"/>
  <c r="I30" i="4"/>
  <c r="J30" i="4" s="1"/>
  <c r="F22" i="2"/>
  <c r="I22" i="4"/>
  <c r="J22" i="4" s="1"/>
  <c r="F14" i="2"/>
  <c r="I14" i="4"/>
  <c r="J14" i="4" s="1"/>
  <c r="F6" i="2"/>
  <c r="I6" i="4"/>
  <c r="J6" i="4" s="1"/>
  <c r="I771" i="4"/>
  <c r="J771" i="4" s="1"/>
  <c r="I767" i="4"/>
  <c r="J767" i="4" s="1"/>
  <c r="I763" i="4"/>
  <c r="J763" i="4" s="1"/>
  <c r="I759" i="4"/>
  <c r="J759" i="4" s="1"/>
  <c r="I755" i="4"/>
  <c r="J755" i="4" s="1"/>
  <c r="I751" i="4"/>
  <c r="J751" i="4" s="1"/>
  <c r="I747" i="4"/>
  <c r="J747" i="4" s="1"/>
  <c r="I743" i="4"/>
  <c r="J743" i="4" s="1"/>
  <c r="I739" i="4"/>
  <c r="J739" i="4" s="1"/>
  <c r="I735" i="4"/>
  <c r="J735" i="4" s="1"/>
  <c r="I731" i="4"/>
  <c r="J731" i="4" s="1"/>
  <c r="I727" i="4"/>
  <c r="J727" i="4" s="1"/>
  <c r="I723" i="4"/>
  <c r="J723" i="4" s="1"/>
  <c r="I719" i="4"/>
  <c r="J719" i="4" s="1"/>
  <c r="I715" i="4"/>
  <c r="J715" i="4" s="1"/>
  <c r="I711" i="4"/>
  <c r="J711" i="4" s="1"/>
  <c r="I703" i="4"/>
  <c r="J703" i="4" s="1"/>
  <c r="I699" i="4"/>
  <c r="J699" i="4" s="1"/>
  <c r="I695" i="4"/>
  <c r="J695" i="4" s="1"/>
  <c r="I691" i="4"/>
  <c r="J691" i="4" s="1"/>
  <c r="I687" i="4"/>
  <c r="J687" i="4" s="1"/>
  <c r="I683" i="4"/>
  <c r="J683" i="4" s="1"/>
  <c r="I679" i="4"/>
  <c r="J679" i="4" s="1"/>
  <c r="I675" i="4"/>
  <c r="J675" i="4" s="1"/>
  <c r="I671" i="4"/>
  <c r="J671" i="4" s="1"/>
  <c r="I667" i="4"/>
  <c r="J667" i="4" s="1"/>
  <c r="I663" i="4"/>
  <c r="J663" i="4" s="1"/>
  <c r="I659" i="4"/>
  <c r="J659" i="4" s="1"/>
  <c r="I655" i="4"/>
  <c r="J655" i="4" s="1"/>
  <c r="I651" i="4"/>
  <c r="J651" i="4" s="1"/>
  <c r="I647" i="4"/>
  <c r="J647" i="4" s="1"/>
  <c r="I643" i="4"/>
  <c r="J643" i="4" s="1"/>
  <c r="I639" i="4"/>
  <c r="J639" i="4" s="1"/>
  <c r="I635" i="4"/>
  <c r="J635" i="4" s="1"/>
  <c r="I631" i="4"/>
  <c r="J631" i="4" s="1"/>
  <c r="I626" i="4"/>
  <c r="J626" i="4" s="1"/>
  <c r="I615" i="4"/>
  <c r="J615" i="4" s="1"/>
  <c r="I610" i="4"/>
  <c r="J610" i="4" s="1"/>
  <c r="I599" i="4"/>
  <c r="J599" i="4" s="1"/>
  <c r="I594" i="4"/>
  <c r="J594" i="4" s="1"/>
  <c r="I583" i="4"/>
  <c r="J583" i="4" s="1"/>
  <c r="I578" i="4"/>
  <c r="J578" i="4" s="1"/>
  <c r="I566" i="4"/>
  <c r="J566" i="4" s="1"/>
  <c r="I558" i="4"/>
  <c r="J558" i="4" s="1"/>
  <c r="I550" i="4"/>
  <c r="J550" i="4" s="1"/>
  <c r="I542" i="4"/>
  <c r="J542" i="4" s="1"/>
  <c r="I534" i="4"/>
  <c r="J534" i="4" s="1"/>
  <c r="I526" i="4"/>
  <c r="J526" i="4" s="1"/>
  <c r="I518" i="4"/>
  <c r="J518" i="4" s="1"/>
</calcChain>
</file>

<file path=xl/sharedStrings.xml><?xml version="1.0" encoding="utf-8"?>
<sst xmlns="http://schemas.openxmlformats.org/spreadsheetml/2006/main" count="20432" uniqueCount="4469">
  <si>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</si>
  <si>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</si>
  <si>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</si>
  <si>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</si>
  <si>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</si>
  <si>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</si>
  <si>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</si>
  <si>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</si>
  <si>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</si>
  <si>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</si>
  <si>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</si>
  <si>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</si>
  <si>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</si>
  <si>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</si>
  <si>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</si>
  <si>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</si>
  <si>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</si>
  <si>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Shipping Cost</t>
  </si>
  <si>
    <t>Quantity</t>
  </si>
  <si>
    <t>Profit</t>
  </si>
  <si>
    <t>CA-2017-152156</t>
  </si>
  <si>
    <t>08/11/2017</t>
  </si>
  <si>
    <t>11/11/2017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</si>
  <si>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</si>
  <si>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</si>
  <si>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</si>
  <si>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</si>
  <si>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</si>
  <si>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</si>
  <si>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</si>
  <si>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</si>
  <si>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</si>
  <si>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</si>
  <si>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</si>
  <si>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</si>
  <si>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</si>
  <si>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</si>
  <si>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</si>
  <si>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CA-2017-138688</t>
  </si>
  <si>
    <t>12/06/2017</t>
  </si>
  <si>
    <t>16/06/2017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</si>
  <si>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</si>
  <si>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</si>
  <si>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</si>
  <si>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</si>
  <si>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</si>
  <si>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</si>
  <si>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</si>
  <si>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</si>
  <si>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</si>
  <si>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</si>
  <si>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US-2016-108966</t>
  </si>
  <si>
    <t>11/10/2016</t>
  </si>
  <si>
    <t>18/10/2016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</si>
  <si>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</si>
  <si>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</si>
  <si>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</si>
  <si>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</si>
  <si>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</si>
  <si>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</si>
  <si>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</si>
  <si>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</si>
  <si>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</si>
  <si>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</si>
  <si>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</si>
  <si>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CA-2015-115812</t>
  </si>
  <si>
    <t>09/06/2015</t>
  </si>
  <si>
    <t>14/06/2015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</si>
  <si>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</si>
  <si>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</si>
  <si>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</si>
  <si>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</si>
  <si>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</si>
  <si>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</si>
  <si>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</si>
  <si>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</si>
  <si>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</si>
  <si>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</si>
  <si>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</si>
  <si>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</si>
  <si>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</si>
  <si>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</si>
  <si>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</si>
  <si>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</si>
  <si>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</si>
  <si>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</si>
  <si>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</si>
  <si>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</si>
  <si>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</si>
  <si>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</si>
  <si>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CA-2018-114412</t>
  </si>
  <si>
    <t>15/04/2018</t>
  </si>
  <si>
    <t>20/04/2018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</si>
  <si>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</si>
  <si>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</si>
  <si>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</si>
  <si>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</si>
  <si>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</si>
  <si>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</si>
  <si>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</si>
  <si>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CA-2017-161389</t>
  </si>
  <si>
    <t>05/12/2017</t>
  </si>
  <si>
    <t>10/12/2017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</si>
  <si>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</si>
  <si>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</si>
  <si>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</si>
  <si>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</si>
  <si>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</si>
  <si>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</si>
  <si>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US-2016-118983</t>
  </si>
  <si>
    <t>22/11/2016</t>
  </si>
  <si>
    <t>26/11/2016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</si>
  <si>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</si>
  <si>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</si>
  <si>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</si>
  <si>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</si>
  <si>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</si>
  <si>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</si>
  <si>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</si>
  <si>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</si>
  <si>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</si>
  <si>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</si>
  <si>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CA-2015-105893</t>
  </si>
  <si>
    <t>11/11/2015</t>
  </si>
  <si>
    <t>18/11/2015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</si>
  <si>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</si>
  <si>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</si>
  <si>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</si>
  <si>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</si>
  <si>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</si>
  <si>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</si>
  <si>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CA-2015-167164</t>
  </si>
  <si>
    <t>13/05/2015</t>
  </si>
  <si>
    <t>15/05/2015</t>
  </si>
  <si>
    <t>AG-10270</t>
  </si>
  <si>
    <t>Alejandro Grove</t>
  </si>
  <si>
    <t>West Jordan</t>
  </si>
  <si>
    <t>Utah</t>
  </si>
  <si>
    <t>OFF-ST-10000107</t>
  </si>
  <si>
    <t>Fellowes Super Stor/Drawer</t>
  </si>
  <si>
    <t>CA-2015-143336</t>
  </si>
  <si>
    <t>27/08/2015</t>
  </si>
  <si>
    <t>01/09/2015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</si>
  <si>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</si>
  <si>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</si>
  <si>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</si>
  <si>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</si>
  <si>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</si>
  <si>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</si>
  <si>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</si>
  <si>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</si>
  <si>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</si>
  <si>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CA-2017-137330</t>
  </si>
  <si>
    <t>09/12/2017</t>
  </si>
  <si>
    <t>13/12/2017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</si>
  <si>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</si>
  <si>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</si>
  <si>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</si>
  <si>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</si>
  <si>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</si>
  <si>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</si>
  <si>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</si>
  <si>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</si>
  <si>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US-2018-156909</t>
  </si>
  <si>
    <t>16/07/2018</t>
  </si>
  <si>
    <t>18/07/2018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</si>
  <si>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</si>
  <si>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</si>
  <si>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</si>
  <si>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</si>
  <si>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</si>
  <si>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</si>
  <si>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</si>
  <si>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CA-2016-106320</t>
  </si>
  <si>
    <t>25/09/2016</t>
  </si>
  <si>
    <t>30/09/2016</t>
  </si>
  <si>
    <t>EB-13870</t>
  </si>
  <si>
    <t>Emily Burns</t>
  </si>
  <si>
    <t>Orem</t>
  </si>
  <si>
    <t>CA-2017-121755</t>
  </si>
  <si>
    <t>16/01/2017</t>
  </si>
  <si>
    <t>20/01/2017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</si>
  <si>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</si>
  <si>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</si>
  <si>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</si>
  <si>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</si>
  <si>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</si>
  <si>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</si>
  <si>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</si>
  <si>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US-2016-150630</t>
  </si>
  <si>
    <t>17/09/2016</t>
  </si>
  <si>
    <t>21/09/2016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</si>
  <si>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</si>
  <si>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</si>
  <si>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</si>
  <si>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</si>
  <si>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</si>
  <si>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</si>
  <si>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</si>
  <si>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</si>
  <si>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</si>
  <si>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</si>
  <si>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</si>
  <si>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</si>
  <si>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</si>
  <si>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</si>
  <si>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</si>
  <si>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</si>
  <si>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</si>
  <si>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CA-2018-107727</t>
  </si>
  <si>
    <t>19/10/2018</t>
  </si>
  <si>
    <t>23/10/2018</t>
  </si>
  <si>
    <t>MA-17560</t>
  </si>
  <si>
    <t>Matt Abelman</t>
  </si>
  <si>
    <t>Houston</t>
  </si>
  <si>
    <t>OFF-PA-10000249</t>
  </si>
  <si>
    <t>Easy-staple paper</t>
  </si>
  <si>
    <t>CA-2017-117590</t>
  </si>
  <si>
    <t>08/12/2017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</si>
  <si>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</si>
  <si>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</si>
  <si>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</si>
  <si>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</si>
  <si>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</si>
  <si>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</si>
  <si>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</si>
  <si>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</si>
  <si>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CA-2016-117415</t>
  </si>
  <si>
    <t>27/12/2016</t>
  </si>
  <si>
    <t>31/12/2016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</si>
  <si>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</si>
  <si>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</si>
  <si>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</si>
  <si>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</si>
  <si>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</si>
  <si>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</si>
  <si>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</si>
  <si>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</si>
  <si>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</si>
  <si>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</si>
  <si>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CA-2018-120999</t>
  </si>
  <si>
    <t>10/09/2018</t>
  </si>
  <si>
    <t>15/09/2018</t>
  </si>
  <si>
    <t>LC-16930</t>
  </si>
  <si>
    <t>Linda Cazamias</t>
  </si>
  <si>
    <t>Naperville</t>
  </si>
  <si>
    <t>Illinois</t>
  </si>
  <si>
    <t>TEC-PH-10004093</t>
  </si>
  <si>
    <t>Panasonic Kx-TS550</t>
  </si>
  <si>
    <t>CA-2017-101343</t>
  </si>
  <si>
    <t>17/07/2017</t>
  </si>
  <si>
    <t>22/07/2017</t>
  </si>
  <si>
    <t>RA-19885</t>
  </si>
  <si>
    <t>Ruben Ausman</t>
  </si>
  <si>
    <t>OFF-ST-10003479</t>
  </si>
  <si>
    <t>Eldon Base for stackable storage shelf, platinum</t>
  </si>
  <si>
    <t>CA-2018-139619</t>
  </si>
  <si>
    <t>19/09/2018</t>
  </si>
  <si>
    <t>23/09/2018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</si>
  <si>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</si>
  <si>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</si>
  <si>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</si>
  <si>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</si>
  <si>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</si>
  <si>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CA-2017-118255</t>
  </si>
  <si>
    <t>11/03/2017</t>
  </si>
  <si>
    <t>13/03/2017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</si>
  <si>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</si>
  <si>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</si>
  <si>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</si>
  <si>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</si>
  <si>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</si>
  <si>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</si>
  <si>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</si>
  <si>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</si>
  <si>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CA-2015-146703</t>
  </si>
  <si>
    <t>20/10/2015</t>
  </si>
  <si>
    <t>25/10/2015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</si>
  <si>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</si>
  <si>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</si>
  <si>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</si>
  <si>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</si>
  <si>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</si>
  <si>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</si>
  <si>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CA-2017-169194</t>
  </si>
  <si>
    <t>20/06/2017</t>
  </si>
  <si>
    <t>25/06/2017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</si>
  <si>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</si>
  <si>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</si>
  <si>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</si>
  <si>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</si>
  <si>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</si>
  <si>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</si>
  <si>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</si>
  <si>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</si>
  <si>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CA-2016-115742</t>
  </si>
  <si>
    <t>18/04/2016</t>
  </si>
  <si>
    <t>22/04/2016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</si>
  <si>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</si>
  <si>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</si>
  <si>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</si>
  <si>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</si>
  <si>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</si>
  <si>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</si>
  <si>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</si>
  <si>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</si>
  <si>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</si>
  <si>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</si>
  <si>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</si>
  <si>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</si>
  <si>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CA-2017-105816</t>
  </si>
  <si>
    <t>11/12/2017</t>
  </si>
  <si>
    <t>17/12/2017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</si>
  <si>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</si>
  <si>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</si>
  <si>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</si>
  <si>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</si>
  <si>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</si>
  <si>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</si>
  <si>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</si>
  <si>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</si>
  <si>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</si>
  <si>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CA-2017-111682</t>
  </si>
  <si>
    <t>17/06/2017</t>
  </si>
  <si>
    <t>18/06/2017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</si>
  <si>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</si>
  <si>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</si>
  <si>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</si>
  <si>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</si>
  <si>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</si>
  <si>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</si>
  <si>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</si>
  <si>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</si>
  <si>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</si>
  <si>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</si>
  <si>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</si>
  <si>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</si>
  <si>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</si>
  <si>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</si>
  <si>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</si>
  <si>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CA-2016-135545</t>
  </si>
  <si>
    <t>24/11/2016</t>
  </si>
  <si>
    <t>30/11/2016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</si>
  <si>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</si>
  <si>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</si>
  <si>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</si>
  <si>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</si>
  <si>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</si>
  <si>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</si>
  <si>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</si>
  <si>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</si>
  <si>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</si>
  <si>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</si>
  <si>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US-2016-164175</t>
  </si>
  <si>
    <t>30/04/2016</t>
  </si>
  <si>
    <t>05/05/2016</t>
  </si>
  <si>
    <t>PS-18970</t>
  </si>
  <si>
    <t>Paul Stevenson</t>
  </si>
  <si>
    <t>Chicago</t>
  </si>
  <si>
    <t>FUR-CH-10001146</t>
  </si>
  <si>
    <t>Global Value Mid-Back Manager's Chair, Gray</t>
  </si>
  <si>
    <t>CA-2015-106376</t>
  </si>
  <si>
    <t>05/12/2015</t>
  </si>
  <si>
    <t>10/12/2015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</si>
  <si>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</si>
  <si>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</si>
  <si>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</si>
  <si>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</si>
  <si>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</si>
  <si>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</si>
  <si>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</si>
  <si>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</si>
  <si>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CA-2017-119823</t>
  </si>
  <si>
    <t>04/06/2017</t>
  </si>
  <si>
    <t>06/06/2017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</si>
  <si>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</si>
  <si>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</si>
  <si>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</si>
  <si>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</si>
  <si>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</si>
  <si>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</si>
  <si>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CA-2017-106075</t>
  </si>
  <si>
    <t>18/09/2017</t>
  </si>
  <si>
    <t>23/09/2017</t>
  </si>
  <si>
    <t>HM-14980</t>
  </si>
  <si>
    <t>Henry MacAllister</t>
  </si>
  <si>
    <t>OFF-BI-10004654</t>
  </si>
  <si>
    <t>Avery Binding System Hidden Tab Executive Style Index Sets</t>
  </si>
  <si>
    <t>CA-2018-114440</t>
  </si>
  <si>
    <t>14/09/2018</t>
  </si>
  <si>
    <t>17/09/2018</t>
  </si>
  <si>
    <t>Jackson</t>
  </si>
  <si>
    <t>OFF-PA-10004675</t>
  </si>
  <si>
    <t>Telephone Message Books with Fax/Mobile Section, 5 1/2" x 3 3/16"</t>
  </si>
  <si>
    <t>US-2016-134026</t>
  </si>
  <si>
    <t>26/04/2016</t>
  </si>
  <si>
    <t>02/05/2016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</si>
  <si>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</si>
  <si>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</si>
  <si>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</si>
  <si>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</si>
  <si>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</si>
  <si>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</si>
  <si>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</si>
  <si>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</si>
  <si>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</si>
  <si>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</si>
  <si>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US-2018-118038</t>
  </si>
  <si>
    <t>09/12/2018</t>
  </si>
  <si>
    <t>11/12/2018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</si>
  <si>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</si>
  <si>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</si>
  <si>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</si>
  <si>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</si>
  <si>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</si>
  <si>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</si>
  <si>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</si>
  <si>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</si>
  <si>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US-2015-147606</t>
  </si>
  <si>
    <t>26/11/2015</t>
  </si>
  <si>
    <t>01/12/2015</t>
  </si>
  <si>
    <t>FUR-FU-10003194</t>
  </si>
  <si>
    <t>Eldon Expressions Desk Accessory, Wood Pencil Holder, Oak</t>
  </si>
  <si>
    <t>CA-2017-127208</t>
  </si>
  <si>
    <t>15/06/2017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</si>
  <si>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</si>
  <si>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</si>
  <si>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</si>
  <si>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</si>
  <si>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</si>
  <si>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</si>
  <si>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</si>
  <si>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</si>
  <si>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CA-2015-139451</t>
  </si>
  <si>
    <t>12/10/2015</t>
  </si>
  <si>
    <t>16/10/2015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</si>
  <si>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</si>
  <si>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</si>
  <si>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</si>
  <si>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</si>
  <si>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</si>
  <si>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</si>
  <si>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CA-2016-149734</t>
  </si>
  <si>
    <t>03/09/2016</t>
  </si>
  <si>
    <t>08/09/2016</t>
  </si>
  <si>
    <t>JC-16105</t>
  </si>
  <si>
    <t>Julie Creighton</t>
  </si>
  <si>
    <t>Durham</t>
  </si>
  <si>
    <t>OFF-EN-10000927</t>
  </si>
  <si>
    <t>Jet-Pak Recycled Peel 'N' Seal Padded Mailers</t>
  </si>
  <si>
    <t>US-2018-119662</t>
  </si>
  <si>
    <t>13/11/2018</t>
  </si>
  <si>
    <t>16/11/2018</t>
  </si>
  <si>
    <t>CS-12400</t>
  </si>
  <si>
    <t>Christopher Schild</t>
  </si>
  <si>
    <t>OFF-ST-10003656</t>
  </si>
  <si>
    <t>Safco Industrial Wire Shelving</t>
  </si>
  <si>
    <t>CA-2018-140088</t>
  </si>
  <si>
    <t>28/05/2018</t>
  </si>
  <si>
    <t>30/05/2018</t>
  </si>
  <si>
    <t>Columbia</t>
  </si>
  <si>
    <t>South Carolina</t>
  </si>
  <si>
    <t>FUR-CH-10000863</t>
  </si>
  <si>
    <t>Novimex Swivel Fabric Task Chair</t>
  </si>
  <si>
    <t>CA-2018-155558</t>
  </si>
  <si>
    <t>26/10/2018</t>
  </si>
  <si>
    <t>02/11/2018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</si>
  <si>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</si>
  <si>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</si>
  <si>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</si>
  <si>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</si>
  <si>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</si>
  <si>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</si>
  <si>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</si>
  <si>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CA-2017-159695</t>
  </si>
  <si>
    <t>05/04/2017</t>
  </si>
  <si>
    <t>10/04/2017</t>
  </si>
  <si>
    <t>GM-14455</t>
  </si>
  <si>
    <t>Gary Mitchum</t>
  </si>
  <si>
    <t>OFF-ST-10003442</t>
  </si>
  <si>
    <t>Eldon Portable Mobile Manager</t>
  </si>
  <si>
    <t>CA-2017-109806</t>
  </si>
  <si>
    <t>17/09/2017</t>
  </si>
  <si>
    <t>22/09/2017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</si>
  <si>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</si>
  <si>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</si>
  <si>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</si>
  <si>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</si>
  <si>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</si>
  <si>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</si>
  <si>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CA-2016-149587</t>
  </si>
  <si>
    <t>31/01/2016</t>
  </si>
  <si>
    <t>05/02/2016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</si>
  <si>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</si>
  <si>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</si>
  <si>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</si>
  <si>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</si>
  <si>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</si>
  <si>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</si>
  <si>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</si>
  <si>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</si>
  <si>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</si>
  <si>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US-2018-109484</t>
  </si>
  <si>
    <t>06/11/2018</t>
  </si>
  <si>
    <t>12/11/2018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</si>
  <si>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</si>
  <si>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</si>
  <si>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</si>
  <si>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</si>
  <si>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</si>
  <si>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</si>
  <si>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CA-2018-161018</t>
  </si>
  <si>
    <t>09/11/2018</t>
  </si>
  <si>
    <t>11/11/2018</t>
  </si>
  <si>
    <t>PN-18775</t>
  </si>
  <si>
    <t>Parhena Norris</t>
  </si>
  <si>
    <t>FUR-FU-10000629</t>
  </si>
  <si>
    <t>9-3/4 Diameter Round Wall Clock</t>
  </si>
  <si>
    <t>CA-2018-157833</t>
  </si>
  <si>
    <t>17/06/2018</t>
  </si>
  <si>
    <t>20/06/2018</t>
  </si>
  <si>
    <t>KD-16345</t>
  </si>
  <si>
    <t>Katherine Ducich</t>
  </si>
  <si>
    <t>OFF-BI-10001721</t>
  </si>
  <si>
    <t>Trimflex Flexible Post Binders</t>
  </si>
  <si>
    <t>CA-2017-149223</t>
  </si>
  <si>
    <t>06/09/2017</t>
  </si>
  <si>
    <t>11/09/2017</t>
  </si>
  <si>
    <t>ER-13855</t>
  </si>
  <si>
    <t>Elpida Rittenbach</t>
  </si>
  <si>
    <t>Saint Paul</t>
  </si>
  <si>
    <t>OFF-AP-10000358</t>
  </si>
  <si>
    <t>Fellowes Basic Home/Office Series Surge Protectors</t>
  </si>
  <si>
    <t>CA-2017-158568</t>
  </si>
  <si>
    <t>29/08/2017</t>
  </si>
  <si>
    <t>02/09/2017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</si>
  <si>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</si>
  <si>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</si>
  <si>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</si>
  <si>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</si>
  <si>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</si>
  <si>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</si>
  <si>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</si>
  <si>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</si>
  <si>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CA-2017-129903</t>
  </si>
  <si>
    <t>01/12/2017</t>
  </si>
  <si>
    <t>04/12/2017</t>
  </si>
  <si>
    <t>GZ-14470</t>
  </si>
  <si>
    <t>Gary Zandusky</t>
  </si>
  <si>
    <t>OFF-PA-10004040</t>
  </si>
  <si>
    <t>Universal Premium White Copier/Laser Paper (20Lb. and 87 Bright)</t>
  </si>
  <si>
    <t>US-2016-156867</t>
  </si>
  <si>
    <t>13/11/2016</t>
  </si>
  <si>
    <t>17/11/2016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</si>
  <si>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</si>
  <si>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</si>
  <si>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</si>
  <si>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</si>
  <si>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</si>
  <si>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</si>
  <si>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</si>
  <si>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</si>
  <si>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</si>
  <si>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</si>
  <si>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CA-2018-119004</t>
  </si>
  <si>
    <t>23/11/2018</t>
  </si>
  <si>
    <t>28/11/2018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</si>
  <si>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</si>
  <si>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</si>
  <si>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</si>
  <si>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</si>
  <si>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</si>
  <si>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</si>
  <si>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</si>
  <si>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</si>
  <si>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</si>
  <si>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CA-2016-129476</t>
  </si>
  <si>
    <t>15/10/2016</t>
  </si>
  <si>
    <t>20/10/2016</t>
  </si>
  <si>
    <t>PA-19060</t>
  </si>
  <si>
    <t>Pete Armstrong</t>
  </si>
  <si>
    <t>Orland Park</t>
  </si>
  <si>
    <t>TEC-AC-10000844</t>
  </si>
  <si>
    <t>Logitech Gaming G510s - Keyboard</t>
  </si>
  <si>
    <t>CA-2018-146780</t>
  </si>
  <si>
    <t>25/12/2018</t>
  </si>
  <si>
    <t>30/12/2018</t>
  </si>
  <si>
    <t>CV-12805</t>
  </si>
  <si>
    <t>Cynthia Voltz</t>
  </si>
  <si>
    <t>FUR-FU-10001934</t>
  </si>
  <si>
    <t>Magnifier Swing Arm Lamp</t>
  </si>
  <si>
    <t>CA-2017-128867</t>
  </si>
  <si>
    <t>03/11/2017</t>
  </si>
  <si>
    <t>10/11/2017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</si>
  <si>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</si>
  <si>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</si>
  <si>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</si>
  <si>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</si>
  <si>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</si>
  <si>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</si>
  <si>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</si>
  <si>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</si>
  <si>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CA-2015-115259</t>
  </si>
  <si>
    <t>25/08/2015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</si>
  <si>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</si>
  <si>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</si>
  <si>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</si>
  <si>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</si>
  <si>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</si>
  <si>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</si>
  <si>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</si>
  <si>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</si>
  <si>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</si>
  <si>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</si>
  <si>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</si>
  <si>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</si>
  <si>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CA-2016-110457</t>
  </si>
  <si>
    <t>02/03/2016</t>
  </si>
  <si>
    <t>06/03/2016</t>
  </si>
  <si>
    <t>DK-13090</t>
  </si>
  <si>
    <t>Dave Kipp</t>
  </si>
  <si>
    <t>FUR-TA-10001768</t>
  </si>
  <si>
    <t>Hon Racetrack Conference Tables</t>
  </si>
  <si>
    <t>US-2016-136476</t>
  </si>
  <si>
    <t>05/04/2016</t>
  </si>
  <si>
    <t>10/04/2016</t>
  </si>
  <si>
    <t>GG-14650</t>
  </si>
  <si>
    <t>Greg Guthrie</t>
  </si>
  <si>
    <t>Bristol</t>
  </si>
  <si>
    <t>OFF-BI-10003650</t>
  </si>
  <si>
    <t>GBC DocuBind 300 Electric Binding Machine</t>
  </si>
  <si>
    <t>CA-2017-103730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</si>
  <si>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</si>
  <si>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</si>
  <si>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</si>
  <si>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</si>
  <si>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</si>
  <si>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</si>
  <si>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</si>
  <si>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</si>
  <si>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</si>
  <si>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</si>
  <si>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</si>
  <si>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US-2015-152030</t>
  </si>
  <si>
    <t>26/12/2015</t>
  </si>
  <si>
    <t>28/12/2015</t>
  </si>
  <si>
    <t>AD-10180</t>
  </si>
  <si>
    <t>Alan Dominguez</t>
  </si>
  <si>
    <t>FUR-CH-10004063</t>
  </si>
  <si>
    <t>Global Deluxe High-Back Manager's Chair</t>
  </si>
  <si>
    <t>US-2015-134614</t>
  </si>
  <si>
    <t>20/09/2015</t>
  </si>
  <si>
    <t>25/09/2015</t>
  </si>
  <si>
    <t>PF-19165</t>
  </si>
  <si>
    <t>Philip Fox</t>
  </si>
  <si>
    <t>Bloomington</t>
  </si>
  <si>
    <t>FUR-TA-10004534</t>
  </si>
  <si>
    <t>Bevis 44 x 96 Conference Tables</t>
  </si>
  <si>
    <t>US-2018-107272</t>
  </si>
  <si>
    <t>05/11/2018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</si>
  <si>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</si>
  <si>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</si>
  <si>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</si>
  <si>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</si>
  <si>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</si>
  <si>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</si>
  <si>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</si>
  <si>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US-2017-125969</t>
  </si>
  <si>
    <t>06/11/2017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</si>
  <si>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</si>
  <si>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</si>
  <si>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</si>
  <si>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</si>
  <si>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</si>
  <si>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US-2018-164147</t>
  </si>
  <si>
    <t>02/02/2018</t>
  </si>
  <si>
    <t>05/02/2018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</si>
  <si>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</si>
  <si>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</si>
  <si>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</si>
  <si>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</si>
  <si>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</si>
  <si>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</si>
  <si>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</si>
  <si>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</si>
  <si>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CA-2017-145583</t>
  </si>
  <si>
    <t>13/10/2017</t>
  </si>
  <si>
    <t>19/10/2017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</si>
  <si>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</si>
  <si>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</si>
  <si>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</si>
  <si>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</si>
  <si>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</si>
  <si>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</si>
  <si>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</si>
  <si>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</si>
  <si>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</si>
  <si>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</si>
  <si>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</si>
  <si>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</si>
  <si>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</si>
  <si>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</si>
  <si>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</si>
  <si>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</si>
  <si>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CA-2017-110366</t>
  </si>
  <si>
    <t>05/09/2017</t>
  </si>
  <si>
    <t>07/09/2017</t>
  </si>
  <si>
    <t>JD-15895</t>
  </si>
  <si>
    <t>Jonathan Doherty</t>
  </si>
  <si>
    <t>CA-2018-106180</t>
  </si>
  <si>
    <t>18/09/2018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</si>
  <si>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</si>
  <si>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</si>
  <si>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</si>
  <si>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</si>
  <si>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</si>
  <si>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</si>
  <si>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</si>
  <si>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</si>
  <si>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CA-2018-155376</t>
  </si>
  <si>
    <t>22/12/2018</t>
  </si>
  <si>
    <t>27/12/2018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</si>
  <si>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</si>
  <si>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</si>
  <si>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</si>
  <si>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</si>
  <si>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</si>
  <si>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</si>
  <si>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CA-2016-110744</t>
  </si>
  <si>
    <t>07/09/2016</t>
  </si>
  <si>
    <t>12/09/2016</t>
  </si>
  <si>
    <t>HA-14920</t>
  </si>
  <si>
    <t>Helen Andreada</t>
  </si>
  <si>
    <t>Pasadena</t>
  </si>
  <si>
    <t>CA-2015-110072</t>
  </si>
  <si>
    <t>22/10/2015</t>
  </si>
  <si>
    <t>28/10/2015</t>
  </si>
  <si>
    <t>MG-17680</t>
  </si>
  <si>
    <t>Maureen Gastineau</t>
  </si>
  <si>
    <t>Newark</t>
  </si>
  <si>
    <t>FUR-FU-10000521</t>
  </si>
  <si>
    <t>Seth Thomas 14" Putty-Colored Wall Clock</t>
  </si>
  <si>
    <t>CA-2017-114489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</si>
  <si>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</si>
  <si>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</si>
  <si>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</si>
  <si>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</si>
  <si>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</si>
  <si>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</si>
  <si>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</si>
  <si>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</si>
  <si>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</si>
  <si>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CA-2017-158834</t>
  </si>
  <si>
    <t>16/03/2017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</si>
  <si>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</si>
  <si>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</si>
  <si>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</si>
  <si>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</si>
  <si>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</si>
  <si>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</si>
  <si>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</si>
  <si>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CA-2016-124919</t>
  </si>
  <si>
    <t>31/05/2016</t>
  </si>
  <si>
    <t>02/06/2016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</si>
  <si>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</si>
  <si>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</si>
  <si>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</si>
  <si>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</si>
  <si>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</si>
  <si>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</si>
  <si>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</si>
  <si>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</si>
  <si>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</si>
  <si>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CA-2016-118948</t>
  </si>
  <si>
    <t>28/05/2016</t>
  </si>
  <si>
    <t>03/06/2016</t>
  </si>
  <si>
    <t>NK-18490</t>
  </si>
  <si>
    <t>Neil Knudson</t>
  </si>
  <si>
    <t>OFF-AR-10001547</t>
  </si>
  <si>
    <t>Newell 311</t>
  </si>
  <si>
    <t>CA-2015-104269</t>
  </si>
  <si>
    <t>01/03/2015</t>
  </si>
  <si>
    <t>06/03/2015</t>
  </si>
  <si>
    <t>DB-13060</t>
  </si>
  <si>
    <t>Dave Brooks</t>
  </si>
  <si>
    <t>CA-2017-114104</t>
  </si>
  <si>
    <t>20/11/2017</t>
  </si>
  <si>
    <t>24/11/2017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</si>
  <si>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</si>
  <si>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</si>
  <si>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</si>
  <si>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</si>
  <si>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</si>
  <si>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</si>
  <si>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</si>
  <si>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</si>
  <si>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CA-2017-162733</t>
  </si>
  <si>
    <t>11/05/2017</t>
  </si>
  <si>
    <t>12/05/2017</t>
  </si>
  <si>
    <t>TT-21070</t>
  </si>
  <si>
    <t>Ted Trevino</t>
  </si>
  <si>
    <t>OFF-PA-10002751</t>
  </si>
  <si>
    <t>Xerox 1920</t>
  </si>
  <si>
    <t>CA-2016-119697</t>
  </si>
  <si>
    <t>28/12/2016</t>
  </si>
  <si>
    <t>EM-13960</t>
  </si>
  <si>
    <t>Eric Murdock</t>
  </si>
  <si>
    <t>TEC-AC-10003657</t>
  </si>
  <si>
    <t>Lenovo 17-Key USB Numeric Keypad</t>
  </si>
  <si>
    <t>CA-2017-154508</t>
  </si>
  <si>
    <t>16/11/2017</t>
  </si>
  <si>
    <t>RD-19900</t>
  </si>
  <si>
    <t>Ruben Dartt</t>
  </si>
  <si>
    <t>Carlsbad</t>
  </si>
  <si>
    <t>New Mexico</t>
  </si>
  <si>
    <t>OFF-EN-10001990</t>
  </si>
  <si>
    <t>Staple envelope</t>
  </si>
  <si>
    <t>CA-2017-113817</t>
  </si>
  <si>
    <t>07/11/2017</t>
  </si>
  <si>
    <t>MJ-17740</t>
  </si>
  <si>
    <t>Max Jones</t>
  </si>
  <si>
    <t>OFF-BI-10004002</t>
  </si>
  <si>
    <t>Wilson Jones International Size A4 Ring Binders</t>
  </si>
  <si>
    <t>CA-2015-139892</t>
  </si>
  <si>
    <t>08/09/2015</t>
  </si>
  <si>
    <t>12/09/2015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</si>
  <si>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</si>
  <si>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</si>
  <si>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</si>
  <si>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</si>
  <si>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</si>
  <si>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</si>
  <si>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</si>
  <si>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</si>
  <si>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</si>
  <si>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</si>
  <si>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</si>
  <si>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</si>
  <si>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</si>
  <si>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</si>
  <si>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</si>
  <si>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</si>
  <si>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</si>
  <si>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</si>
  <si>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CA-2015-118962</t>
  </si>
  <si>
    <t>05/08/2015</t>
  </si>
  <si>
    <t>09/08/2015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</si>
  <si>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</si>
  <si>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</si>
  <si>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</si>
  <si>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</si>
  <si>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</si>
  <si>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</si>
  <si>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</si>
  <si>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</si>
  <si>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US-2015-100853</t>
  </si>
  <si>
    <t>14/09/2015</t>
  </si>
  <si>
    <t>19/09/2015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</si>
  <si>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</si>
  <si>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</si>
  <si>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</si>
  <si>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</si>
  <si>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</si>
  <si>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</si>
  <si>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US-2018-152366</t>
  </si>
  <si>
    <t>21/04/2018</t>
  </si>
  <si>
    <t>25/04/2018</t>
  </si>
  <si>
    <t>SJ-20500</t>
  </si>
  <si>
    <t>Shirley Jackson</t>
  </si>
  <si>
    <t>OFF-AP-10002684</t>
  </si>
  <si>
    <t>Acco 7-Outlet Masterpiece Power Center, Wihtout Fax/Phone Line Protection</t>
  </si>
  <si>
    <t>US-2016-101511</t>
  </si>
  <si>
    <t>21/11/2016</t>
  </si>
  <si>
    <t>23/11/2016</t>
  </si>
  <si>
    <t>FUR-CH-10004698</t>
  </si>
  <si>
    <t>Padded Folding Chairs, Black, 4/Carton</t>
  </si>
  <si>
    <t>OFF-SU-10002189</t>
  </si>
  <si>
    <t>Acme Rosewood Handle Letter Opener</t>
  </si>
  <si>
    <t>CA-2016-137225</t>
  </si>
  <si>
    <t>15/12/2016</t>
  </si>
  <si>
    <t>19/12/2016</t>
  </si>
  <si>
    <t>JK-15640</t>
  </si>
  <si>
    <t>Jim Kriz</t>
  </si>
  <si>
    <t>OFF-AR-10001940</t>
  </si>
  <si>
    <t>Sanford Colorific Eraseable Coloring Pencils, 12 Count</t>
  </si>
  <si>
    <t>CA-2015-166191</t>
  </si>
  <si>
    <t>09/12/2015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</si>
  <si>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</si>
  <si>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</si>
  <si>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</si>
  <si>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</si>
  <si>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</si>
  <si>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</si>
  <si>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CA-2015-158274</t>
  </si>
  <si>
    <t>19/11/2015</t>
  </si>
  <si>
    <t>24/11/2015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</si>
  <si>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</si>
  <si>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</si>
  <si>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</si>
  <si>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</si>
  <si>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</si>
  <si>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</si>
  <si>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</si>
  <si>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</si>
  <si>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</si>
  <si>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</si>
  <si>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CA-2017-105018</t>
  </si>
  <si>
    <t>28/11/2017</t>
  </si>
  <si>
    <t>02/12/2017</t>
  </si>
  <si>
    <t>SK-19990</t>
  </si>
  <si>
    <t>Sally Knutson</t>
  </si>
  <si>
    <t>Fairfield</t>
  </si>
  <si>
    <t>Connecticut</t>
  </si>
  <si>
    <t>OFF-BI-10001890</t>
  </si>
  <si>
    <t>Avery Poly Binder Pockets</t>
  </si>
  <si>
    <t>CA-2015-123260</t>
  </si>
  <si>
    <t>26/08/2015</t>
  </si>
  <si>
    <t>30/08/2015</t>
  </si>
  <si>
    <t>FM-14290</t>
  </si>
  <si>
    <t>Frank Merwin</t>
  </si>
  <si>
    <t>TEC-AC-10002323</t>
  </si>
  <si>
    <t>SanDisk Ultra 32 GB MicroSDHC Class 10 Memory Card</t>
  </si>
  <si>
    <t>CA-2017-157000</t>
  </si>
  <si>
    <t>16/07/2017</t>
  </si>
  <si>
    <t>AM-10360</t>
  </si>
  <si>
    <t>Alice McCarthy</t>
  </si>
  <si>
    <t>Grand Prairie</t>
  </si>
  <si>
    <t>OFF-ST-10001328</t>
  </si>
  <si>
    <t>Personal Filing Tote with Lid, Black/Gray</t>
  </si>
  <si>
    <t>CA-2016-102281</t>
  </si>
  <si>
    <t>12/10/2016</t>
  </si>
  <si>
    <t>14/10/2016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</si>
  <si>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</si>
  <si>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</si>
  <si>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</si>
  <si>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</si>
  <si>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</si>
  <si>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</si>
  <si>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</si>
  <si>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</si>
  <si>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</si>
  <si>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</si>
  <si>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CA-2016-131457</t>
  </si>
  <si>
    <t>31/10/2016</t>
  </si>
  <si>
    <t>06/11/2016</t>
  </si>
  <si>
    <t>MZ-17515</t>
  </si>
  <si>
    <t>Mary Zewe</t>
  </si>
  <si>
    <t>Redlands</t>
  </si>
  <si>
    <t>CA-2015-140004</t>
  </si>
  <si>
    <t>21/03/2015</t>
  </si>
  <si>
    <t>25/03/2015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</si>
  <si>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</si>
  <si>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</si>
  <si>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</si>
  <si>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</si>
  <si>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</si>
  <si>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</si>
  <si>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</si>
  <si>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CA-2018-107720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</si>
  <si>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</si>
  <si>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</si>
  <si>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</si>
  <si>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</si>
  <si>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</si>
  <si>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</si>
  <si>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US-2018-124303</t>
  </si>
  <si>
    <t>06/07/2018</t>
  </si>
  <si>
    <t>13/07/2018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</si>
  <si>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</si>
  <si>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</si>
  <si>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</si>
  <si>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</si>
  <si>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</si>
  <si>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</si>
  <si>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CA-2018-105074</t>
  </si>
  <si>
    <t>24/06/2018</t>
  </si>
  <si>
    <t>29/06/2018</t>
  </si>
  <si>
    <t>MB-17305</t>
  </si>
  <si>
    <t>Maria Bertelson</t>
  </si>
  <si>
    <t>Akron</t>
  </si>
  <si>
    <t>OFF-PA-10002666</t>
  </si>
  <si>
    <t>Southworth 25% Cotton Linen-Finish Paper &amp; Envelopes</t>
  </si>
  <si>
    <t>CA-2015-133690</t>
  </si>
  <si>
    <t>03/08/2015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</si>
  <si>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</si>
  <si>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</si>
  <si>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</si>
  <si>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</si>
  <si>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</si>
  <si>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</si>
  <si>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</si>
  <si>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US-2018-116701</t>
  </si>
  <si>
    <t>17/12/2018</t>
  </si>
  <si>
    <t>21/12/2018</t>
  </si>
  <si>
    <t>LC-17140</t>
  </si>
  <si>
    <t>Logan Currie</t>
  </si>
  <si>
    <t>Dallas</t>
  </si>
  <si>
    <t>OFF-AP-10003217</t>
  </si>
  <si>
    <t>Eureka Sanitaire  Commercial Upright</t>
  </si>
  <si>
    <t>CA-2018-126382</t>
  </si>
  <si>
    <t>03/06/2018</t>
  </si>
  <si>
    <t>07/06/2018</t>
  </si>
  <si>
    <t>HK-14890</t>
  </si>
  <si>
    <t>Heather Kirkland</t>
  </si>
  <si>
    <t>FUR-FU-10002960</t>
  </si>
  <si>
    <t>Eldon 200 Class Desk Accessories, Burgundy</t>
  </si>
  <si>
    <t>CA-2018-108329</t>
  </si>
  <si>
    <t>14/12/2018</t>
  </si>
  <si>
    <t>LE-16810</t>
  </si>
  <si>
    <t>Laurel Elliston</t>
  </si>
  <si>
    <t>Whittier</t>
  </si>
  <si>
    <t>TEC-PH-10001918</t>
  </si>
  <si>
    <t>Nortel Business Series Terminal T7208 Digital phone</t>
  </si>
  <si>
    <t>CA-2018-135860</t>
  </si>
  <si>
    <t>01/12/2018</t>
  </si>
  <si>
    <t>07/12/2018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</si>
  <si>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</si>
  <si>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</si>
  <si>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</si>
  <si>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</si>
  <si>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</si>
  <si>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</si>
  <si>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</si>
  <si>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</si>
  <si>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</si>
  <si>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</si>
  <si>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</si>
  <si>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CA-2016-101007</t>
  </si>
  <si>
    <t>09/02/2016</t>
  </si>
  <si>
    <t>13/02/2016</t>
  </si>
  <si>
    <t>MS-17980</t>
  </si>
  <si>
    <t>Michael Stewart</t>
  </si>
  <si>
    <t>TEC-AC-10001266</t>
  </si>
  <si>
    <t>Memorex Micro Travel Drive 8 GB</t>
  </si>
  <si>
    <t>CA-2016-146262</t>
  </si>
  <si>
    <t>02/01/2016</t>
  </si>
  <si>
    <t>09/01/2016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</si>
  <si>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</si>
  <si>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</si>
  <si>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</si>
  <si>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</si>
  <si>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</si>
  <si>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</si>
  <si>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</si>
  <si>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</si>
  <si>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</si>
  <si>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</si>
  <si>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</si>
  <si>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CA-2017-130162</t>
  </si>
  <si>
    <t>28/10/2017</t>
  </si>
  <si>
    <t>01/11/2017</t>
  </si>
  <si>
    <t>JH-15910</t>
  </si>
  <si>
    <t>Jonathan Howell</t>
  </si>
  <si>
    <t>TEC-PH-10002563</t>
  </si>
  <si>
    <t>Adtran 1202752G1</t>
  </si>
  <si>
    <t>CA-2016-169397</t>
  </si>
  <si>
    <t>24/12/2016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</si>
  <si>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</si>
  <si>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</si>
  <si>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</si>
  <si>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</si>
  <si>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</si>
  <si>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</si>
  <si>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</si>
  <si>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</si>
  <si>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</si>
  <si>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</si>
  <si>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</si>
  <si>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</si>
  <si>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</si>
  <si>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CA-2016-163055</t>
  </si>
  <si>
    <t>09/08/2016</t>
  </si>
  <si>
    <t>16/08/2016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</si>
  <si>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</si>
  <si>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</si>
  <si>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</si>
  <si>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</si>
  <si>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</si>
  <si>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</si>
  <si>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</si>
  <si>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</si>
  <si>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</si>
  <si>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US-2016-145436</t>
  </si>
  <si>
    <t>28/02/2016</t>
  </si>
  <si>
    <t>04/03/2016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</si>
  <si>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</si>
  <si>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</si>
  <si>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</si>
  <si>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</si>
  <si>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</si>
  <si>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</si>
  <si>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US-2015-156216</t>
  </si>
  <si>
    <t>13/09/2015</t>
  </si>
  <si>
    <t>17/09/2015</t>
  </si>
  <si>
    <t>EA-14035</t>
  </si>
  <si>
    <t>Erin Ashbrook</t>
  </si>
  <si>
    <t>OFF-BI-10001679</t>
  </si>
  <si>
    <t>GBC Instant Index System for Binding Systems</t>
  </si>
  <si>
    <t>US-2018-100930</t>
  </si>
  <si>
    <t>07/04/2018</t>
  </si>
  <si>
    <t>12/04/2018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</si>
  <si>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</si>
  <si>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</si>
  <si>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</si>
  <si>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</si>
  <si>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</si>
  <si>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</si>
  <si>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</si>
  <si>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</si>
  <si>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</si>
  <si>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CA-2018-160514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</si>
  <si>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</si>
  <si>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</si>
  <si>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</si>
  <si>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</si>
  <si>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</si>
  <si>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CA-2017-157749</t>
  </si>
  <si>
    <t>09/06/2017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</si>
  <si>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</si>
  <si>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</si>
  <si>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</si>
  <si>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</si>
  <si>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</si>
  <si>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</si>
  <si>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</si>
  <si>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</si>
  <si>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</si>
  <si>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</si>
  <si>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</si>
  <si>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</si>
  <si>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</si>
  <si>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</si>
  <si>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CA-2015-131926</t>
  </si>
  <si>
    <t>01/06/2015</t>
  </si>
  <si>
    <t>06/06/2015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</si>
  <si>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</si>
  <si>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</si>
  <si>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</si>
  <si>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</si>
  <si>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</si>
  <si>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</si>
  <si>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</si>
  <si>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</si>
  <si>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</si>
  <si>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CA-2017-154739</t>
  </si>
  <si>
    <t>15/12/2017</t>
  </si>
  <si>
    <t>LH-17155</t>
  </si>
  <si>
    <t>Logan Haushalter</t>
  </si>
  <si>
    <t>FUR-CH-10002965</t>
  </si>
  <si>
    <t>Global Leather Highback Executive Chair with Pneumatic Height Adjustment, Black</t>
  </si>
  <si>
    <t>CA-2017-145625</t>
  </si>
  <si>
    <t>KC-16540</t>
  </si>
  <si>
    <t>Kelly Collister</t>
  </si>
  <si>
    <t>San Diego</t>
  </si>
  <si>
    <t>OFF-PA-10004569</t>
  </si>
  <si>
    <t>Wirebound Message Books, Two 4 1/4" x 5" Forms per Page</t>
  </si>
  <si>
    <t>CA-2017-146941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</si>
  <si>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</si>
  <si>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</si>
  <si>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</si>
  <si>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</si>
  <si>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</si>
  <si>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</si>
  <si>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US-2016-159982</t>
  </si>
  <si>
    <t>28/11/2016</t>
  </si>
  <si>
    <t>04/12/2016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</si>
  <si>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</si>
  <si>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</si>
  <si>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</si>
  <si>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</si>
  <si>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</si>
  <si>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</si>
  <si>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CA-2018-163139</t>
  </si>
  <si>
    <t>03/12/2018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</si>
  <si>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</si>
  <si>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</si>
  <si>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</si>
  <si>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</si>
  <si>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</si>
  <si>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</si>
  <si>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</si>
  <si>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</si>
  <si>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US-2018-155299</t>
  </si>
  <si>
    <t>08/06/2018</t>
  </si>
  <si>
    <t>12/06/2018</t>
  </si>
  <si>
    <t>Dl-13600</t>
  </si>
  <si>
    <t>Dorris liebe</t>
  </si>
  <si>
    <t>OFF-AP-10002203</t>
  </si>
  <si>
    <t>Eureka Disposable Bags for Sanitaire Vibra Groomer I Upright Vac</t>
  </si>
  <si>
    <t>US-2015-106992</t>
  </si>
  <si>
    <t>21/09/2015</t>
  </si>
  <si>
    <t>SB-20290</t>
  </si>
  <si>
    <t>Sean Braxton</t>
  </si>
  <si>
    <t>TEC-MA-10003353</t>
  </si>
  <si>
    <t>Xerox WorkCentre 6505DN Laser Multifunction Printer</t>
  </si>
  <si>
    <t>CA-2017-125318</t>
  </si>
  <si>
    <t>13/06/2017</t>
  </si>
  <si>
    <t>RC-19825</t>
  </si>
  <si>
    <t>Roy Collins</t>
  </si>
  <si>
    <t>TEC-PH-10001433</t>
  </si>
  <si>
    <t>Cisco Small Business SPA 502G VoIP phone</t>
  </si>
  <si>
    <t>CA-2016-155040</t>
  </si>
  <si>
    <t>10/11/2016</t>
  </si>
  <si>
    <t>15/11/2016</t>
  </si>
  <si>
    <t>AH-10210</t>
  </si>
  <si>
    <t>Alan Hwang</t>
  </si>
  <si>
    <t>Brentwood</t>
  </si>
  <si>
    <t>TEC-AC-10004469</t>
  </si>
  <si>
    <t>Microsoft Sculpt Comfort Mouse</t>
  </si>
  <si>
    <t>CA-2018-136826</t>
  </si>
  <si>
    <t>16/06/2018</t>
  </si>
  <si>
    <t>CB-12535</t>
  </si>
  <si>
    <t>Claudia Bergmann</t>
  </si>
  <si>
    <t>Chapel Hill</t>
  </si>
  <si>
    <t>OFF-AR-10003602</t>
  </si>
  <si>
    <t>Quartet Omega Colored Chalk, 12/Pack</t>
  </si>
  <si>
    <t>CA-2017-111010</t>
  </si>
  <si>
    <t>22/01/2017</t>
  </si>
  <si>
    <t>28/01/2017</t>
  </si>
  <si>
    <t>Morristown</t>
  </si>
  <si>
    <t>OFF-FA-10003472</t>
  </si>
  <si>
    <t>Bagged Rubber Bands</t>
  </si>
  <si>
    <t>US-2018-145366</t>
  </si>
  <si>
    <t>13/12/2018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</si>
  <si>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</si>
  <si>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</si>
  <si>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</si>
  <si>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</si>
  <si>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</si>
  <si>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</si>
  <si>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</si>
  <si>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CA-2018-163979</t>
  </si>
  <si>
    <t>28/12/2018</t>
  </si>
  <si>
    <t>02/01/2019</t>
  </si>
  <si>
    <t>KH-16690</t>
  </si>
  <si>
    <t>Kristen Hastings</t>
  </si>
  <si>
    <t>OFF-ST-10003208</t>
  </si>
  <si>
    <t>Adjustable Depth Letter/Legal Cart</t>
  </si>
  <si>
    <t>CA-2016-155334</t>
  </si>
  <si>
    <t>30/07/2016</t>
  </si>
  <si>
    <t>31/07/2016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</si>
  <si>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</si>
  <si>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</si>
  <si>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</si>
  <si>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</si>
  <si>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</si>
  <si>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</si>
  <si>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CA-2018-118136</t>
  </si>
  <si>
    <t>16/09/2018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</si>
  <si>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</si>
  <si>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</si>
  <si>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</si>
  <si>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</si>
  <si>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</si>
  <si>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</si>
  <si>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</si>
  <si>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CA-2018-132976</t>
  </si>
  <si>
    <t>13/10/2018</t>
  </si>
  <si>
    <t>17/10/2018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</si>
  <si>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</si>
  <si>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</si>
  <si>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</si>
  <si>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</si>
  <si>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</si>
  <si>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</si>
  <si>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</si>
  <si>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</si>
  <si>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</si>
  <si>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</si>
  <si>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US-2016-161991</t>
  </si>
  <si>
    <t>26/09/2016</t>
  </si>
  <si>
    <t>28/09/2016</t>
  </si>
  <si>
    <t>OFF-BI-10004967</t>
  </si>
  <si>
    <t>Round Ring Binders</t>
  </si>
  <si>
    <t>TEC-PH-10001760</t>
  </si>
  <si>
    <t>Bose SoundLink Bluetooth Speaker</t>
  </si>
  <si>
    <t>CA-2016-130890</t>
  </si>
  <si>
    <t>02/11/2016</t>
  </si>
  <si>
    <t>JO-15280</t>
  </si>
  <si>
    <t>Jas O'Carroll</t>
  </si>
  <si>
    <t>FUR-TA-10002903</t>
  </si>
  <si>
    <t>Bevis Round Bullnose 29" High Table Top</t>
  </si>
  <si>
    <t>CA-2016-130883</t>
  </si>
  <si>
    <t>02/10/2016</t>
  </si>
  <si>
    <t>OFF-PA-10000474</t>
  </si>
  <si>
    <t>TEC-AC-10001956</t>
  </si>
  <si>
    <t>Microsoft Arc Touch Mouse</t>
  </si>
  <si>
    <t>OFF-PA-10004100</t>
  </si>
  <si>
    <t>Xerox 216</t>
  </si>
  <si>
    <t>CA-2017-112697</t>
  </si>
  <si>
    <t>18/12/2017</t>
  </si>
  <si>
    <t>20/12/2017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</si>
  <si>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</si>
  <si>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</si>
  <si>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</si>
  <si>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</si>
  <si>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</si>
  <si>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</si>
  <si>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</si>
  <si>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CA-2017-110772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</si>
  <si>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</si>
  <si>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</si>
  <si>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</si>
  <si>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</si>
  <si>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</si>
  <si>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</si>
  <si>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</si>
  <si>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</si>
  <si>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</si>
  <si>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</si>
  <si>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CA-2015-111451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</si>
  <si>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</si>
  <si>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</si>
  <si>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</si>
  <si>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</si>
  <si>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</si>
  <si>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</si>
  <si>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</si>
  <si>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</si>
  <si>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</si>
  <si>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</si>
  <si>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</si>
  <si>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</si>
  <si>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</si>
  <si>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CA-2017-142545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</si>
  <si>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</si>
  <si>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</si>
  <si>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</si>
  <si>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</si>
  <si>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</si>
  <si>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</si>
  <si>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</si>
  <si>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</si>
  <si>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</si>
  <si>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</si>
  <si>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</si>
  <si>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US-2018-152380</t>
  </si>
  <si>
    <t>19/11/2018</t>
  </si>
  <si>
    <t>FUR-TA-10002533</t>
  </si>
  <si>
    <t>BPI Conference Tables</t>
  </si>
  <si>
    <t>CA-2016-144253</t>
  </si>
  <si>
    <t>04/05/2016</t>
  </si>
  <si>
    <t>09/05/2016</t>
  </si>
  <si>
    <t>AS-10225</t>
  </si>
  <si>
    <t>Alan Schoenberger</t>
  </si>
  <si>
    <t>FUR-FU-10002671</t>
  </si>
  <si>
    <t>Electrix 20W Halogen Replacement Bulb for Zoom-In Desk Lamp</t>
  </si>
  <si>
    <t>CA-2015-130960</t>
  </si>
  <si>
    <t>30/12/2015</t>
  </si>
  <si>
    <t>04/01/2016</t>
  </si>
  <si>
    <t>Taylor</t>
  </si>
  <si>
    <t>OFF-AR-10003651</t>
  </si>
  <si>
    <t>Newell 350</t>
  </si>
  <si>
    <t>CA-2015-111003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</si>
  <si>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</si>
  <si>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</si>
  <si>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</si>
  <si>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</si>
  <si>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</si>
  <si>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</si>
  <si>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</si>
  <si>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CA-2018-126774</t>
  </si>
  <si>
    <t>17/04/2018</t>
  </si>
  <si>
    <t>SH-20395</t>
  </si>
  <si>
    <t>Shahid Hopkins</t>
  </si>
  <si>
    <t>Arlington</t>
  </si>
  <si>
    <t>OFF-AR-10002804</t>
  </si>
  <si>
    <t>Faber Castell Col-Erase Pencils</t>
  </si>
  <si>
    <t>CA-2017-142902</t>
  </si>
  <si>
    <t>12/09/2017</t>
  </si>
  <si>
    <t>14/09/2017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</si>
  <si>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</si>
  <si>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</si>
  <si>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</si>
  <si>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</si>
  <si>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</si>
  <si>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</si>
  <si>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</si>
  <si>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</si>
  <si>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</si>
  <si>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</si>
  <si>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</si>
  <si>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CA-2015-120887</t>
  </si>
  <si>
    <t>27/09/2015</t>
  </si>
  <si>
    <t>03/10/2015</t>
  </si>
  <si>
    <t>TS-21205</t>
  </si>
  <si>
    <t>Thomas Seio</t>
  </si>
  <si>
    <t>Hackensack</t>
  </si>
  <si>
    <t>FUR-FU-10001588</t>
  </si>
  <si>
    <t>Deflect-o SuperTray Unbreakable Stackable Tray, Letter, Black</t>
  </si>
  <si>
    <t>CA-2015-167850</t>
  </si>
  <si>
    <t>16/08/2015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</si>
  <si>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</si>
  <si>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</si>
  <si>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</si>
  <si>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</si>
  <si>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</si>
  <si>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</si>
  <si>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</si>
  <si>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CA-2015-164259</t>
  </si>
  <si>
    <t>SP-20860</t>
  </si>
  <si>
    <t>Sung Pak</t>
  </si>
  <si>
    <t>OFF-AR-10003373</t>
  </si>
  <si>
    <t>Boston School Pro Electric Pencil Sharpener, 1670</t>
  </si>
  <si>
    <t>CA-2015-164973</t>
  </si>
  <si>
    <t>04/11/2015</t>
  </si>
  <si>
    <t>09/11/2015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</si>
  <si>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</si>
  <si>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</si>
  <si>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</si>
  <si>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</si>
  <si>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</si>
  <si>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</si>
  <si>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</si>
  <si>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</si>
  <si>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CA-2015-156601</t>
  </si>
  <si>
    <t>24/09/2015</t>
  </si>
  <si>
    <t>FA-14230</t>
  </si>
  <si>
    <t>Frank Atkinson</t>
  </si>
  <si>
    <t>Long Beach</t>
  </si>
  <si>
    <t>OFF-FA-10000624</t>
  </si>
  <si>
    <t>OIC Binder Clips</t>
  </si>
  <si>
    <t>CA-2017-162138</t>
  </si>
  <si>
    <t>23/04/2017</t>
  </si>
  <si>
    <t>27/04/2017</t>
  </si>
  <si>
    <t>GK-14620</t>
  </si>
  <si>
    <t>Grace Kelly</t>
  </si>
  <si>
    <t>Hesperia</t>
  </si>
  <si>
    <t>TEC-AC-10001908</t>
  </si>
  <si>
    <t>Logitech Wireless Headset h800</t>
  </si>
  <si>
    <t>CA-2018-153339</t>
  </si>
  <si>
    <t>03/11/2018</t>
  </si>
  <si>
    <t>DJ-13510</t>
  </si>
  <si>
    <t>Don Jones</t>
  </si>
  <si>
    <t>Murfreesboro</t>
  </si>
  <si>
    <t>FUR-FU-10001967</t>
  </si>
  <si>
    <t>Telescoping Adjustable Floor Lamp</t>
  </si>
  <si>
    <t>US-2017-141544</t>
  </si>
  <si>
    <t>30/08/2017</t>
  </si>
  <si>
    <t>01/09/2017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</si>
  <si>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</si>
  <si>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</si>
  <si>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</si>
  <si>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</si>
  <si>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</si>
  <si>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</si>
  <si>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</si>
  <si>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</si>
  <si>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</si>
  <si>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</si>
  <si>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</si>
  <si>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</si>
  <si>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US-2017-150147</t>
  </si>
  <si>
    <t>25/04/2017</t>
  </si>
  <si>
    <t>29/04/2017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</si>
  <si>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</si>
  <si>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</si>
  <si>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</si>
  <si>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</si>
  <si>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</si>
  <si>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</si>
  <si>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</si>
  <si>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</si>
  <si>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CA-2016-137946</t>
  </si>
  <si>
    <t>01/09/2016</t>
  </si>
  <si>
    <t>04/09/2016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</si>
  <si>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</si>
  <si>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</si>
  <si>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</si>
  <si>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</si>
  <si>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</si>
  <si>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</si>
  <si>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</si>
  <si>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</si>
  <si>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</si>
  <si>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CA-2015-129924</t>
  </si>
  <si>
    <t>12/07/2015</t>
  </si>
  <si>
    <t>17/07/2015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</si>
  <si>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</si>
  <si>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</si>
  <si>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</si>
  <si>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</si>
  <si>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</si>
  <si>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</si>
  <si>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CA-2016-128167</t>
  </si>
  <si>
    <t>22/06/2016</t>
  </si>
  <si>
    <t>26/06/2016</t>
  </si>
  <si>
    <t>Layton</t>
  </si>
  <si>
    <t>OFF-FA-10000490</t>
  </si>
  <si>
    <t>OIC Binder Clips, Mini, 1/4" Capacity, Black</t>
  </si>
  <si>
    <t>CA-2015-122336</t>
  </si>
  <si>
    <t>13/04/2015</t>
  </si>
  <si>
    <t>17/04/2015</t>
  </si>
  <si>
    <t>OFF-AR-10000122</t>
  </si>
  <si>
    <t>Newell 314</t>
  </si>
  <si>
    <t>TEC-PH-10000702</t>
  </si>
  <si>
    <t>Square Credit Card Reader, 4 1/2" x 4 1/2" x 1", White</t>
  </si>
  <si>
    <t>US-2016-120712</t>
  </si>
  <si>
    <t>20/12/2016</t>
  </si>
  <si>
    <t>Austin</t>
  </si>
  <si>
    <t>CA-2018-169901</t>
  </si>
  <si>
    <t>15/06/2018</t>
  </si>
  <si>
    <t>19/06/2018</t>
  </si>
  <si>
    <t>CC-12550</t>
  </si>
  <si>
    <t>Clay Cheatham</t>
  </si>
  <si>
    <t>CA-2018-134306</t>
  </si>
  <si>
    <t>08/07/2018</t>
  </si>
  <si>
    <t>12/07/2018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</si>
  <si>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</si>
  <si>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</si>
  <si>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</si>
  <si>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</si>
  <si>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</si>
  <si>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</si>
  <si>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CA-2017-129714</t>
  </si>
  <si>
    <t>03/09/2017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</si>
  <si>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</si>
  <si>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</si>
  <si>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</si>
  <si>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</si>
  <si>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</si>
  <si>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</si>
  <si>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</si>
  <si>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</si>
  <si>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CA-2017-138520</t>
  </si>
  <si>
    <t>08/04/2017</t>
  </si>
  <si>
    <t>13/04/2017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</si>
  <si>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</si>
  <si>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</si>
  <si>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</si>
  <si>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</si>
  <si>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</si>
  <si>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</si>
  <si>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</si>
  <si>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</si>
  <si>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</si>
  <si>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</si>
  <si>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CA-2017-130001</t>
  </si>
  <si>
    <t>28/04/2017</t>
  </si>
  <si>
    <t>CA-2018-155698</t>
  </si>
  <si>
    <t>08/03/2018</t>
  </si>
  <si>
    <t>11/03/2018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</si>
  <si>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</si>
  <si>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</si>
  <si>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</si>
  <si>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</si>
  <si>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</si>
  <si>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</si>
  <si>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</si>
  <si>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CA-2018-144904</t>
  </si>
  <si>
    <t>25/09/2018</t>
  </si>
  <si>
    <t>01/10/2018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</si>
  <si>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</si>
  <si>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</si>
  <si>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</si>
  <si>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</si>
  <si>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</si>
  <si>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</si>
  <si>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</si>
  <si>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</si>
  <si>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CA-2015-123344</t>
  </si>
  <si>
    <t>29/09/2015</t>
  </si>
  <si>
    <t>JD-16060</t>
  </si>
  <si>
    <t>Julia Dunbar</t>
  </si>
  <si>
    <t>CA-2017-155516</t>
  </si>
  <si>
    <t>21/10/2017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</si>
  <si>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</si>
  <si>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</si>
  <si>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</si>
  <si>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</si>
  <si>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</si>
  <si>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</si>
  <si>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</si>
  <si>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</si>
  <si>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</si>
  <si>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</si>
  <si>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CA-2018-104745</t>
  </si>
  <si>
    <t>29/05/2018</t>
  </si>
  <si>
    <t>04/06/2018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</si>
  <si>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</si>
  <si>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</si>
  <si>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</si>
  <si>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</si>
  <si>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</si>
  <si>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</si>
  <si>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</si>
  <si>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US-2015-119137</t>
  </si>
  <si>
    <t>23/07/2015</t>
  </si>
  <si>
    <t>27/07/2015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</si>
  <si>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</si>
  <si>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</si>
  <si>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</si>
  <si>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</si>
  <si>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</si>
  <si>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</si>
  <si>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</si>
  <si>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</si>
  <si>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</si>
  <si>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US-2017-134656</t>
  </si>
  <si>
    <t>28/09/2017</t>
  </si>
  <si>
    <t>01/10/2017</t>
  </si>
  <si>
    <t>MM-18280</t>
  </si>
  <si>
    <t>Muhammed MacIntyre</t>
  </si>
  <si>
    <t>Quincy</t>
  </si>
  <si>
    <t>OFF-PA-10003039</t>
  </si>
  <si>
    <t>Xerox 1960</t>
  </si>
  <si>
    <t>US-2018-134481</t>
  </si>
  <si>
    <t>27/08/2018</t>
  </si>
  <si>
    <t>01/09/2018</t>
  </si>
  <si>
    <t>AR-10405</t>
  </si>
  <si>
    <t>Allen Rosenblatt</t>
  </si>
  <si>
    <t>FUR-TA-10004915</t>
  </si>
  <si>
    <t>Office Impressions End Table, 20-1/2"H x 24"W x 20"D</t>
  </si>
  <si>
    <t>CA-2016-130792</t>
  </si>
  <si>
    <t>28/04/2016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</si>
  <si>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</si>
  <si>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</si>
  <si>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</si>
  <si>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</si>
  <si>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</si>
  <si>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</si>
  <si>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</si>
  <si>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</si>
  <si>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CA-2017-134775</t>
  </si>
  <si>
    <t>29/10/2017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</si>
  <si>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</si>
  <si>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</si>
  <si>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</si>
  <si>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</si>
  <si>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</si>
  <si>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</si>
  <si>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CA-2016-125395</t>
  </si>
  <si>
    <t>29/06/2016</t>
  </si>
  <si>
    <t>LA-16780</t>
  </si>
  <si>
    <t>Laura Armstrong</t>
  </si>
  <si>
    <t>TEC-AC-10004708</t>
  </si>
  <si>
    <t>Sony 32GB Class 10 Micro SDHC R40 Memory Card</t>
  </si>
  <si>
    <t>US-2016-168935</t>
  </si>
  <si>
    <t>27/11/2016</t>
  </si>
  <si>
    <t>02/12/2016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</si>
  <si>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</si>
  <si>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</si>
  <si>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</si>
  <si>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</si>
  <si>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</si>
  <si>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</si>
  <si>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</si>
  <si>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CA-2016-122756</t>
  </si>
  <si>
    <t>03/12/2016</t>
  </si>
  <si>
    <t>07/12/2016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</si>
  <si>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</si>
  <si>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</si>
  <si>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</si>
  <si>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</si>
  <si>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</si>
  <si>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</si>
  <si>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CA-2015-115973</t>
  </si>
  <si>
    <t>NG-18430</t>
  </si>
  <si>
    <t>Nathan Gelder</t>
  </si>
  <si>
    <t>OFF-AR-10004757</t>
  </si>
  <si>
    <t>Crayola Colored Pencils</t>
  </si>
  <si>
    <t>CA-2018-101798</t>
  </si>
  <si>
    <t>15/12/2018</t>
  </si>
  <si>
    <t>MV-18190</t>
  </si>
  <si>
    <t>Mike Vittorini</t>
  </si>
  <si>
    <t>OFF-BI-10000050</t>
  </si>
  <si>
    <t>Angle-D Binders with Locking Rings, Label Holders</t>
  </si>
  <si>
    <t>US-2015-135972</t>
  </si>
  <si>
    <t>23/09/2015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</si>
  <si>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</si>
  <si>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</si>
  <si>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</si>
  <si>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</si>
  <si>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</si>
  <si>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</si>
  <si>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</si>
  <si>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US-2015-134971</t>
  </si>
  <si>
    <t>07/06/2015</t>
  </si>
  <si>
    <t>10/06/2015</t>
  </si>
  <si>
    <t>BP-11095</t>
  </si>
  <si>
    <t>Bart Pistole</t>
  </si>
  <si>
    <t>Peoria</t>
  </si>
  <si>
    <t>OFF-BI-10003982</t>
  </si>
  <si>
    <t>Wilson Jones Century Plastic Molded Ring Binders</t>
  </si>
  <si>
    <t>CA-2018-102946</t>
  </si>
  <si>
    <t>30/06/2018</t>
  </si>
  <si>
    <t>05/07/2018</t>
  </si>
  <si>
    <t>VP-21730</t>
  </si>
  <si>
    <t>Victor Preis</t>
  </si>
  <si>
    <t>Las Vegas</t>
  </si>
  <si>
    <t>Nevada</t>
  </si>
  <si>
    <t>OFF-BI-10004492</t>
  </si>
  <si>
    <t>Tuf-Vin Binders</t>
  </si>
  <si>
    <t>CA-2018-165603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</si>
  <si>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</si>
  <si>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</si>
  <si>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</si>
  <si>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</si>
  <si>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</si>
  <si>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</si>
  <si>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</si>
  <si>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</si>
  <si>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CA-2016-122259</t>
  </si>
  <si>
    <t>04/11/2016</t>
  </si>
  <si>
    <t>OFF-SU-10002573</t>
  </si>
  <si>
    <t>Acme 10" Easy Grip Assistive Scissors</t>
  </si>
  <si>
    <t>CA-2017-108987</t>
  </si>
  <si>
    <t>08/09/2017</t>
  </si>
  <si>
    <t>10/09/2017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</si>
  <si>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</si>
  <si>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</si>
  <si>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</si>
  <si>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</si>
  <si>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</si>
  <si>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</si>
  <si>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</si>
  <si>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</si>
  <si>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CA-2015-113166</t>
  </si>
  <si>
    <t>24/12/2015</t>
  </si>
  <si>
    <t>LF-17185</t>
  </si>
  <si>
    <t>Luke Foster</t>
  </si>
  <si>
    <t>Miami</t>
  </si>
  <si>
    <t>OFF-PA-10001947</t>
  </si>
  <si>
    <t>Xerox 1974</t>
  </si>
  <si>
    <t>CA-2015-155208</t>
  </si>
  <si>
    <t>16/04/2015</t>
  </si>
  <si>
    <t>20/04/2015</t>
  </si>
  <si>
    <t>OFF-AR-10003478</t>
  </si>
  <si>
    <t>Avery Hi-Liter EverBold Pen Style Fluorescent Highlighters, 4/Pack</t>
  </si>
  <si>
    <t>CA-2018-117933</t>
  </si>
  <si>
    <t>24/12/2018</t>
  </si>
  <si>
    <t>29/12/2018</t>
  </si>
  <si>
    <t>RF-19840</t>
  </si>
  <si>
    <t>Roy Französisch</t>
  </si>
  <si>
    <t>OFF-AP-10004249</t>
  </si>
  <si>
    <t>Staple holder</t>
  </si>
  <si>
    <t>CA-2018-117457</t>
  </si>
  <si>
    <t>08/12/2018</t>
  </si>
  <si>
    <t>12/12/2018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</si>
  <si>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</si>
  <si>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</si>
  <si>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</si>
  <si>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</si>
  <si>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</si>
  <si>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</si>
  <si>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</si>
  <si>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</si>
  <si>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</si>
  <si>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</si>
  <si>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</si>
  <si>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</si>
  <si>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</si>
  <si>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</si>
  <si>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</si>
  <si>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</si>
  <si>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</si>
  <si>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CA-2018-142636</t>
  </si>
  <si>
    <t>07/11/2018</t>
  </si>
  <si>
    <t>KC-16675</t>
  </si>
  <si>
    <t>Kimberly Carter</t>
  </si>
  <si>
    <t>OFF-PA-10000157</t>
  </si>
  <si>
    <t>Xerox 191</t>
  </si>
  <si>
    <t>CA-2018-122105</t>
  </si>
  <si>
    <t>28/06/2018</t>
  </si>
  <si>
    <t>CJ-12010</t>
  </si>
  <si>
    <t>Caroline Jumper</t>
  </si>
  <si>
    <t>Huntington Beach</t>
  </si>
  <si>
    <t>OFF-AR-10004344</t>
  </si>
  <si>
    <t>Bulldog Vacuum Base Pencil Sharpener</t>
  </si>
  <si>
    <t>CA-2017-148796</t>
  </si>
  <si>
    <t>14/04/2017</t>
  </si>
  <si>
    <t>18/04/2017</t>
  </si>
  <si>
    <t>PB-19150</t>
  </si>
  <si>
    <t>Philip Brown</t>
  </si>
  <si>
    <t>FUR-CH-10004886</t>
  </si>
  <si>
    <t>Bevis Steel Folding Chairs</t>
  </si>
  <si>
    <t>CA-2018-154816</t>
  </si>
  <si>
    <t>10/11/2018</t>
  </si>
  <si>
    <t>Richmond</t>
  </si>
  <si>
    <t>OFF-PA-10003845</t>
  </si>
  <si>
    <t>Xerox 1987</t>
  </si>
  <si>
    <t>CA-2018-110478</t>
  </si>
  <si>
    <t>04/03/2018</t>
  </si>
  <si>
    <t>09/03/2018</t>
  </si>
  <si>
    <t>OFF-AR-10001573</t>
  </si>
  <si>
    <t>American Pencil</t>
  </si>
  <si>
    <t>OFF-EN-10000483</t>
  </si>
  <si>
    <t>White Envelopes, White Envelopes with Clear Poly Window</t>
  </si>
  <si>
    <t>CA-2015-142048</t>
  </si>
  <si>
    <t>22/06/2015</t>
  </si>
  <si>
    <t>25/06/2015</t>
  </si>
  <si>
    <t>Louisville</t>
  </si>
  <si>
    <t>TEC-AC-10004114</t>
  </si>
  <si>
    <t>KeyTronic 6101 Series - Keyboard - Black</t>
  </si>
  <si>
    <t>CA-2018-125388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</si>
  <si>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</si>
  <si>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</si>
  <si>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</si>
  <si>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</si>
  <si>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</si>
  <si>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</si>
  <si>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</si>
  <si>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CA-2018-155705</t>
  </si>
  <si>
    <t>21/08/2018</t>
  </si>
  <si>
    <t>23/08/2018</t>
  </si>
  <si>
    <t>NF-18385</t>
  </si>
  <si>
    <t>Natalie Fritzler</t>
  </si>
  <si>
    <t>Mississippi</t>
  </si>
  <si>
    <t>FUR-CH-10000015</t>
  </si>
  <si>
    <t>Hon Multipurpose Stacking Arm Chairs</t>
  </si>
  <si>
    <t>CA-2018-149160</t>
  </si>
  <si>
    <t>26/11/2018</t>
  </si>
  <si>
    <t>Canton</t>
  </si>
  <si>
    <t>FUR-FU-10003347</t>
  </si>
  <si>
    <t>Coloredge Poster Frame</t>
  </si>
  <si>
    <t>OFF-BI-10001543</t>
  </si>
  <si>
    <t>GBC VeloBinder Manual Binding System</t>
  </si>
  <si>
    <t>CA-2015-101476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</si>
  <si>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</si>
  <si>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</si>
  <si>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</si>
  <si>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</si>
  <si>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</si>
  <si>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CA-2018-152275</t>
  </si>
  <si>
    <t>08/10/2018</t>
  </si>
  <si>
    <t>KH-16630</t>
  </si>
  <si>
    <t>Ken Heidel</t>
  </si>
  <si>
    <t>OFF-AR-10000369</t>
  </si>
  <si>
    <t>Design Ebony Sketching Pencil</t>
  </si>
  <si>
    <t>US-2017-123750</t>
  </si>
  <si>
    <t>15/04/2017</t>
  </si>
  <si>
    <t>21/04/2017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</si>
  <si>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</si>
  <si>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</si>
  <si>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</si>
  <si>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</si>
  <si>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</si>
  <si>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</si>
  <si>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</si>
  <si>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CA-2017-127369</t>
  </si>
  <si>
    <t>07/06/2017</t>
  </si>
  <si>
    <t>OFF-ST-10003306</t>
  </si>
  <si>
    <t>Letter Size Cart</t>
  </si>
  <si>
    <t>US-2015-150574</t>
  </si>
  <si>
    <t>19/12/2015</t>
  </si>
  <si>
    <t>25/12/2015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</si>
  <si>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</si>
  <si>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</si>
  <si>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</si>
  <si>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</si>
  <si>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</si>
  <si>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</si>
  <si>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</si>
  <si>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CA-2017-147375</t>
  </si>
  <si>
    <t>14/06/2017</t>
  </si>
  <si>
    <t>PO-19180</t>
  </si>
  <si>
    <t>Philisse Overcash</t>
  </si>
  <si>
    <t>TEC-MA-10002937</t>
  </si>
  <si>
    <t>Canon Color ImageCLASS MF8580Cdw Wireless Laser All-In-One Printer, Copier, Scanner</t>
  </si>
  <si>
    <t>CA-2018-130043</t>
  </si>
  <si>
    <t>BB-11545</t>
  </si>
  <si>
    <t>Brenda Bowman</t>
  </si>
  <si>
    <t>OFF-PA-10002230</t>
  </si>
  <si>
    <t>Xerox 1897</t>
  </si>
  <si>
    <t>CA-2018-157252</t>
  </si>
  <si>
    <t>20/01/2018</t>
  </si>
  <si>
    <t>23/01/2018</t>
  </si>
  <si>
    <t>FUR-CH-10003396</t>
  </si>
  <si>
    <t>Global Deluxe Steno Chair</t>
  </si>
  <si>
    <t>CA-2017-115756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</si>
  <si>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</si>
  <si>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</si>
  <si>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</si>
  <si>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</si>
  <si>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</si>
  <si>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</si>
  <si>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</si>
  <si>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</si>
  <si>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</si>
  <si>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</si>
  <si>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</si>
  <si>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</si>
  <si>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CA-2018-154214</t>
  </si>
  <si>
    <t>20/03/2018</t>
  </si>
  <si>
    <t>25/03/2018</t>
  </si>
  <si>
    <t>TB-21595</t>
  </si>
  <si>
    <t>Troy Blackwell</t>
  </si>
  <si>
    <t>FUR-FU-10000206</t>
  </si>
  <si>
    <t>GE General Purpose, Extra Long Life, Showcase &amp; Floodlight Incandescent Bulbs</t>
  </si>
  <si>
    <t>CA-2017-166674</t>
  </si>
  <si>
    <t>01/04/2017</t>
  </si>
  <si>
    <t>03/04/2017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</si>
  <si>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</si>
  <si>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</si>
  <si>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</si>
  <si>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</si>
  <si>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</si>
  <si>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</si>
  <si>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</si>
  <si>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</si>
  <si>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</si>
  <si>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</si>
  <si>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</si>
  <si>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</si>
  <si>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</si>
  <si>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</si>
  <si>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</si>
  <si>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CA-2018-147277</t>
  </si>
  <si>
    <t>20/10/2018</t>
  </si>
  <si>
    <t>24/10/2018</t>
  </si>
  <si>
    <t>EB-13705</t>
  </si>
  <si>
    <t>Ed Braxton</t>
  </si>
  <si>
    <t>OFF-ST-10000142</t>
  </si>
  <si>
    <t>Deluxe Rollaway Locking File with Drawer</t>
  </si>
  <si>
    <t>CA-2017-100153</t>
  </si>
  <si>
    <t>Norman</t>
  </si>
  <si>
    <t>TEC-AC-10001772</t>
  </si>
  <si>
    <t>Memorex Mini Travel Drive 16 GB USB 2.0 Flash Drive</t>
  </si>
  <si>
    <t>US-2015-110674</t>
  </si>
  <si>
    <t>12/02/2015</t>
  </si>
  <si>
    <t>18/02/2015</t>
  </si>
  <si>
    <t>SC-20095</t>
  </si>
  <si>
    <t>Sanjit Chand</t>
  </si>
  <si>
    <t>FUR-CH-10000225</t>
  </si>
  <si>
    <t>Global Geo Office Task Chair, Gray</t>
  </si>
  <si>
    <t>US-2017-157945</t>
  </si>
  <si>
    <t>26/09/2017</t>
  </si>
  <si>
    <t>FUR-CH-10002331</t>
  </si>
  <si>
    <t>Hon 4700 Series Mobuis Mid-Back Task Chairs with Adjustable Arms</t>
  </si>
  <si>
    <t>OFF-EN-10001415</t>
  </si>
  <si>
    <t>CA-2016-109638</t>
  </si>
  <si>
    <t>22/12/2016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</si>
  <si>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</si>
  <si>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</si>
  <si>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</si>
  <si>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</si>
  <si>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</si>
  <si>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</si>
  <si>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CA-2017-109869</t>
  </si>
  <si>
    <t>22/04/2017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</si>
  <si>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</si>
  <si>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</si>
  <si>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</si>
  <si>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</si>
  <si>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</si>
  <si>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</si>
  <si>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</si>
  <si>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</si>
  <si>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</si>
  <si>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</si>
  <si>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US-2016-101399</t>
  </si>
  <si>
    <t>17/01/2016</t>
  </si>
  <si>
    <t>24/01/2016</t>
  </si>
  <si>
    <t>JS-15940</t>
  </si>
  <si>
    <t>Joni Sundaresam</t>
  </si>
  <si>
    <t>Park Ridge</t>
  </si>
  <si>
    <t>CA-2018-154907</t>
  </si>
  <si>
    <t>31/03/2018</t>
  </si>
  <si>
    <t>04/04/2018</t>
  </si>
  <si>
    <t>Amarillo</t>
  </si>
  <si>
    <t>FUR-BO-10002824</t>
  </si>
  <si>
    <t>Bush Mission Pointe Library</t>
  </si>
  <si>
    <t>US-2017-100419</t>
  </si>
  <si>
    <t>16/12/2017</t>
  </si>
  <si>
    <t>OFF-BI-10002194</t>
  </si>
  <si>
    <t>Cardinal Hold-It CD Pocket</t>
  </si>
  <si>
    <t>CA-2016-154144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</si>
  <si>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</si>
  <si>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</si>
  <si>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</si>
  <si>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</si>
  <si>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</si>
  <si>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CA-2015-144666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</si>
  <si>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</si>
  <si>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</si>
  <si>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</si>
  <si>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</si>
  <si>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</si>
  <si>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</si>
  <si>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</si>
  <si>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</si>
  <si>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</si>
  <si>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</si>
  <si>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</si>
  <si>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</si>
  <si>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</si>
  <si>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</si>
  <si>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CA-2017-103891</t>
  </si>
  <si>
    <t>12/07/2017</t>
  </si>
  <si>
    <t>19/07/2017</t>
  </si>
  <si>
    <t>TEC-PH-10000149</t>
  </si>
  <si>
    <t>Cisco SPA525G2 IP Phone - Wireless</t>
  </si>
  <si>
    <t>CA-2017-152632</t>
  </si>
  <si>
    <t>27/10/2017</t>
  </si>
  <si>
    <t>02/11/2017</t>
  </si>
  <si>
    <t>JE-15475</t>
  </si>
  <si>
    <t>Jeremy Ellison</t>
  </si>
  <si>
    <t>CA-2017-100790</t>
  </si>
  <si>
    <t>26/06/2017</t>
  </si>
  <si>
    <t>02/07/2017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</si>
  <si>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</si>
  <si>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</si>
  <si>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</si>
  <si>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</si>
  <si>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</si>
  <si>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</si>
  <si>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CA-2015-134677</t>
  </si>
  <si>
    <t>06/10/2015</t>
  </si>
  <si>
    <t>10/10/2015</t>
  </si>
  <si>
    <t>XP-21865</t>
  </si>
  <si>
    <t>Xylona Preis</t>
  </si>
  <si>
    <t>TEC-AC-10001445</t>
  </si>
  <si>
    <t>Imation USB 2.0 Swivel Flash Drive USB flash drive - 4 GB - Pink</t>
  </si>
  <si>
    <t>CA-2015-127691</t>
  </si>
  <si>
    <t>22/07/2015</t>
  </si>
  <si>
    <t>EM-14065</t>
  </si>
  <si>
    <t>Erin Mull</t>
  </si>
  <si>
    <t>TEC-AC-10002567</t>
  </si>
  <si>
    <t>Logitech G602 Wireless Gaming Mouse</t>
  </si>
  <si>
    <t>CA-2018-140963</t>
  </si>
  <si>
    <t>10/06/2018</t>
  </si>
  <si>
    <t>13/06/2018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</si>
  <si>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</si>
  <si>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</si>
  <si>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</si>
  <si>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</si>
  <si>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</si>
  <si>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</si>
  <si>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</si>
  <si>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</si>
  <si>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CA-2015-154627</t>
  </si>
  <si>
    <t>29/10/2015</t>
  </si>
  <si>
    <t>31/10/2015</t>
  </si>
  <si>
    <t>SA-20830</t>
  </si>
  <si>
    <t>Sue Ann Reed</t>
  </si>
  <si>
    <t>TEC-PH-10001363</t>
  </si>
  <si>
    <t>Apple iPhone 5S</t>
  </si>
  <si>
    <t>CA-2015-133753</t>
  </si>
  <si>
    <t>13/06/2015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</si>
  <si>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</si>
  <si>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</si>
  <si>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</si>
  <si>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</si>
  <si>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</si>
  <si>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</si>
  <si>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</si>
  <si>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CA-2015-113362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</si>
  <si>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</si>
  <si>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</si>
  <si>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</si>
  <si>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</si>
  <si>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</si>
  <si>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</si>
  <si>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CA-2017-169166</t>
  </si>
  <si>
    <t>09/05/2017</t>
  </si>
  <si>
    <t>14/05/2017</t>
  </si>
  <si>
    <t>SS-20590</t>
  </si>
  <si>
    <t>Sonia Sunley</t>
  </si>
  <si>
    <t>TEC-AC-10000991</t>
  </si>
  <si>
    <t>Sony Micro Vault Click 8 GB USB 2.0 Flash Drive</t>
  </si>
  <si>
    <t>US-2017-120929</t>
  </si>
  <si>
    <t>18/03/2017</t>
  </si>
  <si>
    <t>21/03/2017</t>
  </si>
  <si>
    <t>RO-19780</t>
  </si>
  <si>
    <t>Rose O'Brian</t>
  </si>
  <si>
    <t>FUR-TA-10001857</t>
  </si>
  <si>
    <t>Balt Solid Wood Rectangular Table</t>
  </si>
  <si>
    <t>CA-2016-134782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</si>
  <si>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</si>
  <si>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</si>
  <si>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</si>
  <si>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</si>
  <si>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</si>
  <si>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</si>
  <si>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CA-2017-126158</t>
  </si>
  <si>
    <t>25/07/2017</t>
  </si>
  <si>
    <t>31/07/2017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</si>
  <si>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</si>
  <si>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</si>
  <si>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</si>
  <si>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</si>
  <si>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</si>
  <si>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</si>
  <si>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</si>
  <si>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US-2017-105578</t>
  </si>
  <si>
    <t>30/05/2017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</si>
  <si>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</si>
  <si>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</si>
  <si>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</si>
  <si>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</si>
  <si>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</si>
  <si>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</si>
  <si>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</si>
  <si>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</si>
  <si>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</si>
  <si>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</si>
  <si>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</si>
  <si>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</si>
  <si>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</si>
  <si>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CA-2018-134978</t>
  </si>
  <si>
    <t>15/11/2018</t>
  </si>
  <si>
    <t>CA-2016-145352</t>
  </si>
  <si>
    <t>16/03/2016</t>
  </si>
  <si>
    <t>22/03/2016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</si>
  <si>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</si>
  <si>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</si>
  <si>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</si>
  <si>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</si>
  <si>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</si>
  <si>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</si>
  <si>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</si>
  <si>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</si>
  <si>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</si>
  <si>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</si>
  <si>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CA-2018-135307</t>
  </si>
  <si>
    <t>27/11/2018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</si>
  <si>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</si>
  <si>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</si>
  <si>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</si>
  <si>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</si>
  <si>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</si>
  <si>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</si>
  <si>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</si>
  <si>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CA-2017-106341</t>
  </si>
  <si>
    <t>20/10/2017</t>
  </si>
  <si>
    <t>23/10/2017</t>
  </si>
  <si>
    <t>CA-2018-163405</t>
  </si>
  <si>
    <t>BN-11515</t>
  </si>
  <si>
    <t>Bradley Nguyen</t>
  </si>
  <si>
    <t>OFF-AR-10003811</t>
  </si>
  <si>
    <t>Newell 327</t>
  </si>
  <si>
    <t>OFF-AR-10001246</t>
  </si>
  <si>
    <t>Newell 317</t>
  </si>
  <si>
    <t>CA-2018-127432</t>
  </si>
  <si>
    <t>22/01/2018</t>
  </si>
  <si>
    <t>27/01/2018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</si>
  <si>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</si>
  <si>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</si>
  <si>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</si>
  <si>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</si>
  <si>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</si>
  <si>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</si>
  <si>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</si>
  <si>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</si>
  <si>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</si>
  <si>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</si>
  <si>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CA-2016-157812</t>
  </si>
  <si>
    <t>26/03/2016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</si>
  <si>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</si>
  <si>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</si>
  <si>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</si>
  <si>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</si>
  <si>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</si>
  <si>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</si>
  <si>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CA-2018-145142</t>
  </si>
  <si>
    <t>25/01/2018</t>
  </si>
  <si>
    <t>MC-17605</t>
  </si>
  <si>
    <t>Matt Connell</t>
  </si>
  <si>
    <t>US-2017-139486</t>
  </si>
  <si>
    <t>21/05/2017</t>
  </si>
  <si>
    <t>23/05/2017</t>
  </si>
  <si>
    <t>TEC-PH-10003555</t>
  </si>
  <si>
    <t>Motorola HK250 Universal Bluetooth Headset</t>
  </si>
  <si>
    <t>Imation 16GB Mini TravelDrive USB 2.0 Flash Drive</t>
  </si>
  <si>
    <t>CA-2016-158792</t>
  </si>
  <si>
    <t>26/12/2016</t>
  </si>
  <si>
    <t>02/01/2017</t>
  </si>
  <si>
    <t>BD-11605</t>
  </si>
  <si>
    <t>Brian Dahlen</t>
  </si>
  <si>
    <t>OFF-FA-10002815</t>
  </si>
  <si>
    <t>CA-2018-113558</t>
  </si>
  <si>
    <t>21/10/2018</t>
  </si>
  <si>
    <t>PH-18790</t>
  </si>
  <si>
    <t>Patricia Hirasaki</t>
  </si>
  <si>
    <t>Lakeland</t>
  </si>
  <si>
    <t>FUR-CH-10003379</t>
  </si>
  <si>
    <t>Global Commerce Series High-Back Swivel/Tilt Chairs</t>
  </si>
  <si>
    <t>US-2016-138303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</si>
  <si>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</si>
  <si>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</si>
  <si>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</si>
  <si>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</si>
  <si>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</si>
  <si>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</si>
  <si>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</si>
  <si>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</si>
  <si>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CA-2016-102848</t>
  </si>
  <si>
    <t>07/11/2016</t>
  </si>
  <si>
    <t>09/11/2016</t>
  </si>
  <si>
    <t>KB-16240</t>
  </si>
  <si>
    <t>Karen Bern</t>
  </si>
  <si>
    <t>FUR-CH-10000595</t>
  </si>
  <si>
    <t>Safco Contoured Stacking Chairs</t>
  </si>
  <si>
    <t>US-2018-129441</t>
  </si>
  <si>
    <t>07/09/2018</t>
  </si>
  <si>
    <t>11/09/2018</t>
  </si>
  <si>
    <t>JC-15340</t>
  </si>
  <si>
    <t>Jasper Cacioppo</t>
  </si>
  <si>
    <t>FUR-FU-10000448</t>
  </si>
  <si>
    <t>Tenex Chairmats For Use With Carpeted Floors</t>
  </si>
  <si>
    <t>CA-2017-168753</t>
  </si>
  <si>
    <t>29/05/2017</t>
  </si>
  <si>
    <t>01/06/2017</t>
  </si>
  <si>
    <t>RL-19615</t>
  </si>
  <si>
    <t>Rob Lucas</t>
  </si>
  <si>
    <t>Montgomery</t>
  </si>
  <si>
    <t>TEC-PH-10000984</t>
  </si>
  <si>
    <t>Panasonic KX-TG9471B</t>
  </si>
  <si>
    <t>CA-2017-126613</t>
  </si>
  <si>
    <t>10/07/2017</t>
  </si>
  <si>
    <t>AA-10375</t>
  </si>
  <si>
    <t>Allen Armold</t>
  </si>
  <si>
    <t>Mesa</t>
  </si>
  <si>
    <t>OFF-ST-10001325</t>
  </si>
  <si>
    <t>Sterilite Officeware Hinged File Box</t>
  </si>
  <si>
    <t>US-2018-122637</t>
  </si>
  <si>
    <t>03/09/2018</t>
  </si>
  <si>
    <t>08/09/2018</t>
  </si>
  <si>
    <t>EP-13915</t>
  </si>
  <si>
    <t>Emily Phan</t>
  </si>
  <si>
    <t>OFF-BI-10002429</t>
  </si>
  <si>
    <t>Premier Elliptical Ring Binder, Black</t>
  </si>
  <si>
    <t>CA-2016-147851</t>
  </si>
  <si>
    <t>08/12/2016</t>
  </si>
  <si>
    <t>OFF-BI-10004528</t>
  </si>
  <si>
    <t>Cardinal Poly Pocket Divider Pockets for Ring Binders</t>
  </si>
  <si>
    <t>CA-2016-134894</t>
  </si>
  <si>
    <t>11/12/2016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</si>
  <si>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</si>
  <si>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</si>
  <si>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</si>
  <si>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</si>
  <si>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</si>
  <si>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</si>
  <si>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CA-2015-140795</t>
  </si>
  <si>
    <t>01/02/2015</t>
  </si>
  <si>
    <t>03/02/2015</t>
  </si>
  <si>
    <t>BD-11500</t>
  </si>
  <si>
    <t>Bradley Drucker</t>
  </si>
  <si>
    <t>Green Bay</t>
  </si>
  <si>
    <t>TEC-AC-10001432</t>
  </si>
  <si>
    <t>Enermax Aurora Lite Keyboard</t>
  </si>
  <si>
    <t>CA-2017-136924</t>
  </si>
  <si>
    <t>14/07/2017</t>
  </si>
  <si>
    <t>TEC-PH-10002262</t>
  </si>
  <si>
    <t>LG Electronics Tone+ HBS-730 Bluetooth Headset</t>
  </si>
  <si>
    <t>US-2016-120161</t>
  </si>
  <si>
    <t>18/12/2016</t>
  </si>
  <si>
    <t>23/12/2016</t>
  </si>
  <si>
    <t>LM-17065</t>
  </si>
  <si>
    <t>Liz MacKendrick</t>
  </si>
  <si>
    <t>CA-2015-103849</t>
  </si>
  <si>
    <t>11/05/2015</t>
  </si>
  <si>
    <t>16/05/2015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</si>
  <si>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</si>
  <si>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</si>
  <si>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</si>
  <si>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</si>
  <si>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</si>
  <si>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</si>
  <si>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CA-2018-162929</t>
  </si>
  <si>
    <t>22/11/2018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</si>
  <si>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</si>
  <si>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</si>
  <si>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</si>
  <si>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</si>
  <si>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</si>
  <si>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</si>
  <si>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CA-2016-113173</t>
  </si>
  <si>
    <t>OFF-SU-10001935</t>
  </si>
  <si>
    <t>CA-2017-136406</t>
  </si>
  <si>
    <t>17/04/2017</t>
  </si>
  <si>
    <t>BD-11320</t>
  </si>
  <si>
    <t>Bill Donatelli</t>
  </si>
  <si>
    <t>FUR-CH-10002024</t>
  </si>
  <si>
    <t>HON 5400 Series Task Chairs for Big and Tall</t>
  </si>
  <si>
    <t>CA-2018-112774</t>
  </si>
  <si>
    <t>12/09/2018</t>
  </si>
  <si>
    <t>FUR-FU-10003039</t>
  </si>
  <si>
    <t>Howard Miller 11-1/2" Diameter Grantwood Wall Clock</t>
  </si>
  <si>
    <t>CA-2018-101945</t>
  </si>
  <si>
    <t>24/11/2018</t>
  </si>
  <si>
    <t>GT-14710</t>
  </si>
  <si>
    <t>Greg Tran</t>
  </si>
  <si>
    <t>OFF-FA-10004248</t>
  </si>
  <si>
    <t>Advantus T-Pin Paper Clips</t>
  </si>
  <si>
    <t>CA-2018-100650</t>
  </si>
  <si>
    <t>03/07/2018</t>
  </si>
  <si>
    <t>Anaheim</t>
  </si>
  <si>
    <t>OFF-ST-10001780</t>
  </si>
  <si>
    <t>Tennsco 16-Compartment Lockers with Coat Rack</t>
  </si>
  <si>
    <t>CA-2015-155852</t>
  </si>
  <si>
    <t>03/03/2015</t>
  </si>
  <si>
    <t>07/03/2015</t>
  </si>
  <si>
    <t>AJ-10945</t>
  </si>
  <si>
    <t>Ashley Jarboe</t>
  </si>
  <si>
    <t>OFF-AR-10003560</t>
  </si>
  <si>
    <t>Zebra Zazzle Fluorescent Highlighters</t>
  </si>
  <si>
    <t>CA-2017-113243</t>
  </si>
  <si>
    <t>10/06/2017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</si>
  <si>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</si>
  <si>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</si>
  <si>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</si>
  <si>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</si>
  <si>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</si>
  <si>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</si>
  <si>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</si>
  <si>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</si>
  <si>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CA-2018-118731</t>
  </si>
  <si>
    <t>20/11/2018</t>
  </si>
  <si>
    <t>LP-17080</t>
  </si>
  <si>
    <t>Liz Pelletier</t>
  </si>
  <si>
    <t>OFF-BI-10000069</t>
  </si>
  <si>
    <t>GBC Prepunched Paper, 19-Hole, for Binding Systems, 24-lb</t>
  </si>
  <si>
    <t>CA-2015-145576</t>
  </si>
  <si>
    <t>18/09/2015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</si>
  <si>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</si>
  <si>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</si>
  <si>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</si>
  <si>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</si>
  <si>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</si>
  <si>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</si>
  <si>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CA-2016-130736</t>
  </si>
  <si>
    <t>09/12/2016</t>
  </si>
  <si>
    <t>JF-15490</t>
  </si>
  <si>
    <t>Jeremy Farry</t>
  </si>
  <si>
    <t>OFF-FA-10003467</t>
  </si>
  <si>
    <t>Alliance Big Bands Rubber Bands, 12/Pack</t>
  </si>
  <si>
    <t>CA-2018-137099</t>
  </si>
  <si>
    <t>10/12/2018</t>
  </si>
  <si>
    <t>FP-14320</t>
  </si>
  <si>
    <t>Frank Preis</t>
  </si>
  <si>
    <t>TEC-PH-10002496</t>
  </si>
  <si>
    <t>Cisco SPA301</t>
  </si>
  <si>
    <t>CA-2018-156951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</si>
  <si>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</si>
  <si>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</si>
  <si>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</si>
  <si>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</si>
  <si>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</si>
  <si>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</si>
  <si>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</si>
  <si>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</si>
  <si>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</si>
  <si>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</si>
  <si>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CA-2018-164826</t>
  </si>
  <si>
    <t>04/01/2019</t>
  </si>
  <si>
    <t>JF-15415</t>
  </si>
  <si>
    <t>Jennifer Ferguson</t>
  </si>
  <si>
    <t>TEC-PH-10000347</t>
  </si>
  <si>
    <t>Cush Cases Heavy Duty Rugged Cover Case for Samsung Galaxy S5 - Purple</t>
  </si>
  <si>
    <t>CA-2017-127250</t>
  </si>
  <si>
    <t>SF-20200</t>
  </si>
  <si>
    <t>Sarah Foster</t>
  </si>
  <si>
    <t>Marysville</t>
  </si>
  <si>
    <t>OFF-AR-10003394</t>
  </si>
  <si>
    <t>Newell 332</t>
  </si>
  <si>
    <t>CA-2016-149713</t>
  </si>
  <si>
    <t>18/09/2016</t>
  </si>
  <si>
    <t>22/09/2016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</si>
  <si>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</si>
  <si>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</si>
  <si>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</si>
  <si>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</si>
  <si>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</si>
  <si>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</si>
  <si>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CA-2018-118640</t>
  </si>
  <si>
    <t>20/07/2018</t>
  </si>
  <si>
    <t>26/07/2018</t>
  </si>
  <si>
    <t>CS-11950</t>
  </si>
  <si>
    <t>Carlos Soltero</t>
  </si>
  <si>
    <t>FUR-FU-10001475</t>
  </si>
  <si>
    <t>Contract Clock, 14", Brown</t>
  </si>
  <si>
    <t>CA-2016-132906</t>
  </si>
  <si>
    <t>10/09/2016</t>
  </si>
  <si>
    <t>14/09/2016</t>
  </si>
  <si>
    <t>CC-12145</t>
  </si>
  <si>
    <t>Charles Crestani</t>
  </si>
  <si>
    <t>OFF-SU-10004498</t>
  </si>
  <si>
    <t>Martin-Yale Premier Letter Opener</t>
  </si>
  <si>
    <t>CA-2018-145233</t>
  </si>
  <si>
    <t>05/12/2018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</si>
  <si>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</si>
  <si>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</si>
  <si>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</si>
  <si>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</si>
  <si>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</si>
  <si>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</si>
  <si>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CA-2016-128139</t>
  </si>
  <si>
    <t>03/07/2016</t>
  </si>
  <si>
    <t>09/07/2016</t>
  </si>
  <si>
    <t>BD-11725</t>
  </si>
  <si>
    <t>Bruce Degenhardt</t>
  </si>
  <si>
    <t>OFF-LA-10003930</t>
  </si>
  <si>
    <t>Dot Matrix Printer Tape Reel Labels, White, 5000/Box</t>
  </si>
  <si>
    <t>US-2017-156986</t>
  </si>
  <si>
    <t>20/03/2017</t>
  </si>
  <si>
    <t>24/03/2017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</si>
  <si>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</si>
  <si>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</si>
  <si>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</si>
  <si>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</si>
  <si>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</si>
  <si>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</si>
  <si>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</si>
  <si>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</si>
  <si>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</si>
  <si>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CA-2015-135405</t>
  </si>
  <si>
    <t>09/01/2015</t>
  </si>
  <si>
    <t>13/01/2015</t>
  </si>
  <si>
    <t>MS-17830</t>
  </si>
  <si>
    <t>Melanie Seite</t>
  </si>
  <si>
    <t>Laredo</t>
  </si>
  <si>
    <t>OFF-AR-10004078</t>
  </si>
  <si>
    <t>Newell 312</t>
  </si>
  <si>
    <t>CA-2015-131450</t>
  </si>
  <si>
    <t>08/08/2015</t>
  </si>
  <si>
    <t>15/08/2015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</si>
  <si>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</si>
  <si>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</si>
  <si>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</si>
  <si>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</si>
  <si>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</si>
  <si>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</si>
  <si>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CA-2017-120180</t>
  </si>
  <si>
    <t>TP-21130</t>
  </si>
  <si>
    <t>Theone Pippenger</t>
  </si>
  <si>
    <t>OFF-SU-10004115</t>
  </si>
  <si>
    <t>Acme Stainless Steel Office Snips</t>
  </si>
  <si>
    <t>US-2017-100720</t>
  </si>
  <si>
    <t>21/07/2017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</si>
  <si>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</si>
  <si>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</si>
  <si>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</si>
  <si>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</si>
  <si>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</si>
  <si>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</si>
  <si>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CA-2015-149958</t>
  </si>
  <si>
    <t>15/03/2015</t>
  </si>
  <si>
    <t>19/03/2015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</si>
  <si>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</si>
  <si>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</si>
  <si>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</si>
  <si>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</si>
  <si>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</si>
  <si>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</si>
  <si>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US-2015-105767</t>
  </si>
  <si>
    <t>23/05/2015</t>
  </si>
  <si>
    <t>27/05/2015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</si>
  <si>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</si>
  <si>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</si>
  <si>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</si>
  <si>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</si>
  <si>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</si>
  <si>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</si>
  <si>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CA-2017-161816</t>
  </si>
  <si>
    <t>01/05/2017</t>
  </si>
  <si>
    <t>NB-18655</t>
  </si>
  <si>
    <t>Nona Balk</t>
  </si>
  <si>
    <t>OFF-LA-10004345</t>
  </si>
  <si>
    <t>Avery 493</t>
  </si>
  <si>
    <t>CA-2017-121223</t>
  </si>
  <si>
    <t>13/09/2017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</si>
  <si>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</si>
  <si>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</si>
  <si>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</si>
  <si>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</si>
  <si>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</si>
  <si>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</si>
  <si>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CA-2018-138611</t>
  </si>
  <si>
    <t>14/11/2018</t>
  </si>
  <si>
    <t>17/11/2018</t>
  </si>
  <si>
    <t>CK-12595</t>
  </si>
  <si>
    <t>Clytie Kelty</t>
  </si>
  <si>
    <t>Grove City</t>
  </si>
  <si>
    <t>OFF-BI-10002949</t>
  </si>
  <si>
    <t>Prestige Round Ring Binders</t>
  </si>
  <si>
    <t>CA-2018-117947</t>
  </si>
  <si>
    <t>18/08/2018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</si>
  <si>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</si>
  <si>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</si>
  <si>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</si>
  <si>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</si>
  <si>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</si>
  <si>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</si>
  <si>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</si>
  <si>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</si>
  <si>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</si>
  <si>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</si>
  <si>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US-2015-111171</t>
  </si>
  <si>
    <t>31/12/2015</t>
  </si>
  <si>
    <t>CA-12265</t>
  </si>
  <si>
    <t>Christina Anderson</t>
  </si>
  <si>
    <t>OFF-BI-10002103</t>
  </si>
  <si>
    <t>Cardinal Slant-D Ring Binder, Heavy Gauge Vinyl</t>
  </si>
  <si>
    <t>CA-2016-138009</t>
  </si>
  <si>
    <t>29/11/2016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</si>
  <si>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</si>
  <si>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</si>
  <si>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</si>
  <si>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</si>
  <si>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</si>
  <si>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</si>
  <si>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</si>
  <si>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</si>
  <si>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</si>
  <si>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CA-2018-163020</t>
  </si>
  <si>
    <t>MO-17800</t>
  </si>
  <si>
    <t>Meg O'Connel</t>
  </si>
  <si>
    <t>FUR-FU-10000221</t>
  </si>
  <si>
    <t>Master Caster Door Stop, Brown</t>
  </si>
  <si>
    <t>CA-2018-153787</t>
  </si>
  <si>
    <t>19/05/2018</t>
  </si>
  <si>
    <t>23/05/2018</t>
  </si>
  <si>
    <t>AT-10735</t>
  </si>
  <si>
    <t>Annie Thurman</t>
  </si>
  <si>
    <t>OFF-AP-10001563</t>
  </si>
  <si>
    <t>Belkin Premiere Surge Master II 8-outlet surge protector</t>
  </si>
  <si>
    <t>CA-2018-133431</t>
  </si>
  <si>
    <t>OFF-BI-10000605</t>
  </si>
  <si>
    <t>Acco Pressboard Covers with Storage Hooks, 9 1/2" x 11", Executive Red</t>
  </si>
  <si>
    <t>US-2017-135720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</si>
  <si>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</si>
  <si>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</si>
  <si>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</si>
  <si>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</si>
  <si>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</si>
  <si>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</si>
  <si>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</si>
  <si>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</si>
  <si>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CA-2018-144694</t>
  </si>
  <si>
    <t>24/09/2018</t>
  </si>
  <si>
    <t>26/09/2018</t>
  </si>
  <si>
    <t>TEC-AC-10002857</t>
  </si>
  <si>
    <t>Verbatim 25 GB 6x Blu-ray Single Layer Recordable Disc, 1/Pack</t>
  </si>
  <si>
    <t>CA-2016-168004</t>
  </si>
  <si>
    <t>04/10/2016</t>
  </si>
  <si>
    <t>09/10/2016</t>
  </si>
  <si>
    <t>DJ-13420</t>
  </si>
  <si>
    <t>Denny Joy</t>
  </si>
  <si>
    <t>Warner Robins</t>
  </si>
  <si>
    <t>FUR-CH-10001482</t>
  </si>
  <si>
    <t>Office Star - Mesh Screen back chair with Vinyl seat</t>
  </si>
  <si>
    <t>US-2017-123470</t>
  </si>
  <si>
    <t>15/08/2017</t>
  </si>
  <si>
    <t>21/08/2017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</si>
  <si>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</si>
  <si>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</si>
  <si>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</si>
  <si>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</si>
  <si>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</si>
  <si>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</si>
  <si>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CA-2017-115917</t>
  </si>
  <si>
    <t>20/05/2017</t>
  </si>
  <si>
    <t>25/05/2017</t>
  </si>
  <si>
    <t>Vallejo</t>
  </si>
  <si>
    <t>OFF-BI-10004728</t>
  </si>
  <si>
    <t>Wilson Jones Turn Tabs Binder Tool for Ring Binders</t>
  </si>
  <si>
    <t>CA-2017-147067</t>
  </si>
  <si>
    <t>22/12/2017</t>
  </si>
  <si>
    <t>JD-16150</t>
  </si>
  <si>
    <t>Justin Deggeller</t>
  </si>
  <si>
    <t>FUR-FU-10000732</t>
  </si>
  <si>
    <t>Eldon 200 Class Desk Accessories</t>
  </si>
  <si>
    <t>CA-2018-167913</t>
  </si>
  <si>
    <t>30/07/2018</t>
  </si>
  <si>
    <t>03/08/2018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</si>
  <si>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</si>
  <si>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</si>
  <si>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</si>
  <si>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</si>
  <si>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</si>
  <si>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</si>
  <si>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</si>
  <si>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CA-2018-106103</t>
  </si>
  <si>
    <t>SC-20305</t>
  </si>
  <si>
    <t>Sean Christensen</t>
  </si>
  <si>
    <t>Rochester Hills</t>
  </si>
  <si>
    <t>US-2018-127719</t>
  </si>
  <si>
    <t>21/07/2018</t>
  </si>
  <si>
    <t>25/07/2018</t>
  </si>
  <si>
    <t>Plainfield</t>
  </si>
  <si>
    <t>OFF-PA-10001934</t>
  </si>
  <si>
    <t>Xerox 1993</t>
  </si>
  <si>
    <t>CA-2018-126221</t>
  </si>
  <si>
    <t>05/01/2019</t>
  </si>
  <si>
    <t>CC-12430</t>
  </si>
  <si>
    <t>Chuck Clark</t>
  </si>
  <si>
    <t>OFF-AP-10002457</t>
  </si>
  <si>
    <t>Eureka The Boss Plus 12-Amp Hard Box Upright Vacuum, Red</t>
  </si>
  <si>
    <t>CA-2017-103947</t>
  </si>
  <si>
    <t>Sierra Vista</t>
  </si>
  <si>
    <t>OFF-FA-10003112</t>
  </si>
  <si>
    <t>OFF-AP-10002350</t>
  </si>
  <si>
    <t>Belkin F9H710-06 7 Outlet SurgeMaster Surge Protector</t>
  </si>
  <si>
    <t>CA-2017-160745</t>
  </si>
  <si>
    <t>AR-10825</t>
  </si>
  <si>
    <t>Anthony Rawles</t>
  </si>
  <si>
    <t>Vancouver</t>
  </si>
  <si>
    <t>TEC-AC-10001142</t>
  </si>
  <si>
    <t>First Data FD10 PIN Pad</t>
  </si>
  <si>
    <t>CA-2017-132661</t>
  </si>
  <si>
    <t>SR-20740</t>
  </si>
  <si>
    <t>Steven Roelle</t>
  </si>
  <si>
    <t>CA-2018-140844</t>
  </si>
  <si>
    <t>23/06/2018</t>
  </si>
  <si>
    <t>TEC-AC-10001101</t>
  </si>
  <si>
    <t>Sony 16GB Class 10 Micro SDHC R40 Memory Card</t>
  </si>
  <si>
    <t>CA-2017-137239</t>
  </si>
  <si>
    <t>22/08/2017</t>
  </si>
  <si>
    <t>28/08/2017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</si>
  <si>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</si>
  <si>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</si>
  <si>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</si>
  <si>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</si>
  <si>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</si>
  <si>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</si>
  <si>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</si>
  <si>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</si>
  <si>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US-2017-156097</t>
  </si>
  <si>
    <t>19/09/2017</t>
  </si>
  <si>
    <t>EH-14125</t>
  </si>
  <si>
    <t>Eugene Hildebrand</t>
  </si>
  <si>
    <t>CA-2016-146563</t>
  </si>
  <si>
    <t>24/08/2016</t>
  </si>
  <si>
    <t>28/08/2016</t>
  </si>
  <si>
    <t>OFF-ST-10001511</t>
  </si>
  <si>
    <t>Space Solutions Commercial Steel Shelving</t>
  </si>
  <si>
    <t>CA-2017-123666</t>
  </si>
  <si>
    <t>26/03/2017</t>
  </si>
  <si>
    <t>30/03/2017</t>
  </si>
  <si>
    <t>SP-20545</t>
  </si>
  <si>
    <t>Sibella Parks</t>
  </si>
  <si>
    <t>CA-2017-143308</t>
  </si>
  <si>
    <t>04/11/2017</t>
  </si>
  <si>
    <t>CA-2018-132682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</si>
  <si>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</si>
  <si>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</si>
  <si>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</si>
  <si>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</si>
  <si>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</si>
  <si>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</si>
  <si>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CA-2015-156314</t>
  </si>
  <si>
    <t>RP-19390</t>
  </si>
  <si>
    <t>Resi Pölking</t>
  </si>
  <si>
    <t>Cleveland</t>
  </si>
  <si>
    <t>FUR-FU-10003096</t>
  </si>
  <si>
    <t>Master Giant Foot Doorstop, Safety Yellow</t>
  </si>
  <si>
    <t>US-2018-106663</t>
  </si>
  <si>
    <t>09/06/2018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</si>
  <si>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</si>
  <si>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</si>
  <si>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</si>
  <si>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</si>
  <si>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</si>
  <si>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CA-2018-111178</t>
  </si>
  <si>
    <t>22/06/2018</t>
  </si>
  <si>
    <t>OFF-AR-10001954</t>
  </si>
  <si>
    <t>Newell 331</t>
  </si>
  <si>
    <t>CA-2018-130351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</si>
  <si>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</si>
  <si>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</si>
  <si>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</si>
  <si>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</si>
  <si>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</si>
  <si>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</si>
  <si>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US-2018-119438</t>
  </si>
  <si>
    <t>18/03/2018</t>
  </si>
  <si>
    <t>23/03/2018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</si>
  <si>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</si>
  <si>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</si>
  <si>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</si>
  <si>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</si>
  <si>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</si>
  <si>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</si>
  <si>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</si>
  <si>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</si>
  <si>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</si>
  <si>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</si>
  <si>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</si>
  <si>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CA-2017-164511</t>
  </si>
  <si>
    <t>19/11/2017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</si>
  <si>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</si>
  <si>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</si>
  <si>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</si>
  <si>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</si>
  <si>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</si>
  <si>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</si>
  <si>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US-2018-168116</t>
  </si>
  <si>
    <t>04/11/2018</t>
  </si>
  <si>
    <t>GT-14635</t>
  </si>
  <si>
    <t>Grant Thornton</t>
  </si>
  <si>
    <t>Burlington</t>
  </si>
  <si>
    <t>TEC-MA-10004125</t>
  </si>
  <si>
    <t>Cubify CubeX 3D Printer Triple Head Print</t>
  </si>
  <si>
    <t>CA-2015-157784</t>
  </si>
  <si>
    <t>05/07/2015</t>
  </si>
  <si>
    <t>08/07/2015</t>
  </si>
  <si>
    <t>MC-17845</t>
  </si>
  <si>
    <t>Michael Chen</t>
  </si>
  <si>
    <t>OFF-LA-10001934</t>
  </si>
  <si>
    <t>Avery 516</t>
  </si>
  <si>
    <t>CA-2018-161480</t>
  </si>
  <si>
    <t>RA-19285</t>
  </si>
  <si>
    <t>Ralph Arnett</t>
  </si>
  <si>
    <t>FUR-BO-10004015</t>
  </si>
  <si>
    <t>Bush Andora Bookcase, Maple/Graphite Gray Finish</t>
  </si>
  <si>
    <t>US-2015-117135</t>
  </si>
  <si>
    <t>21/06/2015</t>
  </si>
  <si>
    <t>23/06/2015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</si>
  <si>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</si>
  <si>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</si>
  <si>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</si>
  <si>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</si>
  <si>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</si>
  <si>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</si>
  <si>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</si>
  <si>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CA-2016-131534</t>
  </si>
  <si>
    <t>28/03/2016</t>
  </si>
  <si>
    <t>02/04/2016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</si>
  <si>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</si>
  <si>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</si>
  <si>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</si>
  <si>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</si>
  <si>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</si>
  <si>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</si>
  <si>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CA-2016-119291</t>
  </si>
  <si>
    <t>14/05/2016</t>
  </si>
  <si>
    <t>17/05/2016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</si>
  <si>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</si>
  <si>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</si>
  <si>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</si>
  <si>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</si>
  <si>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</si>
  <si>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</si>
  <si>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</si>
  <si>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</si>
  <si>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</si>
  <si>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</si>
  <si>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</si>
  <si>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CA-2018-114552</t>
  </si>
  <si>
    <t>02/09/2018</t>
  </si>
  <si>
    <t>CA-2017-163755</t>
  </si>
  <si>
    <t>FUR-FU-10003394</t>
  </si>
  <si>
    <t>Tenex "The Solids" Textured Chair Mats</t>
  </si>
  <si>
    <t>CA-2016-142027</t>
  </si>
  <si>
    <t>09/04/2016</t>
  </si>
  <si>
    <t>14/04/2016</t>
  </si>
  <si>
    <t>JK-15370</t>
  </si>
  <si>
    <t>Jay Kimmel</t>
  </si>
  <si>
    <t>FUR-TA-10002774</t>
  </si>
  <si>
    <t>Laminate Occasional Tables</t>
  </si>
  <si>
    <t>CA-2015-138527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</si>
  <si>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</si>
  <si>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</si>
  <si>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</si>
  <si>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</si>
  <si>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</si>
  <si>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</si>
  <si>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</si>
  <si>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CA-2015-112158</t>
  </si>
  <si>
    <t>02/12/2015</t>
  </si>
  <si>
    <t>04/12/2015</t>
  </si>
  <si>
    <t>DP-13165</t>
  </si>
  <si>
    <t>David Philippe</t>
  </si>
  <si>
    <t>FUR-BO-10003272</t>
  </si>
  <si>
    <t>O'Sullivan Living Dimensions 5-Shelf Bookcases</t>
  </si>
  <si>
    <t>CA-2015-113887</t>
  </si>
  <si>
    <t>05/04/2015</t>
  </si>
  <si>
    <t>07/04/2015</t>
  </si>
  <si>
    <t>TH-21550</t>
  </si>
  <si>
    <t>Tracy Hopkins</t>
  </si>
  <si>
    <t>CA-2018-146136</t>
  </si>
  <si>
    <t>AP-10915</t>
  </si>
  <si>
    <t>Arthur Prichep</t>
  </si>
  <si>
    <t>Palm Coast</t>
  </si>
  <si>
    <t>OFF-EN-10001219</t>
  </si>
  <si>
    <t>#10- 4 1/8" x 9 1/2" Security-Tint Envelopes</t>
  </si>
  <si>
    <t>US-2018-100048</t>
  </si>
  <si>
    <t>24/05/2018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</si>
  <si>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</si>
  <si>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</si>
  <si>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</si>
  <si>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</si>
  <si>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</si>
  <si>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</si>
  <si>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</si>
  <si>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CA-2015-153150</t>
  </si>
  <si>
    <t>01/07/2015</t>
  </si>
  <si>
    <t>06/07/2015</t>
  </si>
  <si>
    <t>OFF-BI-10003355</t>
  </si>
  <si>
    <t>Cardinal Holdit Business Card Pockets</t>
  </si>
  <si>
    <t>CA-2015-130092</t>
  </si>
  <si>
    <t>11/01/2015</t>
  </si>
  <si>
    <t>14/01/2015</t>
  </si>
  <si>
    <t>SV-20365</t>
  </si>
  <si>
    <t>Seth Vernon</t>
  </si>
  <si>
    <t>CA-2018-108910</t>
  </si>
  <si>
    <t>29/09/2018</t>
  </si>
  <si>
    <t>FUR-FU-10002253</t>
  </si>
  <si>
    <t>Howard Miller 13" Diameter Pewter Finish Round Wall Clock</t>
  </si>
  <si>
    <t>CA-2015-104472</t>
  </si>
  <si>
    <t>02/06/2015</t>
  </si>
  <si>
    <t>CK-12325</t>
  </si>
  <si>
    <t>Christine Kargatis</t>
  </si>
  <si>
    <t>CA-2017-112942</t>
  </si>
  <si>
    <t>13/02/2017</t>
  </si>
  <si>
    <t>18/02/2017</t>
  </si>
  <si>
    <t>RD-19810</t>
  </si>
  <si>
    <t>Ross DeVincentis</t>
  </si>
  <si>
    <t>OFF-PA-10004092</t>
  </si>
  <si>
    <t>Tops Green Bar Computer Printout Paper</t>
  </si>
  <si>
    <t>CA-2017-142335</t>
  </si>
  <si>
    <t>19/12/2017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</si>
  <si>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</si>
  <si>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</si>
  <si>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</si>
  <si>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</si>
  <si>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CA-2015-117429</t>
  </si>
  <si>
    <t>07/10/2015</t>
  </si>
  <si>
    <t>13/10/2015</t>
  </si>
  <si>
    <t>MR-17545</t>
  </si>
  <si>
    <t>Mathew Reese</t>
  </si>
  <si>
    <t>FUR-FU-10000222</t>
  </si>
  <si>
    <t>Seth Thomas 16" Steel Case Clock</t>
  </si>
  <si>
    <t>CA-2017-114713</t>
  </si>
  <si>
    <t>07/07/2017</t>
  </si>
  <si>
    <t>SC-20695</t>
  </si>
  <si>
    <t>Steve Chapman</t>
  </si>
  <si>
    <t>Hialeah</t>
  </si>
  <si>
    <t>OFF-SU-10004664</t>
  </si>
  <si>
    <t>Acme Softgrip Scissors</t>
  </si>
  <si>
    <t>CA-2018-144113</t>
  </si>
  <si>
    <t>20/09/2018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</si>
  <si>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</si>
  <si>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</si>
  <si>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</si>
  <si>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</si>
  <si>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</si>
  <si>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</si>
  <si>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US-2017-150861</t>
  </si>
  <si>
    <t>03/12/2017</t>
  </si>
  <si>
    <t>06/12/2017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</si>
  <si>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</si>
  <si>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</si>
  <si>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</si>
  <si>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</si>
  <si>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</si>
  <si>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</si>
  <si>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</si>
  <si>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</si>
  <si>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</si>
  <si>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CA-2018-131954</t>
  </si>
  <si>
    <t>21/01/2018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</si>
  <si>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</si>
  <si>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</si>
  <si>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</si>
  <si>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</si>
  <si>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</si>
  <si>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</si>
  <si>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</si>
  <si>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</si>
  <si>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CA-2015-132500</t>
  </si>
  <si>
    <t>TEC-AC-10001383</t>
  </si>
  <si>
    <t>Logitech Wireless Touch Keyboard K400</t>
  </si>
  <si>
    <t>CA-2015-112326</t>
  </si>
  <si>
    <t>04/01/2015</t>
  </si>
  <si>
    <t>08/01/2015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</si>
  <si>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</si>
  <si>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</si>
  <si>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</si>
  <si>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</si>
  <si>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</si>
  <si>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</si>
  <si>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US-2017-146710</t>
  </si>
  <si>
    <t>27/08/2017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</si>
  <si>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</si>
  <si>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</si>
  <si>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</si>
  <si>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</si>
  <si>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</si>
  <si>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</si>
  <si>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CA-2015-124429</t>
  </si>
  <si>
    <t>CA-2017-150889</t>
  </si>
  <si>
    <t>22/03/2017</t>
  </si>
  <si>
    <t>PB-19105</t>
  </si>
  <si>
    <t>Peter Bühler</t>
  </si>
  <si>
    <t>Evanston</t>
  </si>
  <si>
    <t>TEC-PH-10000004</t>
  </si>
  <si>
    <t>Belkin iPhone and iPad Lightning Cable</t>
  </si>
  <si>
    <t>CA-2018-126074</t>
  </si>
  <si>
    <t>02/10/2018</t>
  </si>
  <si>
    <t>06/10/2018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</si>
  <si>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</si>
  <si>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</si>
  <si>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</si>
  <si>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</si>
  <si>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</si>
  <si>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</si>
  <si>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</si>
  <si>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</si>
  <si>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</si>
  <si>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CA-2017-110499</t>
  </si>
  <si>
    <t>07/04/2017</t>
  </si>
  <si>
    <t>09/04/2017</t>
  </si>
  <si>
    <t>YC-21895</t>
  </si>
  <si>
    <t>Yoseph Carroll</t>
  </si>
  <si>
    <t>TEC-CO-10002095</t>
  </si>
  <si>
    <t>Hewlett Packard 610 Color Digital Copier / Printer</t>
  </si>
  <si>
    <t>CA-2016-135272</t>
  </si>
  <si>
    <t>12/12/2016</t>
  </si>
  <si>
    <t>CA-2017-140928</t>
  </si>
  <si>
    <t>FUR-TA-10001095</t>
  </si>
  <si>
    <t>Chromcraft Round Conference Tables</t>
  </si>
  <si>
    <t>CA-2015-106803</t>
  </si>
  <si>
    <t>29/12/2015</t>
  </si>
  <si>
    <t>DC-13285</t>
  </si>
  <si>
    <t>Debra Catini</t>
  </si>
  <si>
    <t>Cottage Grove</t>
  </si>
  <si>
    <t>CA-2018-117240</t>
  </si>
  <si>
    <t>23/07/2018</t>
  </si>
  <si>
    <t>28/07/2018</t>
  </si>
  <si>
    <t>CP-12340</t>
  </si>
  <si>
    <t>Christine Phan</t>
  </si>
  <si>
    <t>CA-2018-133333</t>
  </si>
  <si>
    <t>22/09/2018</t>
  </si>
  <si>
    <t>BF-11020</t>
  </si>
  <si>
    <t>Barry Französisch</t>
  </si>
  <si>
    <t>CA-2016-112319</t>
  </si>
  <si>
    <t>31/08/2016</t>
  </si>
  <si>
    <t>05/09/2016</t>
  </si>
  <si>
    <t>CA-2018-126046</t>
  </si>
  <si>
    <t>OFF-LA-10004484</t>
  </si>
  <si>
    <t>Avery 476</t>
  </si>
  <si>
    <t>CA-2016-114923</t>
  </si>
  <si>
    <t>08/02/2016</t>
  </si>
  <si>
    <t>LH-17020</t>
  </si>
  <si>
    <t>Lisa Hazard</t>
  </si>
  <si>
    <t>CA-2015-162775</t>
  </si>
  <si>
    <t>15/01/2015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</si>
  <si>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</si>
  <si>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</si>
  <si>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</si>
  <si>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</si>
  <si>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</si>
  <si>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</si>
  <si>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</si>
  <si>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</si>
  <si>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</si>
  <si>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</si>
  <si>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</si>
  <si>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CA-2015-106810</t>
  </si>
  <si>
    <t>14/05/2015</t>
  </si>
  <si>
    <t>20/05/2015</t>
  </si>
  <si>
    <t>AJ-10795</t>
  </si>
  <si>
    <t>Anthony Johnson</t>
  </si>
  <si>
    <t>FUR-FU-10004306</t>
  </si>
  <si>
    <t>Electrix Halogen Magnifier Lamp</t>
  </si>
  <si>
    <t>CA-2017-157245</t>
  </si>
  <si>
    <t>19/05/2017</t>
  </si>
  <si>
    <t>24/05/2017</t>
  </si>
  <si>
    <t>FUR-CH-10003746</t>
  </si>
  <si>
    <t>Hon 4070 Series Pagoda Round Back Stacking Chairs</t>
  </si>
  <si>
    <t>CA-2018-104220</t>
  </si>
  <si>
    <t>30/01/2018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</si>
  <si>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</si>
  <si>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</si>
  <si>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</si>
  <si>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</si>
  <si>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</si>
  <si>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</si>
  <si>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</si>
  <si>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</si>
  <si>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</si>
  <si>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</si>
  <si>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CA-2015-165974</t>
  </si>
  <si>
    <t>29/06/2015</t>
  </si>
  <si>
    <t>DL-12865</t>
  </si>
  <si>
    <t>Dan Lawera</t>
  </si>
  <si>
    <t>OFF-AR-10003405</t>
  </si>
  <si>
    <t>Dixon My First Ticonderoga Pencil, #2</t>
  </si>
  <si>
    <t>CA-2016-144267</t>
  </si>
  <si>
    <t>21/08/2016</t>
  </si>
  <si>
    <t>23/08/2016</t>
  </si>
  <si>
    <t>FUR-CH-10002335</t>
  </si>
  <si>
    <t>Hon GuestStacker Chair</t>
  </si>
  <si>
    <t>OFF-PA-10003657</t>
  </si>
  <si>
    <t>Xerox 1927</t>
  </si>
  <si>
    <t>US-2016-157014</t>
  </si>
  <si>
    <t>03/10/2016</t>
  </si>
  <si>
    <t>06/10/2016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</si>
  <si>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</si>
  <si>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</si>
  <si>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</si>
  <si>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</si>
  <si>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</si>
  <si>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</si>
  <si>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CA-2016-154921</t>
  </si>
  <si>
    <t>23/05/2016</t>
  </si>
  <si>
    <t>OFF-EN-10000056</t>
  </si>
  <si>
    <t>Cameo Buff Policy Envelopes</t>
  </si>
  <si>
    <t>CA-2018-129567</t>
  </si>
  <si>
    <t>17/03/2018</t>
  </si>
  <si>
    <t>21/03/2018</t>
  </si>
  <si>
    <t>Lancaster</t>
  </si>
  <si>
    <t>OFF-BI-10000014</t>
  </si>
  <si>
    <t>Heavy-Duty E-Z-D Binders</t>
  </si>
  <si>
    <t>CA-2016-154620</t>
  </si>
  <si>
    <t>16/12/2016</t>
  </si>
  <si>
    <t>LT-17110</t>
  </si>
  <si>
    <t>Liz Thompson</t>
  </si>
  <si>
    <t>FUR-CH-10004675</t>
  </si>
  <si>
    <t>Lifetime Advantage Folding Chairs, 4/Carton</t>
  </si>
  <si>
    <t>CA-2016-115938</t>
  </si>
  <si>
    <t>30/06/2016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</si>
  <si>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</si>
  <si>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</si>
  <si>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</si>
  <si>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</si>
  <si>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CA-2017-105256</t>
  </si>
  <si>
    <t>JK-15730</t>
  </si>
  <si>
    <t>Joe Kamberova</t>
  </si>
  <si>
    <t>Asheville</t>
  </si>
  <si>
    <t>TEC-PH-10001530</t>
  </si>
  <si>
    <t>Cisco Unified IP Phone 7945G VoIP phone</t>
  </si>
  <si>
    <t>CA-2015-156433</t>
  </si>
  <si>
    <t>26/09/2015</t>
  </si>
  <si>
    <t>ES-14020</t>
  </si>
  <si>
    <t>Erica Smith</t>
  </si>
  <si>
    <t>OFF-LA-10001569</t>
  </si>
  <si>
    <t>Avery 499</t>
  </si>
  <si>
    <t>CA-2018-151428</t>
  </si>
  <si>
    <t>21/09/2018</t>
  </si>
  <si>
    <t>RH-19495</t>
  </si>
  <si>
    <t>Rick Hansen</t>
  </si>
  <si>
    <t>CA-2016-124653</t>
  </si>
  <si>
    <t>OFF-PA-10000176</t>
  </si>
  <si>
    <t>Xerox 1887</t>
  </si>
  <si>
    <t>OFF-LA-10002271</t>
  </si>
  <si>
    <t>Smead Alpha-Z Color-Coded Second Alphabetical Labels and Starter Set</t>
  </si>
  <si>
    <t>CA-2016-101910</t>
  </si>
  <si>
    <t>CD-11920</t>
  </si>
  <si>
    <t>Carlos Daly</t>
  </si>
  <si>
    <t>Lake Elsinore</t>
  </si>
  <si>
    <t>CA-2018-105809</t>
  </si>
  <si>
    <t>20/02/2018</t>
  </si>
  <si>
    <t>23/02/2018</t>
  </si>
  <si>
    <t>HW-14935</t>
  </si>
  <si>
    <t>Helen Wasserman</t>
  </si>
  <si>
    <t>FUR-FU-10004090</t>
  </si>
  <si>
    <t>Executive Impressions 14" Contract Wall Clock</t>
  </si>
  <si>
    <t>CA-2017-136133</t>
  </si>
  <si>
    <t>18/08/2017</t>
  </si>
  <si>
    <t>23/08/2017</t>
  </si>
  <si>
    <t>OFF-AP-10000576</t>
  </si>
  <si>
    <t>Belkin 7 Outlet SurgeMaster II</t>
  </si>
  <si>
    <t>CA-2017-115504</t>
  </si>
  <si>
    <t>12/03/2017</t>
  </si>
  <si>
    <t>17/03/2017</t>
  </si>
  <si>
    <t>MC-18130</t>
  </si>
  <si>
    <t>Mike Caudle</t>
  </si>
  <si>
    <t>OFF-PA-10003953</t>
  </si>
  <si>
    <t>Xerox 218</t>
  </si>
  <si>
    <t>CA-2018-135783</t>
  </si>
  <si>
    <t>22/04/2018</t>
  </si>
  <si>
    <t>24/04/2018</t>
  </si>
  <si>
    <t>GM-14440</t>
  </si>
  <si>
    <t>Gary McGarr</t>
  </si>
  <si>
    <t>FUR-FU-10000794</t>
  </si>
  <si>
    <t>Eldon Stackable Tray, Side-Load, Legal, Smoke</t>
  </si>
  <si>
    <t>CA-2015-134313</t>
  </si>
  <si>
    <t>01/11/2015</t>
  </si>
  <si>
    <t>07/11/2015</t>
  </si>
  <si>
    <t>OFF-AR-10001897</t>
  </si>
  <si>
    <t>Model L Table or Wall-Mount Pencil Sharpener</t>
  </si>
  <si>
    <t>TEC-PH-10001795</t>
  </si>
  <si>
    <t>ClearOne CHATAttach 160 - speaker phone</t>
  </si>
  <si>
    <t>CA-2016-140921</t>
  </si>
  <si>
    <t>03/02/2016</t>
  </si>
  <si>
    <t>Omaha</t>
  </si>
  <si>
    <t>TEC-AC-10004901</t>
  </si>
  <si>
    <t>Kensington SlimBlade Notebook Wireless Mouse with Nano Receiver</t>
  </si>
  <si>
    <t>CA-2015-151995</t>
  </si>
  <si>
    <t>15/10/2015</t>
  </si>
  <si>
    <t>Edmonds</t>
  </si>
  <si>
    <t>OFF-AR-10003190</t>
  </si>
  <si>
    <t>Newell 32</t>
  </si>
  <si>
    <t>OFF-AP-10000240</t>
  </si>
  <si>
    <t>Belkin F9G930V10-GRY 9 Outlet Surge</t>
  </si>
  <si>
    <t>CA-2018-143686</t>
  </si>
  <si>
    <t>14/05/2018</t>
  </si>
  <si>
    <t>PJ-19015</t>
  </si>
  <si>
    <t>Pauline Johnson</t>
  </si>
  <si>
    <t>Santa Ana</t>
  </si>
  <si>
    <t>TEC-AC-10001838</t>
  </si>
  <si>
    <t>Razer Tiamat Over Ear 7.1 Surround Sound PC Gaming Headset</t>
  </si>
  <si>
    <t>CA-2016-106565</t>
  </si>
  <si>
    <t>20/03/2016</t>
  </si>
  <si>
    <t>23/03/2016</t>
  </si>
  <si>
    <t>BW-11110</t>
  </si>
  <si>
    <t>Bart Watters</t>
  </si>
  <si>
    <t>Milwaukee</t>
  </si>
  <si>
    <t>CA-2017-149370</t>
  </si>
  <si>
    <t>15/09/2017</t>
  </si>
  <si>
    <t>OFF-PA-10003651</t>
  </si>
  <si>
    <t>Xerox 1968</t>
  </si>
  <si>
    <t>CA-2015-140858</t>
  </si>
  <si>
    <t>28/06/2015</t>
  </si>
  <si>
    <t>02/07/2015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</si>
  <si>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</si>
  <si>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</si>
  <si>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</si>
  <si>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</si>
  <si>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</si>
  <si>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</si>
  <si>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</si>
  <si>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</si>
  <si>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CA-2018-101434</t>
  </si>
  <si>
    <t>27/06/2018</t>
  </si>
  <si>
    <t>TR-21325</t>
  </si>
  <si>
    <t>Toby Ritter</t>
  </si>
  <si>
    <t>TEC-AC-10002402</t>
  </si>
  <si>
    <t>Razer Kraken PRO Over Ear PC and Music Headset</t>
  </si>
  <si>
    <t>US-2015-102071</t>
  </si>
  <si>
    <t>09/05/2015</t>
  </si>
  <si>
    <t>PG-18820</t>
  </si>
  <si>
    <t>Patrick Gardner</t>
  </si>
  <si>
    <t>TEC-AC-10003441</t>
  </si>
  <si>
    <t>Kingston Digital DataTraveler 32GB USB 2.0</t>
  </si>
  <si>
    <t>CA-2018-126956</t>
  </si>
  <si>
    <t>28/08/2018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</si>
  <si>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</si>
  <si>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</si>
  <si>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</si>
  <si>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</si>
  <si>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</si>
  <si>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</si>
  <si>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CA-2018-129462</t>
  </si>
  <si>
    <t>21/06/2018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</si>
  <si>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</si>
  <si>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</si>
  <si>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</si>
  <si>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</si>
  <si>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</si>
  <si>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</si>
  <si>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</si>
  <si>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</si>
  <si>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</si>
  <si>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CA-2017-165316</t>
  </si>
  <si>
    <t>23/07/2017</t>
  </si>
  <si>
    <t>27/07/2017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</si>
  <si>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</si>
  <si>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</si>
  <si>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</si>
  <si>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</si>
  <si>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</si>
  <si>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</si>
  <si>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US-2015-115987</t>
  </si>
  <si>
    <t>OFF-BI-10001071</t>
  </si>
  <si>
    <t>GBC ProClick Punch Binding System</t>
  </si>
  <si>
    <t>US-2018-156083</t>
  </si>
  <si>
    <t>JL-15175</t>
  </si>
  <si>
    <t>James Lanier</t>
  </si>
  <si>
    <t>OFF-PA-10001560</t>
  </si>
  <si>
    <t>Adams Telephone Message Books, 5 1/4” x 11”</t>
  </si>
  <si>
    <t>US-2017-137547</t>
  </si>
  <si>
    <t>07/03/2017</t>
  </si>
  <si>
    <t>CA-2016-100454</t>
  </si>
  <si>
    <t>20/11/2016</t>
  </si>
  <si>
    <t>25/11/2016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</si>
  <si>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</si>
  <si>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</si>
  <si>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</si>
  <si>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</si>
  <si>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</si>
  <si>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</si>
  <si>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CA-2017-161669</t>
  </si>
  <si>
    <t>09/11/2017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</si>
  <si>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</si>
  <si>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</si>
  <si>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</si>
  <si>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</si>
  <si>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</si>
  <si>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</si>
  <si>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</si>
  <si>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</si>
  <si>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</si>
  <si>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</si>
  <si>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CA-2016-114300</t>
  </si>
  <si>
    <t>13/10/2016</t>
  </si>
  <si>
    <t>17/10/2016</t>
  </si>
  <si>
    <t>AF-10885</t>
  </si>
  <si>
    <t>Art Foster</t>
  </si>
  <si>
    <t>CA-2018-107503</t>
  </si>
  <si>
    <t>01/01/2018</t>
  </si>
  <si>
    <t>06/01/2018</t>
  </si>
  <si>
    <t>GA-14725</t>
  </si>
  <si>
    <t>Guy Armstrong</t>
  </si>
  <si>
    <t>Lorain</t>
  </si>
  <si>
    <t>FUR-FU-10003878</t>
  </si>
  <si>
    <t>Linden 10" Round Wall Clock, Black</t>
  </si>
  <si>
    <t>CA-2015-107755</t>
  </si>
  <si>
    <t>07/02/2015</t>
  </si>
  <si>
    <t>CK-12760</t>
  </si>
  <si>
    <t>Cyma Kinney</t>
  </si>
  <si>
    <t>Linden</t>
  </si>
  <si>
    <t>TEC-AC-10000710</t>
  </si>
  <si>
    <t>Maxell DVD-RAM Discs</t>
  </si>
  <si>
    <t>CA-2017-152534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</si>
  <si>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</si>
  <si>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</si>
  <si>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</si>
  <si>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</si>
  <si>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</si>
  <si>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</si>
  <si>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</si>
  <si>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CA-2017-113747</t>
  </si>
  <si>
    <t>28/05/2017</t>
  </si>
  <si>
    <t>CA-2017-123274</t>
  </si>
  <si>
    <t>19/02/2017</t>
  </si>
  <si>
    <t>24/02/2017</t>
  </si>
  <si>
    <t>CA-2015-125612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</si>
  <si>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</si>
  <si>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</si>
  <si>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</si>
  <si>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</si>
  <si>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</si>
  <si>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</si>
  <si>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</si>
  <si>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</si>
  <si>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CA-2018-161984</t>
  </si>
  <si>
    <t>10/04/2018</t>
  </si>
  <si>
    <t>SJ-20125</t>
  </si>
  <si>
    <t>Sanjit Jacobs</t>
  </si>
  <si>
    <t>New Brunswick</t>
  </si>
  <si>
    <t>CA-2015-133851</t>
  </si>
  <si>
    <t>16/06/2015</t>
  </si>
  <si>
    <t>CM-12445</t>
  </si>
  <si>
    <t>Chuck Magee</t>
  </si>
  <si>
    <t>OFF-AR-10003752</t>
  </si>
  <si>
    <t>Deluxe Chalkboard Eraser Cleaner</t>
  </si>
  <si>
    <t>CA-2017-134474</t>
  </si>
  <si>
    <t>05/01/2017</t>
  </si>
  <si>
    <t>07/01/2017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</si>
  <si>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</si>
  <si>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</si>
  <si>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</si>
  <si>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</si>
  <si>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</si>
  <si>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</si>
  <si>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CA-2015-149020</t>
  </si>
  <si>
    <t>10/01/2015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</si>
  <si>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</si>
  <si>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</si>
  <si>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</si>
  <si>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</si>
  <si>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</si>
  <si>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</si>
  <si>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CA-2017-134362</t>
  </si>
  <si>
    <t>29/09/2017</t>
  </si>
  <si>
    <t>02/10/2017</t>
  </si>
  <si>
    <t>LS-16945</t>
  </si>
  <si>
    <t>Linda Southworth</t>
  </si>
  <si>
    <t>OFF-LA-10004853</t>
  </si>
  <si>
    <t>Avery 483</t>
  </si>
  <si>
    <t>CA-2015-136742</t>
  </si>
  <si>
    <t>06/04/2015</t>
  </si>
  <si>
    <t>10/04/2015</t>
  </si>
  <si>
    <t>GP-14740</t>
  </si>
  <si>
    <t>Guy Phonely</t>
  </si>
  <si>
    <t>OFF-BI-10003719</t>
  </si>
  <si>
    <t>Large Capacity Hanging Post Binders</t>
  </si>
  <si>
    <t>CA-2017-158099</t>
  </si>
  <si>
    <t>PK-18910</t>
  </si>
  <si>
    <t>Paul Knutson</t>
  </si>
  <si>
    <t>OFF-BI-10000545</t>
  </si>
  <si>
    <t>GBC Ibimaster 500 Manual ProClick Binding System</t>
  </si>
  <si>
    <t>CA-2016-131128</t>
  </si>
  <si>
    <t>19/10/2016</t>
  </si>
  <si>
    <t>New Hampshire</t>
  </si>
  <si>
    <t>OFF-PA-10003591</t>
  </si>
  <si>
    <t>Southworth 100% Cotton The Best Paper</t>
  </si>
  <si>
    <t>CA-2015-148488</t>
  </si>
  <si>
    <t>15/12/2015</t>
  </si>
  <si>
    <t>SM-20005</t>
  </si>
  <si>
    <t>Sally Matthias</t>
  </si>
  <si>
    <t>CA-2018-114636</t>
  </si>
  <si>
    <t>25/08/2018</t>
  </si>
  <si>
    <t>29/08/2018</t>
  </si>
  <si>
    <t>OFF-PA-10001790</t>
  </si>
  <si>
    <t>Xerox 1910</t>
  </si>
  <si>
    <t>CA-2017-116736</t>
  </si>
  <si>
    <t>17/01/2017</t>
  </si>
  <si>
    <t>21/01/2017</t>
  </si>
  <si>
    <t>TEC-AC-10002049</t>
  </si>
  <si>
    <t>Logitech G19 Programmable Gaming Keyboard</t>
  </si>
  <si>
    <t>US-2015-158638</t>
  </si>
  <si>
    <t>AG-10765</t>
  </si>
  <si>
    <t>Anthony Garverick</t>
  </si>
  <si>
    <t>OFF-BI-10003712</t>
  </si>
  <si>
    <t>Acco Pressboard Covers with Storage Hooks, 14 7/8" x 11", Light Blue</t>
  </si>
  <si>
    <t>CA-2018-111689</t>
  </si>
  <si>
    <t>30/11/2018</t>
  </si>
  <si>
    <t>02/12/2018</t>
  </si>
  <si>
    <t>OFF-BI-10003984</t>
  </si>
  <si>
    <t>Lock-Up Easel 'Spel-Binder'</t>
  </si>
  <si>
    <t>CA-2016-129098</t>
  </si>
  <si>
    <t>US-2018-123463</t>
  </si>
  <si>
    <t>23/12/2018</t>
  </si>
  <si>
    <t>CA-2017-165148</t>
  </si>
  <si>
    <t>22/10/2017</t>
  </si>
  <si>
    <t>24/10/2017</t>
  </si>
  <si>
    <t>PM-19135</t>
  </si>
  <si>
    <t>Peter McVee</t>
  </si>
  <si>
    <t>CA-2015-134061</t>
  </si>
  <si>
    <t>29/04/2015</t>
  </si>
  <si>
    <t>04/05/2015</t>
  </si>
  <si>
    <t>LL-16840</t>
  </si>
  <si>
    <t>Lauren Leatherbury</t>
  </si>
  <si>
    <t>FUR-FU-10001424</t>
  </si>
  <si>
    <t>Dax Clear Box Frame</t>
  </si>
  <si>
    <t>CA-2016-143602</t>
  </si>
  <si>
    <t>25/04/2016</t>
  </si>
  <si>
    <t>JS-15595</t>
  </si>
  <si>
    <t>Jill Stevenson</t>
  </si>
  <si>
    <t>OFF-BI-10002071</t>
  </si>
  <si>
    <t>Fellowes Black Plastic Comb Bindings</t>
  </si>
  <si>
    <t>CA-2018-115364</t>
  </si>
  <si>
    <t>26/06/2018</t>
  </si>
  <si>
    <t>02/07/2018</t>
  </si>
  <si>
    <t>OFF-ST-10002486</t>
  </si>
  <si>
    <t>Eldon Shelf Savers Cubes and Bins</t>
  </si>
  <si>
    <t>CA-2018-150707</t>
  </si>
  <si>
    <t>14/10/2018</t>
  </si>
  <si>
    <t>EL-13735</t>
  </si>
  <si>
    <t>Ed Ludwig</t>
  </si>
  <si>
    <t>Maryland</t>
  </si>
  <si>
    <t>CA-2015-104976</t>
  </si>
  <si>
    <t>16/12/2015</t>
  </si>
  <si>
    <t>CA-2018-132934</t>
  </si>
  <si>
    <t>TEC-AC-10000927</t>
  </si>
  <si>
    <t>Anker Ultrathin Bluetooth Wireless Keyboard Aluminum Cover with Stand</t>
  </si>
  <si>
    <t>CA-2018-133256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</si>
  <si>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</si>
  <si>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</si>
  <si>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</si>
  <si>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</si>
  <si>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</si>
  <si>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</si>
  <si>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CA-2017-105494</t>
  </si>
  <si>
    <t>12/11/2017</t>
  </si>
  <si>
    <t>PC-18745</t>
  </si>
  <si>
    <t>Pamela Coakley</t>
  </si>
  <si>
    <t>OFF-BI-10003364</t>
  </si>
  <si>
    <t>Binding Machine Supplies</t>
  </si>
  <si>
    <t>CA-2017-140634</t>
  </si>
  <si>
    <t>03/10/2017</t>
  </si>
  <si>
    <t>06/10/2017</t>
  </si>
  <si>
    <t>HL-15040</t>
  </si>
  <si>
    <t>Hunter Lopez</t>
  </si>
  <si>
    <t>OFF-EN-10001099</t>
  </si>
  <si>
    <t>CA-2015-144407</t>
  </si>
  <si>
    <t>09/09/2015</t>
  </si>
  <si>
    <t>15/09/2015</t>
  </si>
  <si>
    <t>MS-17365</t>
  </si>
  <si>
    <t>Maribeth Schnelling</t>
  </si>
  <si>
    <t>CA-2018-160983</t>
  </si>
  <si>
    <t>29/10/2018</t>
  </si>
  <si>
    <t>31/10/2018</t>
  </si>
  <si>
    <t>GB-14530</t>
  </si>
  <si>
    <t>George Bell</t>
  </si>
  <si>
    <t>OFF-PA-10002250</t>
  </si>
  <si>
    <t>Things To Do Today Pad</t>
  </si>
  <si>
    <t>US-2017-114622</t>
  </si>
  <si>
    <t>12/04/2017</t>
  </si>
  <si>
    <t>JR-16210</t>
  </si>
  <si>
    <t>Justin Ritter</t>
  </si>
  <si>
    <t>OFF-BI-10004716</t>
  </si>
  <si>
    <t>Wilson Jones Hanging Recycled Pressboard Data Binders</t>
  </si>
  <si>
    <t>CA-2018-150959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</si>
  <si>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</si>
  <si>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</si>
  <si>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</si>
  <si>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</si>
  <si>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</si>
  <si>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CA-2018-132353</t>
  </si>
  <si>
    <t>CA-2017-130477</t>
  </si>
  <si>
    <t>OFF-PA-10002947</t>
  </si>
  <si>
    <t>Xerox 1923</t>
  </si>
  <si>
    <t>OFF-PA-10000019</t>
  </si>
  <si>
    <t>Xerox 1931</t>
  </si>
  <si>
    <t>CA-2018-143259</t>
  </si>
  <si>
    <t>03/01/2019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</si>
  <si>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</si>
  <si>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</si>
  <si>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</si>
  <si>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</si>
  <si>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</si>
  <si>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</si>
  <si>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CA-2018-137596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</si>
  <si>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</si>
  <si>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</si>
  <si>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</si>
  <si>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</si>
  <si>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</si>
  <si>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</si>
  <si>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</si>
  <si>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</si>
  <si>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CA-2016-133627</t>
  </si>
  <si>
    <t>07/06/2016</t>
  </si>
  <si>
    <t>SC-20050</t>
  </si>
  <si>
    <t>Sample Company A</t>
  </si>
  <si>
    <t>Norwich</t>
  </si>
  <si>
    <t>CA-2018-102519</t>
  </si>
  <si>
    <t>29/11/2018</t>
  </si>
  <si>
    <t>US-2015-141215</t>
  </si>
  <si>
    <t>15/06/2015</t>
  </si>
  <si>
    <t>FUR-TA-10001520</t>
  </si>
  <si>
    <t>Lesro Sheffield Collection Coffee Table, End Table, Center Table, Corner Table</t>
  </si>
  <si>
    <t>CA-2017-165218</t>
  </si>
  <si>
    <t>05/03/2017</t>
  </si>
  <si>
    <t>RW-19630</t>
  </si>
  <si>
    <t>Rob Williams</t>
  </si>
  <si>
    <t>OFF-ST-10001558</t>
  </si>
  <si>
    <t>Acco Perma 4000 Stacking Storage Drawers</t>
  </si>
  <si>
    <t>CA-2015-138296</t>
  </si>
  <si>
    <t>12/12/2015</t>
  </si>
  <si>
    <t>Alexandria</t>
  </si>
  <si>
    <t>CA-2016-111164</t>
  </si>
  <si>
    <t>11/04/2016</t>
  </si>
  <si>
    <t>15/04/2016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</si>
  <si>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</si>
  <si>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</si>
  <si>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</si>
  <si>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</si>
  <si>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</si>
  <si>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</si>
  <si>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</si>
  <si>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</si>
  <si>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CA-2017-149797</t>
  </si>
  <si>
    <t>20/09/2017</t>
  </si>
  <si>
    <t>AH-10075</t>
  </si>
  <si>
    <t>Adam Hart</t>
  </si>
  <si>
    <t>CA-2015-132962</t>
  </si>
  <si>
    <t>16/09/2015</t>
  </si>
  <si>
    <t>JM-15535</t>
  </si>
  <si>
    <t>Jessica Myrick</t>
  </si>
  <si>
    <t>OFF-PA-10003543</t>
  </si>
  <si>
    <t>Xerox 1985</t>
  </si>
  <si>
    <t>TEC-AC-10004353</t>
  </si>
  <si>
    <t>Hypercom P1300 Pinpad</t>
  </si>
  <si>
    <t>CA-2016-115091</t>
  </si>
  <si>
    <t>05/10/2016</t>
  </si>
  <si>
    <t>JJ-15760</t>
  </si>
  <si>
    <t>Joel Jenkins</t>
  </si>
  <si>
    <t>CA-2018-144932</t>
  </si>
  <si>
    <t>14/04/2018</t>
  </si>
  <si>
    <t>Toledo</t>
  </si>
  <si>
    <t>OFF-AR-10001468</t>
  </si>
  <si>
    <t>Sanford Prismacolor Professional Thick Lead Art Pencils, 36-Color Set</t>
  </si>
  <si>
    <t>CA-2018-114216</t>
  </si>
  <si>
    <t>06/09/2018</t>
  </si>
  <si>
    <t>RK-19300</t>
  </si>
  <si>
    <t>Ralph Kennedy</t>
  </si>
  <si>
    <t>OFF-PA-10002195</t>
  </si>
  <si>
    <t>RSVP Cards &amp; Envelopes, Blank White, 8-1/2" X 11", 24 Cards/25 Envelopes/Set</t>
  </si>
  <si>
    <t>CA-2017-140081</t>
  </si>
  <si>
    <t>24/06/2017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</si>
  <si>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</si>
  <si>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</si>
  <si>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</si>
  <si>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</si>
  <si>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</si>
  <si>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</si>
  <si>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US-2018-111745</t>
  </si>
  <si>
    <t>Farmington</t>
  </si>
  <si>
    <t>CA-2016-148250</t>
  </si>
  <si>
    <t>13/12/2016</t>
  </si>
  <si>
    <t>17/12/2016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</si>
  <si>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</si>
  <si>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</si>
  <si>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</si>
  <si>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</si>
  <si>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</si>
  <si>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</si>
  <si>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</si>
  <si>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CA-2017-105760</t>
  </si>
  <si>
    <t>19/06/2017</t>
  </si>
  <si>
    <t>KC-16255</t>
  </si>
  <si>
    <t>Karen Carlisle</t>
  </si>
  <si>
    <t>OFF-PA-10000350</t>
  </si>
  <si>
    <t>Message Book, Standard Line "While You Were Out", 5 1/2" X 4", 200 Sets/Book</t>
  </si>
  <si>
    <t>CA-2017-142958</t>
  </si>
  <si>
    <t>Torrance</t>
  </si>
  <si>
    <t>OFF-BI-10001759</t>
  </si>
  <si>
    <t>Acco Pressboard Covers with Storage Hooks, 14 7/8" x 11", Dark Blue</t>
  </si>
  <si>
    <t>CA-2016-120880</t>
  </si>
  <si>
    <t>29/05/2016</t>
  </si>
  <si>
    <t>OFF-ST-10001496</t>
  </si>
  <si>
    <t>Standard Rollaway File with Lock</t>
  </si>
  <si>
    <t>OFF-BI-10002931</t>
  </si>
  <si>
    <t>Avery Trapezoid Extra Heavy Duty 4" Binders</t>
  </si>
  <si>
    <t>US-2016-140200</t>
  </si>
  <si>
    <t>26/07/2016</t>
  </si>
  <si>
    <t>28/07/2016</t>
  </si>
  <si>
    <t>FUR-TA-10002356</t>
  </si>
  <si>
    <t>Bevis Boat-Shaped Conference Table</t>
  </si>
  <si>
    <t>US-2018-110576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</si>
  <si>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</si>
  <si>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</si>
  <si>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</si>
  <si>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</si>
  <si>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</si>
  <si>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</si>
  <si>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CA-2018-131156</t>
  </si>
  <si>
    <t>03/04/2018</t>
  </si>
  <si>
    <t>KH-16360</t>
  </si>
  <si>
    <t>Katherine Hughes</t>
  </si>
  <si>
    <t>FUR-FU-10001940</t>
  </si>
  <si>
    <t>CA-2018-136539</t>
  </si>
  <si>
    <t>01/01/2019</t>
  </si>
  <si>
    <t>GH-14665</t>
  </si>
  <si>
    <t>Greg Hansen</t>
  </si>
  <si>
    <t>Round Rock</t>
  </si>
  <si>
    <t>CA-2018-119305</t>
  </si>
  <si>
    <t>04/12/2018</t>
  </si>
  <si>
    <t>SW-20275</t>
  </si>
  <si>
    <t>Scott Williamson</t>
  </si>
  <si>
    <t>CA-2018-102414</t>
  </si>
  <si>
    <t>15/05/2018</t>
  </si>
  <si>
    <t>18/05/2018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</si>
  <si>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</si>
  <si>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</si>
  <si>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</si>
  <si>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</si>
  <si>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</si>
  <si>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</si>
  <si>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CA-2016-112571</t>
  </si>
  <si>
    <t>DL-12925</t>
  </si>
  <si>
    <t>Daniel Lacy</t>
  </si>
  <si>
    <t>FUR-FU-10004188</t>
  </si>
  <si>
    <t>Luxo Professional Combination Clamp-On Lamps</t>
  </si>
  <si>
    <t>CA-2018-152142</t>
  </si>
  <si>
    <t>LW-16990</t>
  </si>
  <si>
    <t>Lindsay Williams</t>
  </si>
  <si>
    <t>CA-2016-160059</t>
  </si>
  <si>
    <t>01/12/2016</t>
  </si>
  <si>
    <t>TB-21190</t>
  </si>
  <si>
    <t>Thomas Brumley</t>
  </si>
  <si>
    <t>OFF-BI-10000145</t>
  </si>
  <si>
    <t>Zipper Ring Binder Pockets</t>
  </si>
  <si>
    <t>CA-2017-120859</t>
  </si>
  <si>
    <t>04/09/2017</t>
  </si>
  <si>
    <t>CA-2015-127488</t>
  </si>
  <si>
    <t>22/09/2015</t>
  </si>
  <si>
    <t>Boca Raton</t>
  </si>
  <si>
    <t>OFF-LA-10001613</t>
  </si>
  <si>
    <t>Avery File Folder Labels</t>
  </si>
  <si>
    <t>CA-2018-135279</t>
  </si>
  <si>
    <t>09/04/2018</t>
  </si>
  <si>
    <t>11/04/2018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</si>
  <si>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</si>
  <si>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</si>
  <si>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</si>
  <si>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</si>
  <si>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</si>
  <si>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</si>
  <si>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</si>
  <si>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</si>
  <si>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</si>
  <si>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</si>
  <si>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CA-2015-115791</t>
  </si>
  <si>
    <t>16/01/2015</t>
  </si>
  <si>
    <t>18/01/2015</t>
  </si>
  <si>
    <t>FUR-FU-10001095</t>
  </si>
  <si>
    <t>DAX Black Cherry Wood-Tone Poster Frame</t>
  </si>
  <si>
    <t>US-2018-103247</t>
  </si>
  <si>
    <t>05/10/2018</t>
  </si>
  <si>
    <t>US-2018-100209</t>
  </si>
  <si>
    <t>09/07/2018</t>
  </si>
  <si>
    <t>15/07/2018</t>
  </si>
  <si>
    <t>OFF-BI-10002012</t>
  </si>
  <si>
    <t>Wilson Jones Easy Flow II Sheet Lifters</t>
  </si>
  <si>
    <t>CA-2018-159366</t>
  </si>
  <si>
    <t>07/01/2018</t>
  </si>
  <si>
    <t>10/01/2018</t>
  </si>
  <si>
    <t>CA-2017-145499</t>
  </si>
  <si>
    <t>31/05/2017</t>
  </si>
  <si>
    <t>RW-19690</t>
  </si>
  <si>
    <t>Robert Waldorf</t>
  </si>
  <si>
    <t>CA-2016-157035</t>
  </si>
  <si>
    <t>OFF-PA-10004156</t>
  </si>
  <si>
    <t>Xerox 188</t>
  </si>
  <si>
    <t>CA-2017-144939</t>
  </si>
  <si>
    <t>08/10/2017</t>
  </si>
  <si>
    <t>CA-2015-163419</t>
  </si>
  <si>
    <t>14/11/2015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</si>
  <si>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</si>
  <si>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</si>
  <si>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</si>
  <si>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</si>
  <si>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</si>
  <si>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</si>
  <si>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CA-2018-100314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</si>
  <si>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</si>
  <si>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</si>
  <si>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</si>
  <si>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</si>
  <si>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</si>
  <si>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</si>
  <si>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CA-2016-146829</t>
  </si>
  <si>
    <t>10/03/2016</t>
  </si>
  <si>
    <t>TS-21340</t>
  </si>
  <si>
    <t>Toby Swindell</t>
  </si>
  <si>
    <t>OFF-BI-10004022</t>
  </si>
  <si>
    <t>Acco Suede Grain Vinyl Round Ring Binder</t>
  </si>
  <si>
    <t>CA-2018-167899</t>
  </si>
  <si>
    <t>21/05/2018</t>
  </si>
  <si>
    <t>26/05/2018</t>
  </si>
  <si>
    <t>OFF-AR-10001988</t>
  </si>
  <si>
    <t>Bulldog Table or Wall-Mount Pencil Sharpener</t>
  </si>
  <si>
    <t>CA-2016-153549</t>
  </si>
  <si>
    <t>29/03/2016</t>
  </si>
  <si>
    <t>31/03/2016</t>
  </si>
  <si>
    <t>SL-20155</t>
  </si>
  <si>
    <t>Sara Luxemburg</t>
  </si>
  <si>
    <t>CA-2017-110023</t>
  </si>
  <si>
    <t>09/09/2017</t>
  </si>
  <si>
    <t>CA-2017-105585</t>
  </si>
  <si>
    <t>26/08/2017</t>
  </si>
  <si>
    <t>OFF-PA-10003625</t>
  </si>
  <si>
    <t>Xerox 1979</t>
  </si>
  <si>
    <t>CA-2015-117639</t>
  </si>
  <si>
    <t>21/05/2015</t>
  </si>
  <si>
    <t>25/05/2015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</si>
  <si>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</si>
  <si>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</si>
  <si>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</si>
  <si>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</si>
  <si>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</si>
  <si>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</si>
  <si>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CA-2016-162537</t>
  </si>
  <si>
    <t>28/10/2016</t>
  </si>
  <si>
    <t>03/11/2016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</si>
  <si>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</si>
  <si>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</si>
  <si>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</si>
  <si>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</si>
  <si>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</si>
  <si>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</si>
  <si>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</si>
  <si>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</si>
  <si>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Capital Supply Depot</t>
  </si>
  <si>
    <t>Delta Distribution Center</t>
  </si>
  <si>
    <t>Future Logistics Hub</t>
  </si>
  <si>
    <t>BrightBox Warehouse</t>
  </si>
  <si>
    <t>SwiftStock Depot</t>
  </si>
  <si>
    <t>PrimeSource Storage</t>
  </si>
  <si>
    <t>NorthGate Warehouse</t>
  </si>
  <si>
    <t>Liberty Logistics</t>
  </si>
  <si>
    <t>Everhaul Storage</t>
  </si>
  <si>
    <t>RedRock Distribution</t>
  </si>
  <si>
    <t>IronClad Depot</t>
  </si>
  <si>
    <t>Skyline Storage Hub</t>
  </si>
  <si>
    <t>Pioneer Warehousing</t>
  </si>
  <si>
    <t>SafeStack Logistics</t>
  </si>
  <si>
    <t>MetroZone Fulfillment</t>
  </si>
  <si>
    <t>Eagle Trade Co.</t>
  </si>
  <si>
    <t>NorthStar Supplies</t>
  </si>
  <si>
    <t>BluePeak Industries</t>
  </si>
  <si>
    <t>RapidSource Ltd.</t>
  </si>
  <si>
    <t>UrbanLine Distributors</t>
  </si>
  <si>
    <t>GoldenBridge Imports</t>
  </si>
  <si>
    <t>Evergreen Trading Co.</t>
  </si>
  <si>
    <t>SkyPort Suppliers</t>
  </si>
  <si>
    <t>IronLeaf Enterprises</t>
  </si>
  <si>
    <t>TruePath Global</t>
  </si>
  <si>
    <t>RedRiver Goods</t>
  </si>
  <si>
    <t>Atlas Provision Co.</t>
  </si>
  <si>
    <t>BrightStone Trading</t>
  </si>
  <si>
    <t>NextWave Merchants</t>
  </si>
  <si>
    <t>FusionCore Suppliers</t>
  </si>
  <si>
    <t>Vendor</t>
  </si>
  <si>
    <t>Supply Date</t>
  </si>
  <si>
    <t>Selling Price</t>
  </si>
  <si>
    <t>Purchase Price</t>
  </si>
  <si>
    <t>Available Quantity</t>
  </si>
  <si>
    <t>Purchase Quantity</t>
  </si>
  <si>
    <t xml:space="preserve">Inventory </t>
  </si>
  <si>
    <t>RET-001</t>
  </si>
  <si>
    <t>RET-002</t>
  </si>
  <si>
    <t>RET-003</t>
  </si>
  <si>
    <t>RET-004</t>
  </si>
  <si>
    <t>RET-005</t>
  </si>
  <si>
    <t>RET-006</t>
  </si>
  <si>
    <t>RET-007</t>
  </si>
  <si>
    <t>RET-008</t>
  </si>
  <si>
    <t>RET-009</t>
  </si>
  <si>
    <t>RET-010</t>
  </si>
  <si>
    <t>RET-011</t>
  </si>
  <si>
    <t>RET-012</t>
  </si>
  <si>
    <t>RET-013</t>
  </si>
  <si>
    <t>RET-014</t>
  </si>
  <si>
    <t>RET-015</t>
  </si>
  <si>
    <t>RET-016</t>
  </si>
  <si>
    <t>RET-017</t>
  </si>
  <si>
    <t>RET-018</t>
  </si>
  <si>
    <t>RET-019</t>
  </si>
  <si>
    <t>RET-020</t>
  </si>
  <si>
    <t>RET-021</t>
  </si>
  <si>
    <t>RET-022</t>
  </si>
  <si>
    <t>RET-023</t>
  </si>
  <si>
    <t>RET-024</t>
  </si>
  <si>
    <t>RET-025</t>
  </si>
  <si>
    <t>RET-026</t>
  </si>
  <si>
    <t>RET-027</t>
  </si>
  <si>
    <t>RET-028</t>
  </si>
  <si>
    <t>RET-029</t>
  </si>
  <si>
    <t>RET-030</t>
  </si>
  <si>
    <t>RET-031</t>
  </si>
  <si>
    <t>RET-032</t>
  </si>
  <si>
    <t>RET-033</t>
  </si>
  <si>
    <t>RET-034</t>
  </si>
  <si>
    <t>RET-035</t>
  </si>
  <si>
    <t>RET-036</t>
  </si>
  <si>
    <t>RET-037</t>
  </si>
  <si>
    <t>RET-038</t>
  </si>
  <si>
    <t>RET-039</t>
  </si>
  <si>
    <t>RET-040</t>
  </si>
  <si>
    <t>RET-041</t>
  </si>
  <si>
    <t>RET-042</t>
  </si>
  <si>
    <t>RET-043</t>
  </si>
  <si>
    <t>RET-044</t>
  </si>
  <si>
    <t>RET-045</t>
  </si>
  <si>
    <t>RET-046</t>
  </si>
  <si>
    <t>RET-047</t>
  </si>
  <si>
    <t>RET-048</t>
  </si>
  <si>
    <t>RET-049</t>
  </si>
  <si>
    <t>RET-050</t>
  </si>
  <si>
    <t>RET-051</t>
  </si>
  <si>
    <t>RET-052</t>
  </si>
  <si>
    <t>RET-053</t>
  </si>
  <si>
    <t>RET-054</t>
  </si>
  <si>
    <t>RET-055</t>
  </si>
  <si>
    <t>RET-056</t>
  </si>
  <si>
    <t>RET-057</t>
  </si>
  <si>
    <t>RET-058</t>
  </si>
  <si>
    <t>RET-059</t>
  </si>
  <si>
    <t>RET-060</t>
  </si>
  <si>
    <t>RET-061</t>
  </si>
  <si>
    <t>RET-062</t>
  </si>
  <si>
    <t>RET-063</t>
  </si>
  <si>
    <t>RET-064</t>
  </si>
  <si>
    <t>RET-065</t>
  </si>
  <si>
    <t>RET-066</t>
  </si>
  <si>
    <t>RET-067</t>
  </si>
  <si>
    <t>RET-068</t>
  </si>
  <si>
    <t>RET-069</t>
  </si>
  <si>
    <t>RET-070</t>
  </si>
  <si>
    <t>RET-071</t>
  </si>
  <si>
    <t>RET-072</t>
  </si>
  <si>
    <t>RET-073</t>
  </si>
  <si>
    <t>RET-074</t>
  </si>
  <si>
    <t>RET-075</t>
  </si>
  <si>
    <t>RET-076</t>
  </si>
  <si>
    <t>RET-077</t>
  </si>
  <si>
    <t>RET-078</t>
  </si>
  <si>
    <t>RET-079</t>
  </si>
  <si>
    <t>RET-080</t>
  </si>
  <si>
    <t>RET-081</t>
  </si>
  <si>
    <t>RET-082</t>
  </si>
  <si>
    <t>RET-083</t>
  </si>
  <si>
    <t>RET-084</t>
  </si>
  <si>
    <t>RET-085</t>
  </si>
  <si>
    <t>RET-086</t>
  </si>
  <si>
    <t>RET-087</t>
  </si>
  <si>
    <t>RET-088</t>
  </si>
  <si>
    <t>RET-089</t>
  </si>
  <si>
    <t>RET-090</t>
  </si>
  <si>
    <t>RET-091</t>
  </si>
  <si>
    <t>RET-092</t>
  </si>
  <si>
    <t>RET-093</t>
  </si>
  <si>
    <t>RET-094</t>
  </si>
  <si>
    <t>RET-095</t>
  </si>
  <si>
    <t>RET-096</t>
  </si>
  <si>
    <t>RET-097</t>
  </si>
  <si>
    <t>RET-098</t>
  </si>
  <si>
    <t>RET-099</t>
  </si>
  <si>
    <t>RET-100</t>
  </si>
  <si>
    <t>RET-101</t>
  </si>
  <si>
    <t>RET-102</t>
  </si>
  <si>
    <t>RET-103</t>
  </si>
  <si>
    <t>RET-104</t>
  </si>
  <si>
    <t>RET-105</t>
  </si>
  <si>
    <t>RET-106</t>
  </si>
  <si>
    <t>RET-107</t>
  </si>
  <si>
    <t>RET-108</t>
  </si>
  <si>
    <t>RET-109</t>
  </si>
  <si>
    <t>RET-110</t>
  </si>
  <si>
    <t>RET-111</t>
  </si>
  <si>
    <t>RET-112</t>
  </si>
  <si>
    <t>RET-113</t>
  </si>
  <si>
    <t>RET-114</t>
  </si>
  <si>
    <t>RET-115</t>
  </si>
  <si>
    <t>RET-116</t>
  </si>
  <si>
    <t>RET-117</t>
  </si>
  <si>
    <t>RET-118</t>
  </si>
  <si>
    <t>RET-119</t>
  </si>
  <si>
    <t>RET-120</t>
  </si>
  <si>
    <t>RET-121</t>
  </si>
  <si>
    <t>RET-122</t>
  </si>
  <si>
    <t>RET-123</t>
  </si>
  <si>
    <t>RET-124</t>
  </si>
  <si>
    <t>RET-125</t>
  </si>
  <si>
    <t>RET-126</t>
  </si>
  <si>
    <t>RET-127</t>
  </si>
  <si>
    <t>RET-128</t>
  </si>
  <si>
    <t>RET-129</t>
  </si>
  <si>
    <t>RET-130</t>
  </si>
  <si>
    <t>RET-131</t>
  </si>
  <si>
    <t>RET-132</t>
  </si>
  <si>
    <t>RET-133</t>
  </si>
  <si>
    <t>RET-134</t>
  </si>
  <si>
    <t>RET-135</t>
  </si>
  <si>
    <t>RET-136</t>
  </si>
  <si>
    <t>RET-137</t>
  </si>
  <si>
    <t>RET-138</t>
  </si>
  <si>
    <t>RET-139</t>
  </si>
  <si>
    <t>RET-140</t>
  </si>
  <si>
    <t>RET-141</t>
  </si>
  <si>
    <t>RET-142</t>
  </si>
  <si>
    <t>RET-143</t>
  </si>
  <si>
    <t>RET-144</t>
  </si>
  <si>
    <t>RET-145</t>
  </si>
  <si>
    <t>RET-146</t>
  </si>
  <si>
    <t>RET-147</t>
  </si>
  <si>
    <t>RET-148</t>
  </si>
  <si>
    <t>RET-149</t>
  </si>
  <si>
    <t>RET-150</t>
  </si>
  <si>
    <t>RET-151</t>
  </si>
  <si>
    <t>RET-152</t>
  </si>
  <si>
    <t>RET-153</t>
  </si>
  <si>
    <t>RET-154</t>
  </si>
  <si>
    <t>RET-155</t>
  </si>
  <si>
    <t>RET-156</t>
  </si>
  <si>
    <t>RET-157</t>
  </si>
  <si>
    <t>RET-158</t>
  </si>
  <si>
    <t>RET-159</t>
  </si>
  <si>
    <t>RET-160</t>
  </si>
  <si>
    <t>RET-161</t>
  </si>
  <si>
    <t>RET-162</t>
  </si>
  <si>
    <t>RET-163</t>
  </si>
  <si>
    <t>RET-164</t>
  </si>
  <si>
    <t>RET-165</t>
  </si>
  <si>
    <t>RET-166</t>
  </si>
  <si>
    <t>RET-167</t>
  </si>
  <si>
    <t>RET-168</t>
  </si>
  <si>
    <t>RET-169</t>
  </si>
  <si>
    <t>RET-170</t>
  </si>
  <si>
    <t>RET-171</t>
  </si>
  <si>
    <t>RET-172</t>
  </si>
  <si>
    <t>RET-173</t>
  </si>
  <si>
    <t>RET-174</t>
  </si>
  <si>
    <t>RET-175</t>
  </si>
  <si>
    <t>RET-176</t>
  </si>
  <si>
    <t>RET-177</t>
  </si>
  <si>
    <t>RET-178</t>
  </si>
  <si>
    <t>RET-179</t>
  </si>
  <si>
    <t>RET-180</t>
  </si>
  <si>
    <t>RET-181</t>
  </si>
  <si>
    <t>RET-182</t>
  </si>
  <si>
    <t>RET-183</t>
  </si>
  <si>
    <t>RET-184</t>
  </si>
  <si>
    <t>RET-185</t>
  </si>
  <si>
    <t>RET-186</t>
  </si>
  <si>
    <t>RET-187</t>
  </si>
  <si>
    <t>RET-188</t>
  </si>
  <si>
    <t>RET-189</t>
  </si>
  <si>
    <t>RET-190</t>
  </si>
  <si>
    <t>RET-191</t>
  </si>
  <si>
    <t>RET-192</t>
  </si>
  <si>
    <t>RET-193</t>
  </si>
  <si>
    <t>RET-194</t>
  </si>
  <si>
    <t>RET-195</t>
  </si>
  <si>
    <t>RET-196</t>
  </si>
  <si>
    <t>RET-197</t>
  </si>
  <si>
    <t>RET-198</t>
  </si>
  <si>
    <t>RET-199</t>
  </si>
  <si>
    <t>RET-200</t>
  </si>
  <si>
    <t>RET-201</t>
  </si>
  <si>
    <t>RET-202</t>
  </si>
  <si>
    <t>RET-203</t>
  </si>
  <si>
    <t>RET-204</t>
  </si>
  <si>
    <t>RET-205</t>
  </si>
  <si>
    <t>RET-206</t>
  </si>
  <si>
    <t>RET-207</t>
  </si>
  <si>
    <t>RET-208</t>
  </si>
  <si>
    <t>RET-209</t>
  </si>
  <si>
    <t>RET-210</t>
  </si>
  <si>
    <t>RET-211</t>
  </si>
  <si>
    <t>RET-212</t>
  </si>
  <si>
    <t>RET-213</t>
  </si>
  <si>
    <t>RET-214</t>
  </si>
  <si>
    <t>RET-215</t>
  </si>
  <si>
    <t>RET-216</t>
  </si>
  <si>
    <t>RET-217</t>
  </si>
  <si>
    <t>RET-218</t>
  </si>
  <si>
    <t>RET-219</t>
  </si>
  <si>
    <t>RET-220</t>
  </si>
  <si>
    <t>RET-221</t>
  </si>
  <si>
    <t>RET-222</t>
  </si>
  <si>
    <t>RET-223</t>
  </si>
  <si>
    <t>RET-224</t>
  </si>
  <si>
    <t>RET-225</t>
  </si>
  <si>
    <t>RET-226</t>
  </si>
  <si>
    <t>RET-227</t>
  </si>
  <si>
    <t>RET-228</t>
  </si>
  <si>
    <t>RET-229</t>
  </si>
  <si>
    <t>RET-230</t>
  </si>
  <si>
    <t>RET-231</t>
  </si>
  <si>
    <t>RET-232</t>
  </si>
  <si>
    <t>RET-233</t>
  </si>
  <si>
    <t>RET-234</t>
  </si>
  <si>
    <t>RET-235</t>
  </si>
  <si>
    <t>RET-236</t>
  </si>
  <si>
    <t>RET-237</t>
  </si>
  <si>
    <t>RET-238</t>
  </si>
  <si>
    <t>RET-239</t>
  </si>
  <si>
    <t>RET-240</t>
  </si>
  <si>
    <t>RET-241</t>
  </si>
  <si>
    <t>RET-242</t>
  </si>
  <si>
    <t>RET-243</t>
  </si>
  <si>
    <t>RET-244</t>
  </si>
  <si>
    <t>RET-245</t>
  </si>
  <si>
    <t>RET-246</t>
  </si>
  <si>
    <t>RET-247</t>
  </si>
  <si>
    <t>RET-248</t>
  </si>
  <si>
    <t>RET-249</t>
  </si>
  <si>
    <t>RET-250</t>
  </si>
  <si>
    <t>RET-251</t>
  </si>
  <si>
    <t>RET-252</t>
  </si>
  <si>
    <t>RET-253</t>
  </si>
  <si>
    <t>RET-254</t>
  </si>
  <si>
    <t>RET-255</t>
  </si>
  <si>
    <t>RET-256</t>
  </si>
  <si>
    <t>RET-257</t>
  </si>
  <si>
    <t>RET-258</t>
  </si>
  <si>
    <t>RET-259</t>
  </si>
  <si>
    <t>RET-260</t>
  </si>
  <si>
    <t>RET-261</t>
  </si>
  <si>
    <t>RET-262</t>
  </si>
  <si>
    <t>RET-263</t>
  </si>
  <si>
    <t>RET-264</t>
  </si>
  <si>
    <t>RET-265</t>
  </si>
  <si>
    <t>RET-266</t>
  </si>
  <si>
    <t>RET-267</t>
  </si>
  <si>
    <t>RET-268</t>
  </si>
  <si>
    <t>RET-269</t>
  </si>
  <si>
    <t>RET-270</t>
  </si>
  <si>
    <t>RET-271</t>
  </si>
  <si>
    <t>RET-272</t>
  </si>
  <si>
    <t>RET-273</t>
  </si>
  <si>
    <t>RET-274</t>
  </si>
  <si>
    <t>RET-275</t>
  </si>
  <si>
    <t>RET-276</t>
  </si>
  <si>
    <t>RET-277</t>
  </si>
  <si>
    <t>RET-278</t>
  </si>
  <si>
    <t>RET-279</t>
  </si>
  <si>
    <t>RET-280</t>
  </si>
  <si>
    <t>RET-281</t>
  </si>
  <si>
    <t>RET-282</t>
  </si>
  <si>
    <t>RET-283</t>
  </si>
  <si>
    <t>RET-284</t>
  </si>
  <si>
    <t>RET-285</t>
  </si>
  <si>
    <t>RET-286</t>
  </si>
  <si>
    <t>RET-287</t>
  </si>
  <si>
    <t>RET-288</t>
  </si>
  <si>
    <t>RET-289</t>
  </si>
  <si>
    <t>RET-290</t>
  </si>
  <si>
    <t>RET-291</t>
  </si>
  <si>
    <t>RET-292</t>
  </si>
  <si>
    <t>RET-293</t>
  </si>
  <si>
    <t>RET-294</t>
  </si>
  <si>
    <t>RET-295</t>
  </si>
  <si>
    <t>RET-296</t>
  </si>
  <si>
    <t>RET-297</t>
  </si>
  <si>
    <t>RET-298</t>
  </si>
  <si>
    <t>RET-299</t>
  </si>
  <si>
    <t>RET-300</t>
  </si>
  <si>
    <t>RET-301</t>
  </si>
  <si>
    <t>RET-302</t>
  </si>
  <si>
    <t>RET-303</t>
  </si>
  <si>
    <t>RET-304</t>
  </si>
  <si>
    <t>RET-305</t>
  </si>
  <si>
    <t>RET-306</t>
  </si>
  <si>
    <t>RET-307</t>
  </si>
  <si>
    <t>RET-308</t>
  </si>
  <si>
    <t>RET-309</t>
  </si>
  <si>
    <t>RET-310</t>
  </si>
  <si>
    <t>RET-311</t>
  </si>
  <si>
    <t>RET-312</t>
  </si>
  <si>
    <t>RET-313</t>
  </si>
  <si>
    <t>RET-314</t>
  </si>
  <si>
    <t>RET-315</t>
  </si>
  <si>
    <t>RET-316</t>
  </si>
  <si>
    <t>RET-317</t>
  </si>
  <si>
    <t>RET-318</t>
  </si>
  <si>
    <t>RET-319</t>
  </si>
  <si>
    <t>RET-320</t>
  </si>
  <si>
    <t>RET-321</t>
  </si>
  <si>
    <t>RET-322</t>
  </si>
  <si>
    <t>RET-323</t>
  </si>
  <si>
    <t>RET-324</t>
  </si>
  <si>
    <t>RET-325</t>
  </si>
  <si>
    <t>RET-326</t>
  </si>
  <si>
    <t>RET-327</t>
  </si>
  <si>
    <t>RET-328</t>
  </si>
  <si>
    <t>RET-329</t>
  </si>
  <si>
    <t>RET-330</t>
  </si>
  <si>
    <t>RET-331</t>
  </si>
  <si>
    <t>RET-332</t>
  </si>
  <si>
    <t>RET-333</t>
  </si>
  <si>
    <t>RET-334</t>
  </si>
  <si>
    <t>RET-335</t>
  </si>
  <si>
    <t>RET-336</t>
  </si>
  <si>
    <t>RET-337</t>
  </si>
  <si>
    <t>RET-338</t>
  </si>
  <si>
    <t>RET-339</t>
  </si>
  <si>
    <t>RET-340</t>
  </si>
  <si>
    <t>RET-341</t>
  </si>
  <si>
    <t>RET-342</t>
  </si>
  <si>
    <t>RET-343</t>
  </si>
  <si>
    <t>RET-344</t>
  </si>
  <si>
    <t>RET-345</t>
  </si>
  <si>
    <t>RET-346</t>
  </si>
  <si>
    <t>RET-347</t>
  </si>
  <si>
    <t>RET-348</t>
  </si>
  <si>
    <t>RET-349</t>
  </si>
  <si>
    <t>RET-350</t>
  </si>
  <si>
    <t>RET-351</t>
  </si>
  <si>
    <t>RET-352</t>
  </si>
  <si>
    <t>RET-353</t>
  </si>
  <si>
    <t>RET-354</t>
  </si>
  <si>
    <t>RET-355</t>
  </si>
  <si>
    <t>RET-356</t>
  </si>
  <si>
    <t>RET-357</t>
  </si>
  <si>
    <t>RET-358</t>
  </si>
  <si>
    <t>RET-359</t>
  </si>
  <si>
    <t>RET-360</t>
  </si>
  <si>
    <t>RET-361</t>
  </si>
  <si>
    <t>RET-362</t>
  </si>
  <si>
    <t>RET-363</t>
  </si>
  <si>
    <t>RET-364</t>
  </si>
  <si>
    <t>RET-365</t>
  </si>
  <si>
    <t>RET-366</t>
  </si>
  <si>
    <t>RET-367</t>
  </si>
  <si>
    <t>RET-368</t>
  </si>
  <si>
    <t>RET-369</t>
  </si>
  <si>
    <t>RET-370</t>
  </si>
  <si>
    <t>RET-371</t>
  </si>
  <si>
    <t>RET-372</t>
  </si>
  <si>
    <t>RET-373</t>
  </si>
  <si>
    <t>RET-374</t>
  </si>
  <si>
    <t>RET-375</t>
  </si>
  <si>
    <t>RET-376</t>
  </si>
  <si>
    <t>RET-377</t>
  </si>
  <si>
    <t>RET-378</t>
  </si>
  <si>
    <t>RET-379</t>
  </si>
  <si>
    <t>RET-380</t>
  </si>
  <si>
    <t>RET-381</t>
  </si>
  <si>
    <t>RET-382</t>
  </si>
  <si>
    <t>RET-383</t>
  </si>
  <si>
    <t>RET-384</t>
  </si>
  <si>
    <t>RET-385</t>
  </si>
  <si>
    <t>RET-386</t>
  </si>
  <si>
    <t>RET-387</t>
  </si>
  <si>
    <t>RET-388</t>
  </si>
  <si>
    <t>RET-389</t>
  </si>
  <si>
    <t>RET-390</t>
  </si>
  <si>
    <t>RET-391</t>
  </si>
  <si>
    <t>RET-392</t>
  </si>
  <si>
    <t>RET-393</t>
  </si>
  <si>
    <t>RET-394</t>
  </si>
  <si>
    <t>RET-395</t>
  </si>
  <si>
    <t>RET-396</t>
  </si>
  <si>
    <t>RET-397</t>
  </si>
  <si>
    <t>RET-398</t>
  </si>
  <si>
    <t>RET-399</t>
  </si>
  <si>
    <t>RET-400</t>
  </si>
  <si>
    <t>RET-401</t>
  </si>
  <si>
    <t>RET-402</t>
  </si>
  <si>
    <t>RET-403</t>
  </si>
  <si>
    <t>RET-404</t>
  </si>
  <si>
    <t>RET-405</t>
  </si>
  <si>
    <t>RET-406</t>
  </si>
  <si>
    <t>RET-407</t>
  </si>
  <si>
    <t>RET-408</t>
  </si>
  <si>
    <t>RET-409</t>
  </si>
  <si>
    <t>RET-410</t>
  </si>
  <si>
    <t>RET-411</t>
  </si>
  <si>
    <t>RET-412</t>
  </si>
  <si>
    <t>RET-413</t>
  </si>
  <si>
    <t>RET-414</t>
  </si>
  <si>
    <t>RET-415</t>
  </si>
  <si>
    <t>RET-416</t>
  </si>
  <si>
    <t>RET-417</t>
  </si>
  <si>
    <t>RET-418</t>
  </si>
  <si>
    <t>RET-419</t>
  </si>
  <si>
    <t>RET-420</t>
  </si>
  <si>
    <t>RET-421</t>
  </si>
  <si>
    <t>RET-422</t>
  </si>
  <si>
    <t>RET-423</t>
  </si>
  <si>
    <t>RET-424</t>
  </si>
  <si>
    <t>RET-425</t>
  </si>
  <si>
    <t>RET-426</t>
  </si>
  <si>
    <t>RET-427</t>
  </si>
  <si>
    <t>RET-428</t>
  </si>
  <si>
    <t>RET-429</t>
  </si>
  <si>
    <t>RET-430</t>
  </si>
  <si>
    <t>RET-431</t>
  </si>
  <si>
    <t>RET-432</t>
  </si>
  <si>
    <t>RET-433</t>
  </si>
  <si>
    <t>RET-434</t>
  </si>
  <si>
    <t>RET-435</t>
  </si>
  <si>
    <t>RET-436</t>
  </si>
  <si>
    <t>RET-437</t>
  </si>
  <si>
    <t>RET-438</t>
  </si>
  <si>
    <t>RET-439</t>
  </si>
  <si>
    <t>RET-440</t>
  </si>
  <si>
    <t>RET-441</t>
  </si>
  <si>
    <t>RET-442</t>
  </si>
  <si>
    <t>RET-443</t>
  </si>
  <si>
    <t>RET-444</t>
  </si>
  <si>
    <t>RET-445</t>
  </si>
  <si>
    <t>RET-446</t>
  </si>
  <si>
    <t>RET-447</t>
  </si>
  <si>
    <t>RET-448</t>
  </si>
  <si>
    <t>RET-449</t>
  </si>
  <si>
    <t>RET-450</t>
  </si>
  <si>
    <t>RET-451</t>
  </si>
  <si>
    <t>RET-452</t>
  </si>
  <si>
    <t>RET-453</t>
  </si>
  <si>
    <t>RET-454</t>
  </si>
  <si>
    <t>RET-455</t>
  </si>
  <si>
    <t>RET-456</t>
  </si>
  <si>
    <t>RET-457</t>
  </si>
  <si>
    <t>RET-458</t>
  </si>
  <si>
    <t>RET-459</t>
  </si>
  <si>
    <t>RET-460</t>
  </si>
  <si>
    <t>RET-461</t>
  </si>
  <si>
    <t>RET-462</t>
  </si>
  <si>
    <t>RET-463</t>
  </si>
  <si>
    <t>RET-464</t>
  </si>
  <si>
    <t>RET-465</t>
  </si>
  <si>
    <t>RET-466</t>
  </si>
  <si>
    <t>RET-467</t>
  </si>
  <si>
    <t>RET-468</t>
  </si>
  <si>
    <t>RET-469</t>
  </si>
  <si>
    <t>RET-470</t>
  </si>
  <si>
    <t>RET-471</t>
  </si>
  <si>
    <t>RET-472</t>
  </si>
  <si>
    <t>RET-473</t>
  </si>
  <si>
    <t>RET-474</t>
  </si>
  <si>
    <t>RET-475</t>
  </si>
  <si>
    <t>RET-476</t>
  </si>
  <si>
    <t>RET-477</t>
  </si>
  <si>
    <t>RET-478</t>
  </si>
  <si>
    <t>RET-479</t>
  </si>
  <si>
    <t>RET-480</t>
  </si>
  <si>
    <t>RET-481</t>
  </si>
  <si>
    <t>RET-482</t>
  </si>
  <si>
    <t>RET-483</t>
  </si>
  <si>
    <t>RET-484</t>
  </si>
  <si>
    <t>RET-485</t>
  </si>
  <si>
    <t>RET-486</t>
  </si>
  <si>
    <t>RET-487</t>
  </si>
  <si>
    <t>RET-488</t>
  </si>
  <si>
    <t>RET-489</t>
  </si>
  <si>
    <t>RET-490</t>
  </si>
  <si>
    <t>RET-491</t>
  </si>
  <si>
    <t>RET-492</t>
  </si>
  <si>
    <t>RET-493</t>
  </si>
  <si>
    <t>RET-494</t>
  </si>
  <si>
    <t>RET-495</t>
  </si>
  <si>
    <t>RET-496</t>
  </si>
  <si>
    <t>RET-497</t>
  </si>
  <si>
    <t>RET-498</t>
  </si>
  <si>
    <t>RET-499</t>
  </si>
  <si>
    <t>RET-500</t>
  </si>
  <si>
    <t>RET-501</t>
  </si>
  <si>
    <t>RET-502</t>
  </si>
  <si>
    <t>RET-503</t>
  </si>
  <si>
    <t>RET-504</t>
  </si>
  <si>
    <t>RET-505</t>
  </si>
  <si>
    <t>RET-506</t>
  </si>
  <si>
    <t>RET-507</t>
  </si>
  <si>
    <t>RET-508</t>
  </si>
  <si>
    <t>RET-509</t>
  </si>
  <si>
    <t>RET-510</t>
  </si>
  <si>
    <t>RET-511</t>
  </si>
  <si>
    <t>RET-512</t>
  </si>
  <si>
    <t>RET-513</t>
  </si>
  <si>
    <t>RET-514</t>
  </si>
  <si>
    <t>RET-515</t>
  </si>
  <si>
    <t>RET-516</t>
  </si>
  <si>
    <t>RET-517</t>
  </si>
  <si>
    <t>RET-518</t>
  </si>
  <si>
    <t>RET-519</t>
  </si>
  <si>
    <t>RET-520</t>
  </si>
  <si>
    <t>RET-521</t>
  </si>
  <si>
    <t>RET-522</t>
  </si>
  <si>
    <t>RET-523</t>
  </si>
  <si>
    <t>RET-524</t>
  </si>
  <si>
    <t>RET-525</t>
  </si>
  <si>
    <t>RET-526</t>
  </si>
  <si>
    <t>RET-527</t>
  </si>
  <si>
    <t>RET-528</t>
  </si>
  <si>
    <t>RET-529</t>
  </si>
  <si>
    <t>RET-530</t>
  </si>
  <si>
    <t>RET-531</t>
  </si>
  <si>
    <t>RET-532</t>
  </si>
  <si>
    <t>RET-533</t>
  </si>
  <si>
    <t>RET-534</t>
  </si>
  <si>
    <t>RET-535</t>
  </si>
  <si>
    <t>RET-536</t>
  </si>
  <si>
    <t>RET-537</t>
  </si>
  <si>
    <t>RET-538</t>
  </si>
  <si>
    <t>RET-539</t>
  </si>
  <si>
    <t>RET-540</t>
  </si>
  <si>
    <t>RET-541</t>
  </si>
  <si>
    <t>RET-542</t>
  </si>
  <si>
    <t>RET-543</t>
  </si>
  <si>
    <t>RET-544</t>
  </si>
  <si>
    <t>RET-545</t>
  </si>
  <si>
    <t>RET-546</t>
  </si>
  <si>
    <t>RET-547</t>
  </si>
  <si>
    <t>RET-548</t>
  </si>
  <si>
    <t>RET-549</t>
  </si>
  <si>
    <t>RET-550</t>
  </si>
  <si>
    <t>RET-551</t>
  </si>
  <si>
    <t>RET-552</t>
  </si>
  <si>
    <t>RET-553</t>
  </si>
  <si>
    <t>RET-554</t>
  </si>
  <si>
    <t>RET-555</t>
  </si>
  <si>
    <t>RET-556</t>
  </si>
  <si>
    <t>RET-557</t>
  </si>
  <si>
    <t>RET-558</t>
  </si>
  <si>
    <t>RET-559</t>
  </si>
  <si>
    <t>RET-560</t>
  </si>
  <si>
    <t>RET-561</t>
  </si>
  <si>
    <t>RET-562</t>
  </si>
  <si>
    <t>RET-563</t>
  </si>
  <si>
    <t>RET-564</t>
  </si>
  <si>
    <t>RET-565</t>
  </si>
  <si>
    <t>RET-566</t>
  </si>
  <si>
    <t>RET-567</t>
  </si>
  <si>
    <t>RET-568</t>
  </si>
  <si>
    <t>RET-569</t>
  </si>
  <si>
    <t>RET-570</t>
  </si>
  <si>
    <t>RET-571</t>
  </si>
  <si>
    <t>RET-572</t>
  </si>
  <si>
    <t>RET-573</t>
  </si>
  <si>
    <t>RET-574</t>
  </si>
  <si>
    <t>RET-575</t>
  </si>
  <si>
    <t>RET-576</t>
  </si>
  <si>
    <t>RET-577</t>
  </si>
  <si>
    <t>RET-578</t>
  </si>
  <si>
    <t>RET-579</t>
  </si>
  <si>
    <t>RET-580</t>
  </si>
  <si>
    <t>RET-581</t>
  </si>
  <si>
    <t>RET-582</t>
  </si>
  <si>
    <t>RET-583</t>
  </si>
  <si>
    <t>RET-584</t>
  </si>
  <si>
    <t>RET-585</t>
  </si>
  <si>
    <t>RET-586</t>
  </si>
  <si>
    <t>RET-587</t>
  </si>
  <si>
    <t>RET-588</t>
  </si>
  <si>
    <t>RET-589</t>
  </si>
  <si>
    <t>RET-590</t>
  </si>
  <si>
    <t>RET-591</t>
  </si>
  <si>
    <t>RET-592</t>
  </si>
  <si>
    <t>RET-593</t>
  </si>
  <si>
    <t>RET-594</t>
  </si>
  <si>
    <t>RET-595</t>
  </si>
  <si>
    <t>RET-596</t>
  </si>
  <si>
    <t>RET-597</t>
  </si>
  <si>
    <t>RET-598</t>
  </si>
  <si>
    <t>RET-599</t>
  </si>
  <si>
    <t>RET-600</t>
  </si>
  <si>
    <t>RET-601</t>
  </si>
  <si>
    <t>RET-602</t>
  </si>
  <si>
    <t>RET-603</t>
  </si>
  <si>
    <t>RET-604</t>
  </si>
  <si>
    <t>RET-605</t>
  </si>
  <si>
    <t>RET-606</t>
  </si>
  <si>
    <t>RET-607</t>
  </si>
  <si>
    <t>RET-608</t>
  </si>
  <si>
    <t>RET-609</t>
  </si>
  <si>
    <t>RET-610</t>
  </si>
  <si>
    <t>RET-611</t>
  </si>
  <si>
    <t>RET-612</t>
  </si>
  <si>
    <t>RET-613</t>
  </si>
  <si>
    <t>RET-614</t>
  </si>
  <si>
    <t>RET-615</t>
  </si>
  <si>
    <t>RET-616</t>
  </si>
  <si>
    <t>RET-617</t>
  </si>
  <si>
    <t>RET-618</t>
  </si>
  <si>
    <t>RET-619</t>
  </si>
  <si>
    <t>RET-620</t>
  </si>
  <si>
    <t>RET-621</t>
  </si>
  <si>
    <t>RET-622</t>
  </si>
  <si>
    <t>RET-623</t>
  </si>
  <si>
    <t>RET-624</t>
  </si>
  <si>
    <t>RET-625</t>
  </si>
  <si>
    <t>RET-626</t>
  </si>
  <si>
    <t>RET-627</t>
  </si>
  <si>
    <t>RET-628</t>
  </si>
  <si>
    <t>RET-629</t>
  </si>
  <si>
    <t>RET-630</t>
  </si>
  <si>
    <t>RET-631</t>
  </si>
  <si>
    <t>RET-632</t>
  </si>
  <si>
    <t>RET-633</t>
  </si>
  <si>
    <t>RET-634</t>
  </si>
  <si>
    <t>RET-635</t>
  </si>
  <si>
    <t>RET-636</t>
  </si>
  <si>
    <t>RET-637</t>
  </si>
  <si>
    <t>RET-638</t>
  </si>
  <si>
    <t>RET-639</t>
  </si>
  <si>
    <t>RET-640</t>
  </si>
  <si>
    <t>RET-641</t>
  </si>
  <si>
    <t>RET-642</t>
  </si>
  <si>
    <t>RET-643</t>
  </si>
  <si>
    <t>RET-644</t>
  </si>
  <si>
    <t>RET-645</t>
  </si>
  <si>
    <t>RET-646</t>
  </si>
  <si>
    <t>RET-647</t>
  </si>
  <si>
    <t>RET-648</t>
  </si>
  <si>
    <t>RET-649</t>
  </si>
  <si>
    <t>RET-650</t>
  </si>
  <si>
    <t>RET-651</t>
  </si>
  <si>
    <t>RET-652</t>
  </si>
  <si>
    <t>RET-653</t>
  </si>
  <si>
    <t>RET-654</t>
  </si>
  <si>
    <t>RET-655</t>
  </si>
  <si>
    <t>RET-656</t>
  </si>
  <si>
    <t>RET-657</t>
  </si>
  <si>
    <t>RET-658</t>
  </si>
  <si>
    <t>RET-659</t>
  </si>
  <si>
    <t>RET-660</t>
  </si>
  <si>
    <t>RET-661</t>
  </si>
  <si>
    <t>RET-662</t>
  </si>
  <si>
    <t>RET-663</t>
  </si>
  <si>
    <t>RET-664</t>
  </si>
  <si>
    <t>RET-665</t>
  </si>
  <si>
    <t>RET-666</t>
  </si>
  <si>
    <t>RET-667</t>
  </si>
  <si>
    <t>RET-668</t>
  </si>
  <si>
    <t>RET-669</t>
  </si>
  <si>
    <t>RET-670</t>
  </si>
  <si>
    <t>RET-671</t>
  </si>
  <si>
    <t>RET-672</t>
  </si>
  <si>
    <t>RET-673</t>
  </si>
  <si>
    <t>RET-674</t>
  </si>
  <si>
    <t>RET-675</t>
  </si>
  <si>
    <t>RET-676</t>
  </si>
  <si>
    <t>RET-677</t>
  </si>
  <si>
    <t>RET-678</t>
  </si>
  <si>
    <t>RET-679</t>
  </si>
  <si>
    <t>RET-680</t>
  </si>
  <si>
    <t>RET-681</t>
  </si>
  <si>
    <t>RET-682</t>
  </si>
  <si>
    <t>RET-683</t>
  </si>
  <si>
    <t>RET-684</t>
  </si>
  <si>
    <t>RET-685</t>
  </si>
  <si>
    <t>RET-686</t>
  </si>
  <si>
    <t>RET-687</t>
  </si>
  <si>
    <t>RET-688</t>
  </si>
  <si>
    <t>RET-689</t>
  </si>
  <si>
    <t>RET-690</t>
  </si>
  <si>
    <t>RET-691</t>
  </si>
  <si>
    <t>RET-692</t>
  </si>
  <si>
    <t>RET-693</t>
  </si>
  <si>
    <t>RET-694</t>
  </si>
  <si>
    <t>RET-695</t>
  </si>
  <si>
    <t>RET-696</t>
  </si>
  <si>
    <t>RET-697</t>
  </si>
  <si>
    <t>RET-698</t>
  </si>
  <si>
    <t>RET-699</t>
  </si>
  <si>
    <t>RET-700</t>
  </si>
  <si>
    <t>RET-701</t>
  </si>
  <si>
    <t>RET-702</t>
  </si>
  <si>
    <t>RET-703</t>
  </si>
  <si>
    <t>RET-704</t>
  </si>
  <si>
    <t>RET-705</t>
  </si>
  <si>
    <t>RET-706</t>
  </si>
  <si>
    <t>RET-707</t>
  </si>
  <si>
    <t>RET-708</t>
  </si>
  <si>
    <t>RET-709</t>
  </si>
  <si>
    <t>RET-710</t>
  </si>
  <si>
    <t>RET-711</t>
  </si>
  <si>
    <t>RET-712</t>
  </si>
  <si>
    <t>RET-713</t>
  </si>
  <si>
    <t>RET-714</t>
  </si>
  <si>
    <t>RET-715</t>
  </si>
  <si>
    <t>RET-716</t>
  </si>
  <si>
    <t>RET-717</t>
  </si>
  <si>
    <t>RET-718</t>
  </si>
  <si>
    <t>RET-719</t>
  </si>
  <si>
    <t>RET-720</t>
  </si>
  <si>
    <t>RET-721</t>
  </si>
  <si>
    <t>RET-722</t>
  </si>
  <si>
    <t>RET-723</t>
  </si>
  <si>
    <t>RET-724</t>
  </si>
  <si>
    <t>RET-725</t>
  </si>
  <si>
    <t>RET-726</t>
  </si>
  <si>
    <t>RET-727</t>
  </si>
  <si>
    <t>RET-728</t>
  </si>
  <si>
    <t>RET-729</t>
  </si>
  <si>
    <t>RET-730</t>
  </si>
  <si>
    <t>RET-731</t>
  </si>
  <si>
    <t>RET-732</t>
  </si>
  <si>
    <t>RET-733</t>
  </si>
  <si>
    <t>RET-734</t>
  </si>
  <si>
    <t>RET-735</t>
  </si>
  <si>
    <t>RET-736</t>
  </si>
  <si>
    <t>RET-737</t>
  </si>
  <si>
    <t>RET-738</t>
  </si>
  <si>
    <t>RET-739</t>
  </si>
  <si>
    <t>RET-740</t>
  </si>
  <si>
    <t>RET-741</t>
  </si>
  <si>
    <t>RET-742</t>
  </si>
  <si>
    <t>RET-743</t>
  </si>
  <si>
    <t>RET-744</t>
  </si>
  <si>
    <t>RET-745</t>
  </si>
  <si>
    <t>RET-746</t>
  </si>
  <si>
    <t>RET-747</t>
  </si>
  <si>
    <t>RET-748</t>
  </si>
  <si>
    <t>RET-749</t>
  </si>
  <si>
    <t>RET-750</t>
  </si>
  <si>
    <t>RET-751</t>
  </si>
  <si>
    <t>RET-752</t>
  </si>
  <si>
    <t>RET-753</t>
  </si>
  <si>
    <t>RET-754</t>
  </si>
  <si>
    <t>RET-755</t>
  </si>
  <si>
    <t>RET-756</t>
  </si>
  <si>
    <t>RET-757</t>
  </si>
  <si>
    <t>RET-758</t>
  </si>
  <si>
    <t>RET-759</t>
  </si>
  <si>
    <t>RET-760</t>
  </si>
  <si>
    <t>RET-761</t>
  </si>
  <si>
    <t>RET-762</t>
  </si>
  <si>
    <t>RET-763</t>
  </si>
  <si>
    <t>RET-764</t>
  </si>
  <si>
    <t>RET-765</t>
  </si>
  <si>
    <t>RET-766</t>
  </si>
  <si>
    <t>RET-767</t>
  </si>
  <si>
    <t>RET-768</t>
  </si>
  <si>
    <t>RET-769</t>
  </si>
  <si>
    <t>RET-770</t>
  </si>
  <si>
    <t>Customer</t>
  </si>
  <si>
    <t xml:space="preserve">expiry status </t>
  </si>
  <si>
    <t>Return ID</t>
  </si>
  <si>
    <t>Date</t>
  </si>
  <si>
    <t>Customer / Supplier Name</t>
  </si>
  <si>
    <t>Return Type</t>
  </si>
  <si>
    <t>Unit Price</t>
  </si>
  <si>
    <t>Total Amount</t>
  </si>
  <si>
    <t>Return Reason</t>
  </si>
  <si>
    <t xml:space="preserve">TARGET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</si>
</sst>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[$$-409]#,##0.00"/>
    <numFmt numFmtId="165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164" fontId="0" fillId="0" borderId="0" xfId="0" applyNumberFormat="1"/>
    <xf numFmtId="0" fontId="3" fillId="0" borderId="1" xfId="0" applyFont="1" applyBorder="1" applyAlignment="1">
      <alignment horizontal="center" vertical="top"/>
    </xf>
    <xf numFmtId="0" fontId="6" fillId="0" borderId="0" xfId="0" applyFont="1" applyAlignment="1">
      <alignment horizontal="right" vertical="center"/>
    </xf>
    <xf numFmtId="165" fontId="0" fillId="0" borderId="0" xfId="1" applyNumberFormat="1" applyFont="1"/>
    <xf numFmtId="0" fontId="1" fillId="0" borderId="2" xfId="0" applyFont="1" applyFill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2"/>
  <sheetViews>
    <sheetView tabSelected="1" topLeftCell="P1" workbookViewId="0">
      <selection activeCell="Z12" sqref="Z12"/>
    </sheetView>
  </sheetViews>
  <sheetFormatPr defaultRowHeight="15" x14ac:dyDescent="0.25"/>
  <cols>
    <col min="1" max="1" width="15" bestFit="1" customWidth="1"/>
    <col min="2" max="3" width="10.7109375" bestFit="1" customWidth="1"/>
    <col min="4" max="4" width="13.85546875" bestFit="1" customWidth="1"/>
    <col min="5" max="5" width="11.85546875" bestFit="1" customWidth="1"/>
    <col min="6" max="6" width="21.42578125" bestFit="1" customWidth="1"/>
    <col min="7" max="7" width="12.140625" bestFit="1" customWidth="1"/>
    <col min="8" max="8" width="12.85546875" bestFit="1" customWidth="1"/>
    <col min="9" max="9" width="16.85546875" bestFit="1" customWidth="1"/>
    <col min="10" max="10" width="15.28515625" bestFit="1" customWidth="1"/>
    <col min="11" max="11" width="11.42578125" bestFit="1" customWidth="1"/>
    <col min="12" max="12" width="7.42578125" bestFit="1" customWidth="1"/>
    <col min="13" max="13" width="16.7109375" bestFit="1" customWidth="1"/>
    <col min="14" max="14" width="14.5703125" bestFit="1" customWidth="1"/>
    <col min="15" max="15" width="12.85546875" bestFit="1" customWidth="1"/>
    <col min="16" max="16" width="99.140625" bestFit="1" customWidth="1"/>
    <col min="17" max="17" width="10" bestFit="1" customWidth="1"/>
    <col min="18" max="18" width="13.140625" bestFit="1" customWidth="1"/>
    <col min="19" max="19" width="8.7109375" bestFit="1" customWidth="1"/>
    <col min="20" max="20" width="12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9" t="s">
        <v>4468</v>
      </c>
    </row>
    <row r="2" spans="1:21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>
        <v>42420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>
        <v>261.95999999999998</v>
      </c>
      <c r="R2">
        <v>52.392000000000003</v>
      </c>
      <c r="S2">
        <v>2</v>
      </c>
      <c r="T2">
        <v>471.52800000000002</v>
      </c>
      <c r="U2">
        <v>20000</v>
      </c>
    </row>
    <row r="3" spans="1:21" x14ac:dyDescent="0.25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>
        <v>42420</v>
      </c>
      <c r="L3" t="s">
        <v>30</v>
      </c>
      <c r="M3" t="s">
        <v>35</v>
      </c>
      <c r="N3" t="s">
        <v>32</v>
      </c>
      <c r="O3" t="s">
        <v>36</v>
      </c>
      <c r="P3" t="s">
        <v>37</v>
      </c>
      <c r="Q3">
        <v>731.94</v>
      </c>
      <c r="R3">
        <v>146.38800000000001</v>
      </c>
      <c r="S3">
        <v>5</v>
      </c>
      <c r="T3">
        <v>3513.3119999999999</v>
      </c>
      <c r="U3">
        <v>20000</v>
      </c>
    </row>
    <row r="4" spans="1:21" x14ac:dyDescent="0.25">
      <c r="A4" t="s">
        <v>38</v>
      </c>
      <c r="B4" t="s">
        <v>39</v>
      </c>
      <c r="C4" t="s">
        <v>40</v>
      </c>
      <c r="D4" t="s">
        <v>23</v>
      </c>
      <c r="E4" t="s">
        <v>41</v>
      </c>
      <c r="F4" t="s">
        <v>42</v>
      </c>
      <c r="G4" t="s">
        <v>43</v>
      </c>
      <c r="H4" t="s">
        <v>27</v>
      </c>
      <c r="I4" t="s">
        <v>44</v>
      </c>
      <c r="J4" t="s">
        <v>45</v>
      </c>
      <c r="K4">
        <v>90036</v>
      </c>
      <c r="L4" t="s">
        <v>46</v>
      </c>
      <c r="M4" t="s">
        <v>47</v>
      </c>
      <c r="N4" t="s">
        <v>48</v>
      </c>
      <c r="O4" t="s">
        <v>49</v>
      </c>
      <c r="P4" t="s">
        <v>50</v>
      </c>
      <c r="Q4">
        <v>14.62</v>
      </c>
      <c r="R4">
        <v>2.9239999999999999</v>
      </c>
      <c r="S4">
        <v>6</v>
      </c>
      <c r="T4">
        <v>84.795999999999992</v>
      </c>
      <c r="U4">
        <v>20000</v>
      </c>
    </row>
    <row r="5" spans="1:21" x14ac:dyDescent="0.25">
      <c r="A5" t="s">
        <v>51</v>
      </c>
      <c r="B5" t="s">
        <v>52</v>
      </c>
      <c r="C5" t="s">
        <v>53</v>
      </c>
      <c r="D5" t="s">
        <v>54</v>
      </c>
      <c r="E5" t="s">
        <v>55</v>
      </c>
      <c r="F5" t="s">
        <v>56</v>
      </c>
      <c r="G5" t="s">
        <v>26</v>
      </c>
      <c r="H5" t="s">
        <v>27</v>
      </c>
      <c r="I5" t="s">
        <v>57</v>
      </c>
      <c r="J5" t="s">
        <v>58</v>
      </c>
      <c r="K5">
        <v>33311</v>
      </c>
      <c r="L5" t="s">
        <v>30</v>
      </c>
      <c r="M5" t="s">
        <v>59</v>
      </c>
      <c r="N5" t="s">
        <v>32</v>
      </c>
      <c r="O5" t="s">
        <v>60</v>
      </c>
      <c r="P5" t="s">
        <v>61</v>
      </c>
      <c r="Q5">
        <v>957.57749999999999</v>
      </c>
      <c r="R5">
        <v>191.5155</v>
      </c>
      <c r="S5">
        <v>9</v>
      </c>
      <c r="T5">
        <v>8426.6820000000007</v>
      </c>
      <c r="U5">
        <v>20000</v>
      </c>
    </row>
    <row r="6" spans="1:21" x14ac:dyDescent="0.25">
      <c r="A6" t="s">
        <v>51</v>
      </c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26</v>
      </c>
      <c r="H6" t="s">
        <v>27</v>
      </c>
      <c r="I6" t="s">
        <v>57</v>
      </c>
      <c r="J6" t="s">
        <v>58</v>
      </c>
      <c r="K6">
        <v>33311</v>
      </c>
      <c r="L6" t="s">
        <v>30</v>
      </c>
      <c r="M6" t="s">
        <v>62</v>
      </c>
      <c r="N6" t="s">
        <v>48</v>
      </c>
      <c r="O6" t="s">
        <v>63</v>
      </c>
      <c r="P6" t="s">
        <v>64</v>
      </c>
      <c r="Q6">
        <v>22.367999999999999</v>
      </c>
      <c r="R6">
        <v>4.4735999999999994</v>
      </c>
      <c r="S6">
        <v>7</v>
      </c>
      <c r="T6">
        <v>152.10239999999999</v>
      </c>
      <c r="U6">
        <v>20000</v>
      </c>
    </row>
    <row r="7" spans="1:21" x14ac:dyDescent="0.25">
      <c r="A7" t="s">
        <v>65</v>
      </c>
      <c r="B7" t="s">
        <v>66</v>
      </c>
      <c r="C7" t="s">
        <v>67</v>
      </c>
      <c r="D7" t="s">
        <v>54</v>
      </c>
      <c r="E7" t="s">
        <v>68</v>
      </c>
      <c r="F7" t="s">
        <v>69</v>
      </c>
      <c r="G7" t="s">
        <v>26</v>
      </c>
      <c r="H7" t="s">
        <v>27</v>
      </c>
      <c r="I7" t="s">
        <v>44</v>
      </c>
      <c r="J7" t="s">
        <v>45</v>
      </c>
      <c r="K7">
        <v>90032</v>
      </c>
      <c r="L7" t="s">
        <v>46</v>
      </c>
      <c r="M7" t="s">
        <v>70</v>
      </c>
      <c r="N7" t="s">
        <v>32</v>
      </c>
      <c r="O7" t="s">
        <v>71</v>
      </c>
      <c r="P7" t="s">
        <v>72</v>
      </c>
      <c r="Q7">
        <v>48.86</v>
      </c>
      <c r="R7">
        <v>9.7720000000000002</v>
      </c>
      <c r="S7">
        <v>9</v>
      </c>
      <c r="T7">
        <v>429.96800000000002</v>
      </c>
      <c r="U7">
        <v>20000</v>
      </c>
    </row>
    <row r="8" spans="1:21" x14ac:dyDescent="0.25">
      <c r="A8" t="s">
        <v>65</v>
      </c>
      <c r="B8" t="s">
        <v>66</v>
      </c>
      <c r="C8" t="s">
        <v>67</v>
      </c>
      <c r="D8" t="s">
        <v>54</v>
      </c>
      <c r="E8" t="s">
        <v>68</v>
      </c>
      <c r="F8" t="s">
        <v>69</v>
      </c>
      <c r="G8" t="s">
        <v>26</v>
      </c>
      <c r="H8" t="s">
        <v>27</v>
      </c>
      <c r="I8" t="s">
        <v>44</v>
      </c>
      <c r="J8" t="s">
        <v>45</v>
      </c>
      <c r="K8">
        <v>90032</v>
      </c>
      <c r="L8" t="s">
        <v>46</v>
      </c>
      <c r="M8" t="s">
        <v>73</v>
      </c>
      <c r="N8" t="s">
        <v>48</v>
      </c>
      <c r="O8" t="s">
        <v>74</v>
      </c>
      <c r="P8" t="s">
        <v>75</v>
      </c>
      <c r="Q8">
        <v>7.28</v>
      </c>
      <c r="R8">
        <v>1.456</v>
      </c>
      <c r="S8">
        <v>2</v>
      </c>
      <c r="T8">
        <v>13.103999999999999</v>
      </c>
      <c r="U8">
        <v>20000</v>
      </c>
    </row>
    <row r="9" spans="1:21" x14ac:dyDescent="0.25">
      <c r="A9" t="s">
        <v>65</v>
      </c>
      <c r="B9" t="s">
        <v>66</v>
      </c>
      <c r="C9" t="s">
        <v>67</v>
      </c>
      <c r="D9" t="s">
        <v>54</v>
      </c>
      <c r="E9" t="s">
        <v>68</v>
      </c>
      <c r="F9" t="s">
        <v>69</v>
      </c>
      <c r="G9" t="s">
        <v>26</v>
      </c>
      <c r="H9" t="s">
        <v>27</v>
      </c>
      <c r="I9" t="s">
        <v>44</v>
      </c>
      <c r="J9" t="s">
        <v>45</v>
      </c>
      <c r="K9">
        <v>90032</v>
      </c>
      <c r="L9" t="s">
        <v>46</v>
      </c>
      <c r="M9" t="s">
        <v>76</v>
      </c>
      <c r="N9" t="s">
        <v>77</v>
      </c>
      <c r="O9" t="s">
        <v>78</v>
      </c>
      <c r="P9" t="s">
        <v>79</v>
      </c>
      <c r="Q9">
        <v>907.15200000000004</v>
      </c>
      <c r="R9">
        <v>181.43039999999999</v>
      </c>
      <c r="S9">
        <v>4</v>
      </c>
      <c r="T9">
        <v>3447.1776</v>
      </c>
      <c r="U9">
        <v>20000</v>
      </c>
    </row>
    <row r="10" spans="1:21" x14ac:dyDescent="0.25">
      <c r="A10" t="s">
        <v>65</v>
      </c>
      <c r="B10" t="s">
        <v>66</v>
      </c>
      <c r="C10" t="s">
        <v>67</v>
      </c>
      <c r="D10" t="s">
        <v>54</v>
      </c>
      <c r="E10" t="s">
        <v>68</v>
      </c>
      <c r="F10" t="s">
        <v>69</v>
      </c>
      <c r="G10" t="s">
        <v>26</v>
      </c>
      <c r="H10" t="s">
        <v>27</v>
      </c>
      <c r="I10" t="s">
        <v>44</v>
      </c>
      <c r="J10" t="s">
        <v>45</v>
      </c>
      <c r="K10">
        <v>90032</v>
      </c>
      <c r="L10" t="s">
        <v>46</v>
      </c>
      <c r="M10" t="s">
        <v>80</v>
      </c>
      <c r="N10" t="s">
        <v>48</v>
      </c>
      <c r="O10" t="s">
        <v>81</v>
      </c>
      <c r="P10" t="s">
        <v>82</v>
      </c>
      <c r="Q10">
        <v>18.504000000000001</v>
      </c>
      <c r="R10">
        <v>3.7008000000000001</v>
      </c>
      <c r="S10">
        <v>7</v>
      </c>
      <c r="T10">
        <v>125.8272</v>
      </c>
      <c r="U10">
        <v>20000</v>
      </c>
    </row>
    <row r="11" spans="1:21" x14ac:dyDescent="0.25">
      <c r="A11" t="s">
        <v>65</v>
      </c>
      <c r="B11" t="s">
        <v>66</v>
      </c>
      <c r="C11" t="s">
        <v>67</v>
      </c>
      <c r="D11" t="s">
        <v>54</v>
      </c>
      <c r="E11" t="s">
        <v>68</v>
      </c>
      <c r="F11" t="s">
        <v>69</v>
      </c>
      <c r="G11" t="s">
        <v>26</v>
      </c>
      <c r="H11" t="s">
        <v>27</v>
      </c>
      <c r="I11" t="s">
        <v>44</v>
      </c>
      <c r="J11" t="s">
        <v>45</v>
      </c>
      <c r="K11">
        <v>90032</v>
      </c>
      <c r="L11" t="s">
        <v>46</v>
      </c>
      <c r="M11" t="s">
        <v>83</v>
      </c>
      <c r="N11" t="s">
        <v>48</v>
      </c>
      <c r="O11" t="s">
        <v>84</v>
      </c>
      <c r="P11" t="s">
        <v>85</v>
      </c>
      <c r="Q11">
        <v>114.9</v>
      </c>
      <c r="R11">
        <v>22.98</v>
      </c>
      <c r="S11">
        <v>8</v>
      </c>
      <c r="T11">
        <v>896.22</v>
      </c>
      <c r="U11">
        <v>20000</v>
      </c>
    </row>
    <row r="12" spans="1:21" x14ac:dyDescent="0.25">
      <c r="A12" t="s">
        <v>65</v>
      </c>
      <c r="B12" t="s">
        <v>66</v>
      </c>
      <c r="C12" t="s">
        <v>67</v>
      </c>
      <c r="D12" t="s">
        <v>54</v>
      </c>
      <c r="E12" t="s">
        <v>68</v>
      </c>
      <c r="F12" t="s">
        <v>69</v>
      </c>
      <c r="G12" t="s">
        <v>26</v>
      </c>
      <c r="H12" t="s">
        <v>27</v>
      </c>
      <c r="I12" t="s">
        <v>44</v>
      </c>
      <c r="J12" t="s">
        <v>45</v>
      </c>
      <c r="K12">
        <v>90032</v>
      </c>
      <c r="L12" t="s">
        <v>46</v>
      </c>
      <c r="M12" t="s">
        <v>86</v>
      </c>
      <c r="N12" t="s">
        <v>32</v>
      </c>
      <c r="O12" t="s">
        <v>60</v>
      </c>
      <c r="P12" t="s">
        <v>87</v>
      </c>
      <c r="Q12">
        <v>1706.184</v>
      </c>
      <c r="R12">
        <v>341.23680000000002</v>
      </c>
      <c r="S12">
        <v>9</v>
      </c>
      <c r="T12">
        <v>15014.4192</v>
      </c>
      <c r="U12">
        <v>20000</v>
      </c>
    </row>
    <row r="13" spans="1:21" x14ac:dyDescent="0.25">
      <c r="A13" t="s">
        <v>65</v>
      </c>
      <c r="B13" t="s">
        <v>66</v>
      </c>
      <c r="C13" t="s">
        <v>67</v>
      </c>
      <c r="D13" t="s">
        <v>54</v>
      </c>
      <c r="E13" t="s">
        <v>68</v>
      </c>
      <c r="F13" t="s">
        <v>69</v>
      </c>
      <c r="G13" t="s">
        <v>26</v>
      </c>
      <c r="H13" t="s">
        <v>27</v>
      </c>
      <c r="I13" t="s">
        <v>44</v>
      </c>
      <c r="J13" t="s">
        <v>45</v>
      </c>
      <c r="K13">
        <v>90032</v>
      </c>
      <c r="L13" t="s">
        <v>46</v>
      </c>
      <c r="M13" t="s">
        <v>88</v>
      </c>
      <c r="N13" t="s">
        <v>77</v>
      </c>
      <c r="O13" t="s">
        <v>78</v>
      </c>
      <c r="P13" t="s">
        <v>89</v>
      </c>
      <c r="Q13">
        <v>911.42399999999998</v>
      </c>
      <c r="R13">
        <v>182.28479999999999</v>
      </c>
      <c r="S13">
        <v>6</v>
      </c>
      <c r="T13">
        <v>5286.2592000000004</v>
      </c>
      <c r="U13">
        <v>20000</v>
      </c>
    </row>
    <row r="14" spans="1:21" x14ac:dyDescent="0.25">
      <c r="A14" t="s">
        <v>90</v>
      </c>
      <c r="B14" t="s">
        <v>91</v>
      </c>
      <c r="C14" t="s">
        <v>92</v>
      </c>
      <c r="D14" t="s">
        <v>54</v>
      </c>
      <c r="E14" t="s">
        <v>93</v>
      </c>
      <c r="F14" t="s">
        <v>94</v>
      </c>
      <c r="G14" t="s">
        <v>26</v>
      </c>
      <c r="H14" t="s">
        <v>27</v>
      </c>
      <c r="I14" t="s">
        <v>95</v>
      </c>
      <c r="J14" t="s">
        <v>96</v>
      </c>
      <c r="K14">
        <v>28027</v>
      </c>
      <c r="L14" t="s">
        <v>30</v>
      </c>
      <c r="M14" t="s">
        <v>97</v>
      </c>
      <c r="N14" t="s">
        <v>48</v>
      </c>
      <c r="O14" t="s">
        <v>98</v>
      </c>
      <c r="P14" t="s">
        <v>99</v>
      </c>
      <c r="Q14">
        <v>15.552</v>
      </c>
      <c r="R14">
        <v>3.1103999999999998</v>
      </c>
      <c r="S14">
        <v>4</v>
      </c>
      <c r="T14">
        <v>59.0976</v>
      </c>
      <c r="U14">
        <v>20000</v>
      </c>
    </row>
    <row r="15" spans="1:21" x14ac:dyDescent="0.25">
      <c r="A15" t="s">
        <v>100</v>
      </c>
      <c r="B15" t="s">
        <v>101</v>
      </c>
      <c r="C15" t="s">
        <v>102</v>
      </c>
      <c r="D15" t="s">
        <v>54</v>
      </c>
      <c r="E15" t="s">
        <v>103</v>
      </c>
      <c r="F15" t="s">
        <v>104</v>
      </c>
      <c r="G15" t="s">
        <v>26</v>
      </c>
      <c r="H15" t="s">
        <v>27</v>
      </c>
      <c r="I15" t="s">
        <v>105</v>
      </c>
      <c r="J15" t="s">
        <v>106</v>
      </c>
      <c r="K15">
        <v>98103</v>
      </c>
      <c r="L15" t="s">
        <v>46</v>
      </c>
      <c r="M15" t="s">
        <v>107</v>
      </c>
      <c r="N15" t="s">
        <v>48</v>
      </c>
      <c r="O15" t="s">
        <v>81</v>
      </c>
      <c r="P15" t="s">
        <v>108</v>
      </c>
      <c r="Q15">
        <v>407.976</v>
      </c>
      <c r="R15">
        <v>81.595200000000006</v>
      </c>
      <c r="S15">
        <v>4</v>
      </c>
      <c r="T15">
        <v>1550.3088</v>
      </c>
      <c r="U15">
        <v>20000</v>
      </c>
    </row>
    <row r="16" spans="1:21" x14ac:dyDescent="0.25">
      <c r="A16" t="s">
        <v>109</v>
      </c>
      <c r="B16" t="s">
        <v>110</v>
      </c>
      <c r="C16" t="s">
        <v>111</v>
      </c>
      <c r="D16" t="s">
        <v>54</v>
      </c>
      <c r="E16" t="s">
        <v>112</v>
      </c>
      <c r="F16" t="s">
        <v>113</v>
      </c>
      <c r="G16" t="s">
        <v>114</v>
      </c>
      <c r="H16" t="s">
        <v>27</v>
      </c>
      <c r="I16" t="s">
        <v>115</v>
      </c>
      <c r="J16" t="s">
        <v>116</v>
      </c>
      <c r="K16">
        <v>76106</v>
      </c>
      <c r="L16" t="s">
        <v>117</v>
      </c>
      <c r="M16" t="s">
        <v>118</v>
      </c>
      <c r="N16" t="s">
        <v>48</v>
      </c>
      <c r="O16" t="s">
        <v>84</v>
      </c>
      <c r="P16" t="s">
        <v>119</v>
      </c>
      <c r="Q16">
        <v>68.81</v>
      </c>
      <c r="R16">
        <v>13.762</v>
      </c>
      <c r="S16">
        <v>5</v>
      </c>
      <c r="T16">
        <v>330.28800000000001</v>
      </c>
      <c r="U16">
        <v>20000</v>
      </c>
    </row>
    <row r="17" spans="1:21" x14ac:dyDescent="0.25">
      <c r="A17" t="s">
        <v>109</v>
      </c>
      <c r="B17" t="s">
        <v>110</v>
      </c>
      <c r="C17" t="s">
        <v>111</v>
      </c>
      <c r="D17" t="s">
        <v>54</v>
      </c>
      <c r="E17" t="s">
        <v>112</v>
      </c>
      <c r="F17" t="s">
        <v>113</v>
      </c>
      <c r="G17" t="s">
        <v>114</v>
      </c>
      <c r="H17" t="s">
        <v>27</v>
      </c>
      <c r="I17" t="s">
        <v>115</v>
      </c>
      <c r="J17" t="s">
        <v>116</v>
      </c>
      <c r="K17">
        <v>76106</v>
      </c>
      <c r="L17" t="s">
        <v>117</v>
      </c>
      <c r="M17" t="s">
        <v>120</v>
      </c>
      <c r="N17" t="s">
        <v>48</v>
      </c>
      <c r="O17" t="s">
        <v>81</v>
      </c>
      <c r="P17" t="s">
        <v>121</v>
      </c>
      <c r="Q17">
        <v>2.544</v>
      </c>
      <c r="R17">
        <v>0.50880000000000003</v>
      </c>
      <c r="S17">
        <v>2</v>
      </c>
      <c r="T17">
        <v>4.5792000000000002</v>
      </c>
      <c r="U17">
        <v>20000</v>
      </c>
    </row>
    <row r="18" spans="1:21" x14ac:dyDescent="0.25">
      <c r="A18" t="s">
        <v>122</v>
      </c>
      <c r="B18" t="s">
        <v>123</v>
      </c>
      <c r="C18" t="s">
        <v>124</v>
      </c>
      <c r="D18" t="s">
        <v>54</v>
      </c>
      <c r="E18" t="s">
        <v>125</v>
      </c>
      <c r="F18" t="s">
        <v>126</v>
      </c>
      <c r="G18" t="s">
        <v>26</v>
      </c>
      <c r="H18" t="s">
        <v>27</v>
      </c>
      <c r="I18" t="s">
        <v>127</v>
      </c>
      <c r="J18" t="s">
        <v>128</v>
      </c>
      <c r="K18">
        <v>53711</v>
      </c>
      <c r="L18" t="s">
        <v>117</v>
      </c>
      <c r="M18" t="s">
        <v>129</v>
      </c>
      <c r="N18" t="s">
        <v>48</v>
      </c>
      <c r="O18" t="s">
        <v>63</v>
      </c>
      <c r="P18" t="s">
        <v>130</v>
      </c>
      <c r="Q18">
        <v>665.88</v>
      </c>
      <c r="R18">
        <v>133.17599999999999</v>
      </c>
      <c r="S18">
        <v>4</v>
      </c>
      <c r="T18">
        <v>2530.3440000000001</v>
      </c>
      <c r="U18">
        <v>20000</v>
      </c>
    </row>
    <row r="19" spans="1:21" x14ac:dyDescent="0.25">
      <c r="A19" t="s">
        <v>131</v>
      </c>
      <c r="B19" t="s">
        <v>132</v>
      </c>
      <c r="C19" t="s">
        <v>133</v>
      </c>
      <c r="D19" t="s">
        <v>23</v>
      </c>
      <c r="E19" t="s">
        <v>134</v>
      </c>
      <c r="F19" t="s">
        <v>135</v>
      </c>
      <c r="G19" t="s">
        <v>26</v>
      </c>
      <c r="H19" t="s">
        <v>27</v>
      </c>
      <c r="I19" t="s">
        <v>136</v>
      </c>
      <c r="J19" t="s">
        <v>137</v>
      </c>
      <c r="K19">
        <v>84084</v>
      </c>
      <c r="L19" t="s">
        <v>46</v>
      </c>
      <c r="M19" t="s">
        <v>138</v>
      </c>
      <c r="N19" t="s">
        <v>48</v>
      </c>
      <c r="O19" t="s">
        <v>63</v>
      </c>
      <c r="P19" t="s">
        <v>139</v>
      </c>
      <c r="Q19">
        <v>55.5</v>
      </c>
      <c r="R19">
        <v>11.1</v>
      </c>
      <c r="S19">
        <v>5</v>
      </c>
      <c r="T19">
        <v>266.39999999999998</v>
      </c>
      <c r="U19">
        <v>20000</v>
      </c>
    </row>
    <row r="20" spans="1:21" x14ac:dyDescent="0.25">
      <c r="A20" t="s">
        <v>140</v>
      </c>
      <c r="B20" t="s">
        <v>141</v>
      </c>
      <c r="C20" t="s">
        <v>142</v>
      </c>
      <c r="D20" t="s">
        <v>23</v>
      </c>
      <c r="E20" t="s">
        <v>143</v>
      </c>
      <c r="F20" t="s">
        <v>144</v>
      </c>
      <c r="G20" t="s">
        <v>26</v>
      </c>
      <c r="H20" t="s">
        <v>27</v>
      </c>
      <c r="I20" t="s">
        <v>145</v>
      </c>
      <c r="J20" t="s">
        <v>45</v>
      </c>
      <c r="K20">
        <v>94109</v>
      </c>
      <c r="L20" t="s">
        <v>46</v>
      </c>
      <c r="M20" t="s">
        <v>146</v>
      </c>
      <c r="N20" t="s">
        <v>48</v>
      </c>
      <c r="O20" t="s">
        <v>74</v>
      </c>
      <c r="P20" t="s">
        <v>147</v>
      </c>
      <c r="Q20">
        <v>8.56</v>
      </c>
      <c r="R20">
        <v>1.712</v>
      </c>
      <c r="S20">
        <v>8</v>
      </c>
      <c r="T20">
        <v>66.768000000000001</v>
      </c>
      <c r="U20">
        <v>20000</v>
      </c>
    </row>
    <row r="21" spans="1:21" x14ac:dyDescent="0.25">
      <c r="A21" t="s">
        <v>140</v>
      </c>
      <c r="B21" t="s">
        <v>141</v>
      </c>
      <c r="C21" t="s">
        <v>142</v>
      </c>
      <c r="D21" t="s">
        <v>23</v>
      </c>
      <c r="E21" t="s">
        <v>143</v>
      </c>
      <c r="F21" t="s">
        <v>144</v>
      </c>
      <c r="G21" t="s">
        <v>26</v>
      </c>
      <c r="H21" t="s">
        <v>27</v>
      </c>
      <c r="I21" t="s">
        <v>145</v>
      </c>
      <c r="J21" t="s">
        <v>45</v>
      </c>
      <c r="K21">
        <v>94109</v>
      </c>
      <c r="L21" t="s">
        <v>46</v>
      </c>
      <c r="M21" t="s">
        <v>148</v>
      </c>
      <c r="N21" t="s">
        <v>77</v>
      </c>
      <c r="O21" t="s">
        <v>78</v>
      </c>
      <c r="P21" t="s">
        <v>149</v>
      </c>
      <c r="Q21">
        <v>213.48</v>
      </c>
      <c r="R21">
        <v>42.695999999999998</v>
      </c>
      <c r="S21">
        <v>9</v>
      </c>
      <c r="T21">
        <v>1878.624</v>
      </c>
      <c r="U21">
        <v>20000</v>
      </c>
    </row>
    <row r="22" spans="1:21" x14ac:dyDescent="0.25">
      <c r="A22" t="s">
        <v>140</v>
      </c>
      <c r="B22" t="s">
        <v>141</v>
      </c>
      <c r="C22" t="s">
        <v>142</v>
      </c>
      <c r="D22" t="s">
        <v>23</v>
      </c>
      <c r="E22" t="s">
        <v>143</v>
      </c>
      <c r="F22" t="s">
        <v>144</v>
      </c>
      <c r="G22" t="s">
        <v>26</v>
      </c>
      <c r="H22" t="s">
        <v>27</v>
      </c>
      <c r="I22" t="s">
        <v>145</v>
      </c>
      <c r="J22" t="s">
        <v>45</v>
      </c>
      <c r="K22">
        <v>94109</v>
      </c>
      <c r="L22" t="s">
        <v>46</v>
      </c>
      <c r="M22" t="s">
        <v>150</v>
      </c>
      <c r="N22" t="s">
        <v>48</v>
      </c>
      <c r="O22" t="s">
        <v>81</v>
      </c>
      <c r="P22" t="s">
        <v>151</v>
      </c>
      <c r="Q22">
        <v>22.72</v>
      </c>
      <c r="R22">
        <v>4.5439999999999996</v>
      </c>
      <c r="S22">
        <v>8</v>
      </c>
      <c r="T22">
        <v>177.21600000000001</v>
      </c>
      <c r="U22">
        <v>20000</v>
      </c>
    </row>
    <row r="23" spans="1:21" x14ac:dyDescent="0.25">
      <c r="A23" t="s">
        <v>152</v>
      </c>
      <c r="B23" t="s">
        <v>153</v>
      </c>
      <c r="C23" t="s">
        <v>154</v>
      </c>
      <c r="D23" t="s">
        <v>54</v>
      </c>
      <c r="E23" t="s">
        <v>155</v>
      </c>
      <c r="F23" t="s">
        <v>156</v>
      </c>
      <c r="G23" t="s">
        <v>43</v>
      </c>
      <c r="H23" t="s">
        <v>27</v>
      </c>
      <c r="I23" t="s">
        <v>157</v>
      </c>
      <c r="J23" t="s">
        <v>158</v>
      </c>
      <c r="K23">
        <v>68025</v>
      </c>
      <c r="L23" t="s">
        <v>117</v>
      </c>
      <c r="M23" t="s">
        <v>159</v>
      </c>
      <c r="N23" t="s">
        <v>48</v>
      </c>
      <c r="O23" t="s">
        <v>74</v>
      </c>
      <c r="P23" t="s">
        <v>160</v>
      </c>
      <c r="Q23">
        <v>19.46</v>
      </c>
      <c r="R23">
        <v>3.8919999999999999</v>
      </c>
      <c r="S23">
        <v>7</v>
      </c>
      <c r="T23">
        <v>132.328</v>
      </c>
      <c r="U23">
        <v>20000</v>
      </c>
    </row>
    <row r="24" spans="1:21" x14ac:dyDescent="0.25">
      <c r="A24" t="s">
        <v>152</v>
      </c>
      <c r="B24" t="s">
        <v>153</v>
      </c>
      <c r="C24" t="s">
        <v>154</v>
      </c>
      <c r="D24" t="s">
        <v>54</v>
      </c>
      <c r="E24" t="s">
        <v>155</v>
      </c>
      <c r="F24" t="s">
        <v>156</v>
      </c>
      <c r="G24" t="s">
        <v>43</v>
      </c>
      <c r="H24" t="s">
        <v>27</v>
      </c>
      <c r="I24" t="s">
        <v>157</v>
      </c>
      <c r="J24" t="s">
        <v>158</v>
      </c>
      <c r="K24">
        <v>68025</v>
      </c>
      <c r="L24" t="s">
        <v>117</v>
      </c>
      <c r="M24" t="s">
        <v>161</v>
      </c>
      <c r="N24" t="s">
        <v>48</v>
      </c>
      <c r="O24" t="s">
        <v>84</v>
      </c>
      <c r="P24" t="s">
        <v>162</v>
      </c>
      <c r="Q24">
        <v>60.34</v>
      </c>
      <c r="R24">
        <v>12.068</v>
      </c>
      <c r="S24">
        <v>3</v>
      </c>
      <c r="T24">
        <v>168.952</v>
      </c>
      <c r="U24">
        <v>20000</v>
      </c>
    </row>
    <row r="25" spans="1:21" x14ac:dyDescent="0.25">
      <c r="A25" t="s">
        <v>163</v>
      </c>
      <c r="B25" t="s">
        <v>164</v>
      </c>
      <c r="C25" t="s">
        <v>165</v>
      </c>
      <c r="D25" t="s">
        <v>23</v>
      </c>
      <c r="E25" t="s">
        <v>166</v>
      </c>
      <c r="F25" t="s">
        <v>167</v>
      </c>
      <c r="G25" t="s">
        <v>26</v>
      </c>
      <c r="H25" t="s">
        <v>27</v>
      </c>
      <c r="I25" t="s">
        <v>168</v>
      </c>
      <c r="J25" t="s">
        <v>169</v>
      </c>
      <c r="K25">
        <v>19140</v>
      </c>
      <c r="L25" t="s">
        <v>170</v>
      </c>
      <c r="M25" t="s">
        <v>171</v>
      </c>
      <c r="N25" t="s">
        <v>32</v>
      </c>
      <c r="O25" t="s">
        <v>36</v>
      </c>
      <c r="P25" t="s">
        <v>172</v>
      </c>
      <c r="Q25">
        <v>71.372</v>
      </c>
      <c r="R25">
        <v>14.2744</v>
      </c>
      <c r="S25">
        <v>3</v>
      </c>
      <c r="T25">
        <v>199.8416</v>
      </c>
      <c r="U25">
        <v>20000</v>
      </c>
    </row>
    <row r="26" spans="1:21" x14ac:dyDescent="0.25">
      <c r="A26" t="s">
        <v>173</v>
      </c>
      <c r="B26" t="s">
        <v>174</v>
      </c>
      <c r="C26" t="s">
        <v>175</v>
      </c>
      <c r="D26" t="s">
        <v>54</v>
      </c>
      <c r="E26" t="s">
        <v>176</v>
      </c>
      <c r="F26" t="s">
        <v>177</v>
      </c>
      <c r="G26" t="s">
        <v>26</v>
      </c>
      <c r="H26" t="s">
        <v>27</v>
      </c>
      <c r="I26" t="s">
        <v>178</v>
      </c>
      <c r="J26" t="s">
        <v>137</v>
      </c>
      <c r="K26">
        <v>84057</v>
      </c>
      <c r="L26" t="s">
        <v>46</v>
      </c>
      <c r="M26" t="s">
        <v>59</v>
      </c>
      <c r="N26" t="s">
        <v>32</v>
      </c>
      <c r="O26" t="s">
        <v>60</v>
      </c>
      <c r="P26" t="s">
        <v>61</v>
      </c>
      <c r="Q26">
        <v>1044.6300000000001</v>
      </c>
      <c r="R26">
        <v>208.92599999999999</v>
      </c>
      <c r="S26">
        <v>8</v>
      </c>
      <c r="T26">
        <v>8148.1139999999996</v>
      </c>
      <c r="U26">
        <v>20000</v>
      </c>
    </row>
    <row r="27" spans="1:21" x14ac:dyDescent="0.25">
      <c r="A27" t="s">
        <v>179</v>
      </c>
      <c r="B27" t="s">
        <v>180</v>
      </c>
      <c r="C27" t="s">
        <v>181</v>
      </c>
      <c r="D27" t="s">
        <v>23</v>
      </c>
      <c r="E27" t="s">
        <v>182</v>
      </c>
      <c r="F27" t="s">
        <v>183</v>
      </c>
      <c r="G27" t="s">
        <v>26</v>
      </c>
      <c r="H27" t="s">
        <v>27</v>
      </c>
      <c r="I27" t="s">
        <v>44</v>
      </c>
      <c r="J27" t="s">
        <v>45</v>
      </c>
      <c r="K27">
        <v>90049</v>
      </c>
      <c r="L27" t="s">
        <v>46</v>
      </c>
      <c r="M27" t="s">
        <v>184</v>
      </c>
      <c r="N27" t="s">
        <v>48</v>
      </c>
      <c r="O27" t="s">
        <v>81</v>
      </c>
      <c r="P27" t="s">
        <v>185</v>
      </c>
      <c r="Q27">
        <v>11.648</v>
      </c>
      <c r="R27">
        <v>2.3296000000000001</v>
      </c>
      <c r="S27">
        <v>6</v>
      </c>
      <c r="T27">
        <v>67.558400000000006</v>
      </c>
      <c r="U27">
        <v>20000</v>
      </c>
    </row>
    <row r="28" spans="1:21" x14ac:dyDescent="0.25">
      <c r="A28" t="s">
        <v>179</v>
      </c>
      <c r="B28" t="s">
        <v>180</v>
      </c>
      <c r="C28" t="s">
        <v>181</v>
      </c>
      <c r="D28" t="s">
        <v>23</v>
      </c>
      <c r="E28" t="s">
        <v>182</v>
      </c>
      <c r="F28" t="s">
        <v>183</v>
      </c>
      <c r="G28" t="s">
        <v>26</v>
      </c>
      <c r="H28" t="s">
        <v>27</v>
      </c>
      <c r="I28" t="s">
        <v>44</v>
      </c>
      <c r="J28" t="s">
        <v>45</v>
      </c>
      <c r="K28">
        <v>90049</v>
      </c>
      <c r="L28" t="s">
        <v>46</v>
      </c>
      <c r="M28" t="s">
        <v>186</v>
      </c>
      <c r="N28" t="s">
        <v>77</v>
      </c>
      <c r="O28" t="s">
        <v>187</v>
      </c>
      <c r="P28" t="s">
        <v>188</v>
      </c>
      <c r="Q28">
        <v>90.57</v>
      </c>
      <c r="R28">
        <v>18.114000000000001</v>
      </c>
      <c r="S28">
        <v>6</v>
      </c>
      <c r="T28">
        <v>525.30599999999993</v>
      </c>
      <c r="U28">
        <v>20000</v>
      </c>
    </row>
    <row r="29" spans="1:21" x14ac:dyDescent="0.25">
      <c r="A29" t="s">
        <v>189</v>
      </c>
      <c r="B29" t="s">
        <v>190</v>
      </c>
      <c r="C29" t="s">
        <v>191</v>
      </c>
      <c r="D29" t="s">
        <v>54</v>
      </c>
      <c r="E29" t="s">
        <v>192</v>
      </c>
      <c r="F29" t="s">
        <v>193</v>
      </c>
      <c r="G29" t="s">
        <v>26</v>
      </c>
      <c r="H29" t="s">
        <v>27</v>
      </c>
      <c r="I29" t="s">
        <v>168</v>
      </c>
      <c r="J29" t="s">
        <v>169</v>
      </c>
      <c r="K29">
        <v>19140</v>
      </c>
      <c r="L29" t="s">
        <v>170</v>
      </c>
      <c r="M29" t="s">
        <v>194</v>
      </c>
      <c r="N29" t="s">
        <v>32</v>
      </c>
      <c r="O29" t="s">
        <v>33</v>
      </c>
      <c r="P29" t="s">
        <v>195</v>
      </c>
      <c r="Q29">
        <v>3083.43</v>
      </c>
      <c r="R29">
        <v>616.68599999999992</v>
      </c>
      <c r="S29">
        <v>6</v>
      </c>
      <c r="T29">
        <v>17883.894</v>
      </c>
      <c r="U29">
        <v>20000</v>
      </c>
    </row>
    <row r="30" spans="1:21" x14ac:dyDescent="0.25">
      <c r="A30" t="s">
        <v>189</v>
      </c>
      <c r="B30" t="s">
        <v>190</v>
      </c>
      <c r="C30" t="s">
        <v>191</v>
      </c>
      <c r="D30" t="s">
        <v>54</v>
      </c>
      <c r="E30" t="s">
        <v>192</v>
      </c>
      <c r="F30" t="s">
        <v>193</v>
      </c>
      <c r="G30" t="s">
        <v>26</v>
      </c>
      <c r="H30" t="s">
        <v>27</v>
      </c>
      <c r="I30" t="s">
        <v>168</v>
      </c>
      <c r="J30" t="s">
        <v>169</v>
      </c>
      <c r="K30">
        <v>19140</v>
      </c>
      <c r="L30" t="s">
        <v>170</v>
      </c>
      <c r="M30" t="s">
        <v>196</v>
      </c>
      <c r="N30" t="s">
        <v>48</v>
      </c>
      <c r="O30" t="s">
        <v>81</v>
      </c>
      <c r="P30" t="s">
        <v>197</v>
      </c>
      <c r="Q30">
        <v>9.6180000000000003</v>
      </c>
      <c r="R30">
        <v>1.9236</v>
      </c>
      <c r="S30">
        <v>6</v>
      </c>
      <c r="T30">
        <v>55.784399999999998</v>
      </c>
      <c r="U30">
        <v>20000</v>
      </c>
    </row>
    <row r="31" spans="1:21" x14ac:dyDescent="0.25">
      <c r="A31" t="s">
        <v>189</v>
      </c>
      <c r="B31" t="s">
        <v>190</v>
      </c>
      <c r="C31" t="s">
        <v>191</v>
      </c>
      <c r="D31" t="s">
        <v>54</v>
      </c>
      <c r="E31" t="s">
        <v>192</v>
      </c>
      <c r="F31" t="s">
        <v>193</v>
      </c>
      <c r="G31" t="s">
        <v>26</v>
      </c>
      <c r="H31" t="s">
        <v>27</v>
      </c>
      <c r="I31" t="s">
        <v>168</v>
      </c>
      <c r="J31" t="s">
        <v>169</v>
      </c>
      <c r="K31">
        <v>19140</v>
      </c>
      <c r="L31" t="s">
        <v>170</v>
      </c>
      <c r="M31" t="s">
        <v>198</v>
      </c>
      <c r="N31" t="s">
        <v>32</v>
      </c>
      <c r="O31" t="s">
        <v>71</v>
      </c>
      <c r="P31" t="s">
        <v>199</v>
      </c>
      <c r="Q31">
        <v>124.2</v>
      </c>
      <c r="R31">
        <v>24.84</v>
      </c>
      <c r="S31">
        <v>6</v>
      </c>
      <c r="T31">
        <v>720.36</v>
      </c>
      <c r="U31">
        <v>20000</v>
      </c>
    </row>
    <row r="32" spans="1:21" x14ac:dyDescent="0.25">
      <c r="A32" t="s">
        <v>189</v>
      </c>
      <c r="B32" t="s">
        <v>190</v>
      </c>
      <c r="C32" t="s">
        <v>191</v>
      </c>
      <c r="D32" t="s">
        <v>54</v>
      </c>
      <c r="E32" t="s">
        <v>192</v>
      </c>
      <c r="F32" t="s">
        <v>193</v>
      </c>
      <c r="G32" t="s">
        <v>26</v>
      </c>
      <c r="H32" t="s">
        <v>27</v>
      </c>
      <c r="I32" t="s">
        <v>168</v>
      </c>
      <c r="J32" t="s">
        <v>169</v>
      </c>
      <c r="K32">
        <v>19140</v>
      </c>
      <c r="L32" t="s">
        <v>170</v>
      </c>
      <c r="M32" t="s">
        <v>200</v>
      </c>
      <c r="N32" t="s">
        <v>48</v>
      </c>
      <c r="O32" t="s">
        <v>201</v>
      </c>
      <c r="P32" t="s">
        <v>202</v>
      </c>
      <c r="Q32">
        <v>3.2639999999999998</v>
      </c>
      <c r="R32">
        <v>0.65279999999999994</v>
      </c>
      <c r="S32">
        <v>2</v>
      </c>
      <c r="T32">
        <v>5.8752000000000004</v>
      </c>
      <c r="U32">
        <v>20000</v>
      </c>
    </row>
    <row r="33" spans="1:21" x14ac:dyDescent="0.25">
      <c r="A33" t="s">
        <v>189</v>
      </c>
      <c r="B33" t="s">
        <v>190</v>
      </c>
      <c r="C33" t="s">
        <v>191</v>
      </c>
      <c r="D33" t="s">
        <v>54</v>
      </c>
      <c r="E33" t="s">
        <v>192</v>
      </c>
      <c r="F33" t="s">
        <v>193</v>
      </c>
      <c r="G33" t="s">
        <v>26</v>
      </c>
      <c r="H33" t="s">
        <v>27</v>
      </c>
      <c r="I33" t="s">
        <v>168</v>
      </c>
      <c r="J33" t="s">
        <v>169</v>
      </c>
      <c r="K33">
        <v>19140</v>
      </c>
      <c r="L33" t="s">
        <v>170</v>
      </c>
      <c r="M33" t="s">
        <v>203</v>
      </c>
      <c r="N33" t="s">
        <v>48</v>
      </c>
      <c r="O33" t="s">
        <v>74</v>
      </c>
      <c r="P33" t="s">
        <v>204</v>
      </c>
      <c r="Q33">
        <v>86.304000000000002</v>
      </c>
      <c r="R33">
        <v>17.2608</v>
      </c>
      <c r="S33">
        <v>9</v>
      </c>
      <c r="T33">
        <v>759.47519999999997</v>
      </c>
      <c r="U33">
        <v>20000</v>
      </c>
    </row>
    <row r="34" spans="1:21" x14ac:dyDescent="0.25">
      <c r="A34" t="s">
        <v>189</v>
      </c>
      <c r="B34" t="s">
        <v>190</v>
      </c>
      <c r="C34" t="s">
        <v>191</v>
      </c>
      <c r="D34" t="s">
        <v>54</v>
      </c>
      <c r="E34" t="s">
        <v>192</v>
      </c>
      <c r="F34" t="s">
        <v>193</v>
      </c>
      <c r="G34" t="s">
        <v>26</v>
      </c>
      <c r="H34" t="s">
        <v>27</v>
      </c>
      <c r="I34" t="s">
        <v>168</v>
      </c>
      <c r="J34" t="s">
        <v>169</v>
      </c>
      <c r="K34">
        <v>19140</v>
      </c>
      <c r="L34" t="s">
        <v>170</v>
      </c>
      <c r="M34" t="s">
        <v>205</v>
      </c>
      <c r="N34" t="s">
        <v>48</v>
      </c>
      <c r="O34" t="s">
        <v>81</v>
      </c>
      <c r="P34" t="s">
        <v>206</v>
      </c>
      <c r="Q34">
        <v>6.8579999999999997</v>
      </c>
      <c r="R34">
        <v>1.3715999999999999</v>
      </c>
      <c r="S34">
        <v>7</v>
      </c>
      <c r="T34">
        <v>46.634399999999999</v>
      </c>
      <c r="U34">
        <v>20000</v>
      </c>
    </row>
    <row r="35" spans="1:21" x14ac:dyDescent="0.25">
      <c r="A35" t="s">
        <v>189</v>
      </c>
      <c r="B35" t="s">
        <v>190</v>
      </c>
      <c r="C35" t="s">
        <v>191</v>
      </c>
      <c r="D35" t="s">
        <v>54</v>
      </c>
      <c r="E35" t="s">
        <v>192</v>
      </c>
      <c r="F35" t="s">
        <v>193</v>
      </c>
      <c r="G35" t="s">
        <v>26</v>
      </c>
      <c r="H35" t="s">
        <v>27</v>
      </c>
      <c r="I35" t="s">
        <v>168</v>
      </c>
      <c r="J35" t="s">
        <v>169</v>
      </c>
      <c r="K35">
        <v>19140</v>
      </c>
      <c r="L35" t="s">
        <v>170</v>
      </c>
      <c r="M35" t="s">
        <v>207</v>
      </c>
      <c r="N35" t="s">
        <v>48</v>
      </c>
      <c r="O35" t="s">
        <v>74</v>
      </c>
      <c r="P35" t="s">
        <v>208</v>
      </c>
      <c r="Q35">
        <v>15.76</v>
      </c>
      <c r="R35">
        <v>3.1520000000000001</v>
      </c>
      <c r="S35">
        <v>4</v>
      </c>
      <c r="T35">
        <v>59.887999999999998</v>
      </c>
      <c r="U35">
        <v>20000</v>
      </c>
    </row>
    <row r="36" spans="1:21" x14ac:dyDescent="0.25">
      <c r="A36" t="s">
        <v>209</v>
      </c>
      <c r="B36" t="s">
        <v>210</v>
      </c>
      <c r="C36" t="s">
        <v>211</v>
      </c>
      <c r="D36" t="s">
        <v>23</v>
      </c>
      <c r="E36" t="s">
        <v>212</v>
      </c>
      <c r="F36" t="s">
        <v>213</v>
      </c>
      <c r="G36" t="s">
        <v>114</v>
      </c>
      <c r="H36" t="s">
        <v>27</v>
      </c>
      <c r="I36" t="s">
        <v>214</v>
      </c>
      <c r="J36" t="s">
        <v>116</v>
      </c>
      <c r="K36">
        <v>77095</v>
      </c>
      <c r="L36" t="s">
        <v>117</v>
      </c>
      <c r="M36" t="s">
        <v>215</v>
      </c>
      <c r="N36" t="s">
        <v>48</v>
      </c>
      <c r="O36" t="s">
        <v>98</v>
      </c>
      <c r="P36" t="s">
        <v>216</v>
      </c>
      <c r="Q36">
        <v>29.472000000000001</v>
      </c>
      <c r="R36">
        <v>5.8944000000000001</v>
      </c>
      <c r="S36">
        <v>8</v>
      </c>
      <c r="T36">
        <v>229.88159999999999</v>
      </c>
      <c r="U36">
        <v>20000</v>
      </c>
    </row>
    <row r="37" spans="1:21" x14ac:dyDescent="0.25">
      <c r="A37" t="s">
        <v>217</v>
      </c>
      <c r="B37" t="s">
        <v>218</v>
      </c>
      <c r="C37" t="s">
        <v>102</v>
      </c>
      <c r="D37" t="s">
        <v>219</v>
      </c>
      <c r="E37" t="s">
        <v>220</v>
      </c>
      <c r="F37" t="s">
        <v>221</v>
      </c>
      <c r="G37" t="s">
        <v>43</v>
      </c>
      <c r="H37" t="s">
        <v>27</v>
      </c>
      <c r="I37" t="s">
        <v>222</v>
      </c>
      <c r="J37" t="s">
        <v>116</v>
      </c>
      <c r="K37">
        <v>75080</v>
      </c>
      <c r="L37" t="s">
        <v>117</v>
      </c>
      <c r="M37" t="s">
        <v>223</v>
      </c>
      <c r="N37" t="s">
        <v>77</v>
      </c>
      <c r="O37" t="s">
        <v>78</v>
      </c>
      <c r="P37" t="s">
        <v>224</v>
      </c>
      <c r="Q37">
        <v>1097.5440000000001</v>
      </c>
      <c r="R37">
        <v>219.50880000000001</v>
      </c>
      <c r="S37">
        <v>7</v>
      </c>
      <c r="T37">
        <v>7463.2992000000013</v>
      </c>
      <c r="U37">
        <v>20000</v>
      </c>
    </row>
    <row r="38" spans="1:21" x14ac:dyDescent="0.25">
      <c r="A38" t="s">
        <v>217</v>
      </c>
      <c r="B38" t="s">
        <v>218</v>
      </c>
      <c r="C38" t="s">
        <v>102</v>
      </c>
      <c r="D38" t="s">
        <v>219</v>
      </c>
      <c r="E38" t="s">
        <v>220</v>
      </c>
      <c r="F38" t="s">
        <v>221</v>
      </c>
      <c r="G38" t="s">
        <v>43</v>
      </c>
      <c r="H38" t="s">
        <v>27</v>
      </c>
      <c r="I38" t="s">
        <v>222</v>
      </c>
      <c r="J38" t="s">
        <v>116</v>
      </c>
      <c r="K38">
        <v>75080</v>
      </c>
      <c r="L38" t="s">
        <v>117</v>
      </c>
      <c r="M38" t="s">
        <v>225</v>
      </c>
      <c r="N38" t="s">
        <v>32</v>
      </c>
      <c r="O38" t="s">
        <v>71</v>
      </c>
      <c r="P38" t="s">
        <v>226</v>
      </c>
      <c r="Q38">
        <v>190.92</v>
      </c>
      <c r="R38">
        <v>38.183999999999997</v>
      </c>
      <c r="S38">
        <v>9</v>
      </c>
      <c r="T38">
        <v>1680.096</v>
      </c>
      <c r="U38">
        <v>20000</v>
      </c>
    </row>
    <row r="39" spans="1:21" x14ac:dyDescent="0.25">
      <c r="A39" t="s">
        <v>227</v>
      </c>
      <c r="B39" t="s">
        <v>228</v>
      </c>
      <c r="C39" t="s">
        <v>229</v>
      </c>
      <c r="D39" t="s">
        <v>54</v>
      </c>
      <c r="E39" t="s">
        <v>230</v>
      </c>
      <c r="F39" t="s">
        <v>231</v>
      </c>
      <c r="G39" t="s">
        <v>114</v>
      </c>
      <c r="H39" t="s">
        <v>27</v>
      </c>
      <c r="I39" t="s">
        <v>214</v>
      </c>
      <c r="J39" t="s">
        <v>116</v>
      </c>
      <c r="K39">
        <v>77041</v>
      </c>
      <c r="L39" t="s">
        <v>117</v>
      </c>
      <c r="M39" t="s">
        <v>232</v>
      </c>
      <c r="N39" t="s">
        <v>48</v>
      </c>
      <c r="O39" t="s">
        <v>201</v>
      </c>
      <c r="P39" t="s">
        <v>233</v>
      </c>
      <c r="Q39">
        <v>113.328</v>
      </c>
      <c r="R39">
        <v>22.665600000000001</v>
      </c>
      <c r="S39">
        <v>6</v>
      </c>
      <c r="T39">
        <v>657.30240000000003</v>
      </c>
      <c r="U39">
        <v>20000</v>
      </c>
    </row>
    <row r="40" spans="1:21" x14ac:dyDescent="0.25">
      <c r="A40" t="s">
        <v>227</v>
      </c>
      <c r="B40" t="s">
        <v>228</v>
      </c>
      <c r="C40" t="s">
        <v>229</v>
      </c>
      <c r="D40" t="s">
        <v>54</v>
      </c>
      <c r="E40" t="s">
        <v>230</v>
      </c>
      <c r="F40" t="s">
        <v>231</v>
      </c>
      <c r="G40" t="s">
        <v>114</v>
      </c>
      <c r="H40" t="s">
        <v>27</v>
      </c>
      <c r="I40" t="s">
        <v>214</v>
      </c>
      <c r="J40" t="s">
        <v>116</v>
      </c>
      <c r="K40">
        <v>77041</v>
      </c>
      <c r="L40" t="s">
        <v>117</v>
      </c>
      <c r="M40" t="s">
        <v>234</v>
      </c>
      <c r="N40" t="s">
        <v>32</v>
      </c>
      <c r="O40" t="s">
        <v>33</v>
      </c>
      <c r="P40" t="s">
        <v>235</v>
      </c>
      <c r="Q40">
        <v>532.39919999999995</v>
      </c>
      <c r="R40">
        <v>106.47984</v>
      </c>
      <c r="S40">
        <v>8</v>
      </c>
      <c r="T40">
        <v>4152.7137599999996</v>
      </c>
      <c r="U40">
        <v>20000</v>
      </c>
    </row>
    <row r="41" spans="1:21" x14ac:dyDescent="0.25">
      <c r="A41" t="s">
        <v>227</v>
      </c>
      <c r="B41" t="s">
        <v>228</v>
      </c>
      <c r="C41" t="s">
        <v>229</v>
      </c>
      <c r="D41" t="s">
        <v>54</v>
      </c>
      <c r="E41" t="s">
        <v>230</v>
      </c>
      <c r="F41" t="s">
        <v>231</v>
      </c>
      <c r="G41" t="s">
        <v>114</v>
      </c>
      <c r="H41" t="s">
        <v>27</v>
      </c>
      <c r="I41" t="s">
        <v>214</v>
      </c>
      <c r="J41" t="s">
        <v>116</v>
      </c>
      <c r="K41">
        <v>77041</v>
      </c>
      <c r="L41" t="s">
        <v>117</v>
      </c>
      <c r="M41" t="s">
        <v>236</v>
      </c>
      <c r="N41" t="s">
        <v>32</v>
      </c>
      <c r="O41" t="s">
        <v>36</v>
      </c>
      <c r="P41" t="s">
        <v>237</v>
      </c>
      <c r="Q41">
        <v>212.05799999999999</v>
      </c>
      <c r="R41">
        <v>42.4116</v>
      </c>
      <c r="S41">
        <v>5</v>
      </c>
      <c r="T41">
        <v>1017.8784000000001</v>
      </c>
      <c r="U41">
        <v>20000</v>
      </c>
    </row>
    <row r="42" spans="1:21" x14ac:dyDescent="0.25">
      <c r="A42" t="s">
        <v>227</v>
      </c>
      <c r="B42" t="s">
        <v>228</v>
      </c>
      <c r="C42" t="s">
        <v>229</v>
      </c>
      <c r="D42" t="s">
        <v>54</v>
      </c>
      <c r="E42" t="s">
        <v>230</v>
      </c>
      <c r="F42" t="s">
        <v>231</v>
      </c>
      <c r="G42" t="s">
        <v>114</v>
      </c>
      <c r="H42" t="s">
        <v>27</v>
      </c>
      <c r="I42" t="s">
        <v>214</v>
      </c>
      <c r="J42" t="s">
        <v>116</v>
      </c>
      <c r="K42">
        <v>77041</v>
      </c>
      <c r="L42" t="s">
        <v>117</v>
      </c>
      <c r="M42" t="s">
        <v>238</v>
      </c>
      <c r="N42" t="s">
        <v>77</v>
      </c>
      <c r="O42" t="s">
        <v>78</v>
      </c>
      <c r="P42" t="s">
        <v>239</v>
      </c>
      <c r="Q42">
        <v>371.16800000000001</v>
      </c>
      <c r="R42">
        <v>74.233599999999996</v>
      </c>
      <c r="S42">
        <v>6</v>
      </c>
      <c r="T42">
        <v>2152.7743999999998</v>
      </c>
      <c r="U42">
        <v>20000</v>
      </c>
    </row>
    <row r="43" spans="1:21" x14ac:dyDescent="0.25">
      <c r="A43" t="s">
        <v>240</v>
      </c>
      <c r="B43" t="s">
        <v>241</v>
      </c>
      <c r="C43" t="s">
        <v>242</v>
      </c>
      <c r="D43" t="s">
        <v>54</v>
      </c>
      <c r="E43" t="s">
        <v>243</v>
      </c>
      <c r="F43" t="s">
        <v>244</v>
      </c>
      <c r="G43" t="s">
        <v>43</v>
      </c>
      <c r="H43" t="s">
        <v>27</v>
      </c>
      <c r="I43" t="s">
        <v>245</v>
      </c>
      <c r="J43" t="s">
        <v>246</v>
      </c>
      <c r="K43">
        <v>60540</v>
      </c>
      <c r="L43" t="s">
        <v>117</v>
      </c>
      <c r="M43" t="s">
        <v>247</v>
      </c>
      <c r="N43" t="s">
        <v>77</v>
      </c>
      <c r="O43" t="s">
        <v>78</v>
      </c>
      <c r="P43" t="s">
        <v>248</v>
      </c>
      <c r="Q43">
        <v>147.16800000000001</v>
      </c>
      <c r="R43">
        <v>29.433599999999998</v>
      </c>
      <c r="S43">
        <v>8</v>
      </c>
      <c r="T43">
        <v>1147.9104</v>
      </c>
      <c r="U43">
        <v>20000</v>
      </c>
    </row>
    <row r="44" spans="1:21" x14ac:dyDescent="0.25">
      <c r="A44" t="s">
        <v>249</v>
      </c>
      <c r="B44" t="s">
        <v>250</v>
      </c>
      <c r="C44" t="s">
        <v>251</v>
      </c>
      <c r="D44" t="s">
        <v>54</v>
      </c>
      <c r="E44" t="s">
        <v>252</v>
      </c>
      <c r="F44" t="s">
        <v>253</v>
      </c>
      <c r="G44" t="s">
        <v>43</v>
      </c>
      <c r="H44" t="s">
        <v>27</v>
      </c>
      <c r="I44" t="s">
        <v>44</v>
      </c>
      <c r="J44" t="s">
        <v>45</v>
      </c>
      <c r="K44">
        <v>90049</v>
      </c>
      <c r="L44" t="s">
        <v>46</v>
      </c>
      <c r="M44" t="s">
        <v>254</v>
      </c>
      <c r="N44" t="s">
        <v>48</v>
      </c>
      <c r="O44" t="s">
        <v>63</v>
      </c>
      <c r="P44" t="s">
        <v>255</v>
      </c>
      <c r="Q44">
        <v>77.88</v>
      </c>
      <c r="R44">
        <v>15.576000000000001</v>
      </c>
      <c r="S44">
        <v>4</v>
      </c>
      <c r="T44">
        <v>295.94400000000002</v>
      </c>
      <c r="U44">
        <v>20000</v>
      </c>
    </row>
    <row r="45" spans="1:21" x14ac:dyDescent="0.25">
      <c r="A45" t="s">
        <v>256</v>
      </c>
      <c r="B45" t="s">
        <v>257</v>
      </c>
      <c r="C45" t="s">
        <v>258</v>
      </c>
      <c r="D45" t="s">
        <v>54</v>
      </c>
      <c r="E45" t="s">
        <v>259</v>
      </c>
      <c r="F45" t="s">
        <v>260</v>
      </c>
      <c r="G45" t="s">
        <v>43</v>
      </c>
      <c r="H45" t="s">
        <v>27</v>
      </c>
      <c r="I45" t="s">
        <v>261</v>
      </c>
      <c r="J45" t="s">
        <v>58</v>
      </c>
      <c r="K45">
        <v>32935</v>
      </c>
      <c r="L45" t="s">
        <v>30</v>
      </c>
      <c r="M45" t="s">
        <v>262</v>
      </c>
      <c r="N45" t="s">
        <v>48</v>
      </c>
      <c r="O45" t="s">
        <v>63</v>
      </c>
      <c r="P45" t="s">
        <v>263</v>
      </c>
      <c r="Q45">
        <v>95.616</v>
      </c>
      <c r="R45">
        <v>19.123200000000001</v>
      </c>
      <c r="S45">
        <v>5</v>
      </c>
      <c r="T45">
        <v>458.95679999999999</v>
      </c>
      <c r="U45">
        <v>20000</v>
      </c>
    </row>
    <row r="46" spans="1:21" x14ac:dyDescent="0.25">
      <c r="A46" t="s">
        <v>264</v>
      </c>
      <c r="B46" t="s">
        <v>265</v>
      </c>
      <c r="C46" t="s">
        <v>266</v>
      </c>
      <c r="D46" t="s">
        <v>219</v>
      </c>
      <c r="E46" t="s">
        <v>267</v>
      </c>
      <c r="F46" t="s">
        <v>268</v>
      </c>
      <c r="G46" t="s">
        <v>43</v>
      </c>
      <c r="H46" t="s">
        <v>27</v>
      </c>
      <c r="I46" t="s">
        <v>269</v>
      </c>
      <c r="J46" t="s">
        <v>270</v>
      </c>
      <c r="K46">
        <v>55122</v>
      </c>
      <c r="L46" t="s">
        <v>117</v>
      </c>
      <c r="M46" t="s">
        <v>271</v>
      </c>
      <c r="N46" t="s">
        <v>77</v>
      </c>
      <c r="O46" t="s">
        <v>187</v>
      </c>
      <c r="P46" t="s">
        <v>272</v>
      </c>
      <c r="Q46">
        <v>45.98</v>
      </c>
      <c r="R46">
        <v>9.1959999999999997</v>
      </c>
      <c r="S46">
        <v>8</v>
      </c>
      <c r="T46">
        <v>358.64399999999989</v>
      </c>
      <c r="U46">
        <v>20000</v>
      </c>
    </row>
    <row r="47" spans="1:21" x14ac:dyDescent="0.25">
      <c r="A47" t="s">
        <v>264</v>
      </c>
      <c r="B47" t="s">
        <v>265</v>
      </c>
      <c r="C47" t="s">
        <v>266</v>
      </c>
      <c r="D47" t="s">
        <v>219</v>
      </c>
      <c r="E47" t="s">
        <v>267</v>
      </c>
      <c r="F47" t="s">
        <v>268</v>
      </c>
      <c r="G47" t="s">
        <v>43</v>
      </c>
      <c r="H47" t="s">
        <v>27</v>
      </c>
      <c r="I47" t="s">
        <v>269</v>
      </c>
      <c r="J47" t="s">
        <v>270</v>
      </c>
      <c r="K47">
        <v>55122</v>
      </c>
      <c r="L47" t="s">
        <v>117</v>
      </c>
      <c r="M47" t="s">
        <v>273</v>
      </c>
      <c r="N47" t="s">
        <v>48</v>
      </c>
      <c r="O47" t="s">
        <v>81</v>
      </c>
      <c r="P47" t="s">
        <v>274</v>
      </c>
      <c r="Q47">
        <v>17.46</v>
      </c>
      <c r="R47">
        <v>3.492</v>
      </c>
      <c r="S47">
        <v>8</v>
      </c>
      <c r="T47">
        <v>136.18799999999999</v>
      </c>
      <c r="U47">
        <v>20000</v>
      </c>
    </row>
    <row r="48" spans="1:21" x14ac:dyDescent="0.25">
      <c r="A48" t="s">
        <v>275</v>
      </c>
      <c r="B48" t="s">
        <v>276</v>
      </c>
      <c r="C48" t="s">
        <v>277</v>
      </c>
      <c r="D48" t="s">
        <v>23</v>
      </c>
      <c r="E48" t="s">
        <v>278</v>
      </c>
      <c r="F48" t="s">
        <v>279</v>
      </c>
      <c r="G48" t="s">
        <v>26</v>
      </c>
      <c r="H48" t="s">
        <v>27</v>
      </c>
      <c r="I48" t="s">
        <v>280</v>
      </c>
      <c r="J48" t="s">
        <v>281</v>
      </c>
      <c r="K48">
        <v>48185</v>
      </c>
      <c r="L48" t="s">
        <v>117</v>
      </c>
      <c r="M48" t="s">
        <v>282</v>
      </c>
      <c r="N48" t="s">
        <v>48</v>
      </c>
      <c r="O48" t="s">
        <v>63</v>
      </c>
      <c r="P48" t="s">
        <v>283</v>
      </c>
      <c r="Q48">
        <v>211.96</v>
      </c>
      <c r="R48">
        <v>42.392000000000003</v>
      </c>
      <c r="S48">
        <v>4</v>
      </c>
      <c r="T48">
        <v>805.44799999999998</v>
      </c>
      <c r="U48">
        <v>20000</v>
      </c>
    </row>
    <row r="49" spans="1:21" x14ac:dyDescent="0.25">
      <c r="A49" t="s">
        <v>284</v>
      </c>
      <c r="B49" t="s">
        <v>285</v>
      </c>
      <c r="C49" t="s">
        <v>286</v>
      </c>
      <c r="D49" t="s">
        <v>54</v>
      </c>
      <c r="E49" t="s">
        <v>287</v>
      </c>
      <c r="F49" t="s">
        <v>288</v>
      </c>
      <c r="G49" t="s">
        <v>26</v>
      </c>
      <c r="H49" t="s">
        <v>27</v>
      </c>
      <c r="I49" t="s">
        <v>289</v>
      </c>
      <c r="J49" t="s">
        <v>290</v>
      </c>
      <c r="K49">
        <v>19901</v>
      </c>
      <c r="L49" t="s">
        <v>170</v>
      </c>
      <c r="M49" t="s">
        <v>291</v>
      </c>
      <c r="N49" t="s">
        <v>77</v>
      </c>
      <c r="O49" t="s">
        <v>187</v>
      </c>
      <c r="P49" t="s">
        <v>292</v>
      </c>
      <c r="Q49">
        <v>45</v>
      </c>
      <c r="R49">
        <v>9</v>
      </c>
      <c r="S49">
        <v>5</v>
      </c>
      <c r="T49">
        <v>216</v>
      </c>
      <c r="U49">
        <v>20000</v>
      </c>
    </row>
    <row r="50" spans="1:21" x14ac:dyDescent="0.25">
      <c r="A50" t="s">
        <v>284</v>
      </c>
      <c r="B50" t="s">
        <v>285</v>
      </c>
      <c r="C50" t="s">
        <v>286</v>
      </c>
      <c r="D50" t="s">
        <v>54</v>
      </c>
      <c r="E50" t="s">
        <v>287</v>
      </c>
      <c r="F50" t="s">
        <v>288</v>
      </c>
      <c r="G50" t="s">
        <v>26</v>
      </c>
      <c r="H50" t="s">
        <v>27</v>
      </c>
      <c r="I50" t="s">
        <v>289</v>
      </c>
      <c r="J50" t="s">
        <v>290</v>
      </c>
      <c r="K50">
        <v>19901</v>
      </c>
      <c r="L50" t="s">
        <v>170</v>
      </c>
      <c r="M50" t="s">
        <v>293</v>
      </c>
      <c r="N50" t="s">
        <v>77</v>
      </c>
      <c r="O50" t="s">
        <v>78</v>
      </c>
      <c r="P50" t="s">
        <v>294</v>
      </c>
      <c r="Q50">
        <v>21.8</v>
      </c>
      <c r="R50">
        <v>4.3600000000000003</v>
      </c>
      <c r="S50">
        <v>3</v>
      </c>
      <c r="T50">
        <v>61.040000000000013</v>
      </c>
      <c r="U50">
        <v>20000</v>
      </c>
    </row>
    <row r="51" spans="1:21" x14ac:dyDescent="0.25">
      <c r="A51" t="s">
        <v>295</v>
      </c>
      <c r="B51" t="s">
        <v>296</v>
      </c>
      <c r="C51" t="s">
        <v>297</v>
      </c>
      <c r="D51" t="s">
        <v>54</v>
      </c>
      <c r="E51" t="s">
        <v>298</v>
      </c>
      <c r="F51" t="s">
        <v>299</v>
      </c>
      <c r="G51" t="s">
        <v>26</v>
      </c>
      <c r="H51" t="s">
        <v>27</v>
      </c>
      <c r="I51" t="s">
        <v>300</v>
      </c>
      <c r="J51" t="s">
        <v>301</v>
      </c>
      <c r="K51">
        <v>47150</v>
      </c>
      <c r="L51" t="s">
        <v>117</v>
      </c>
      <c r="M51" t="s">
        <v>302</v>
      </c>
      <c r="N51" t="s">
        <v>48</v>
      </c>
      <c r="O51" t="s">
        <v>81</v>
      </c>
      <c r="P51" t="s">
        <v>303</v>
      </c>
      <c r="Q51">
        <v>38.22</v>
      </c>
      <c r="R51">
        <v>7.6440000000000001</v>
      </c>
      <c r="S51">
        <v>8</v>
      </c>
      <c r="T51">
        <v>298.11599999999999</v>
      </c>
      <c r="U51">
        <v>20000</v>
      </c>
    </row>
    <row r="52" spans="1:21" x14ac:dyDescent="0.25">
      <c r="A52" t="s">
        <v>295</v>
      </c>
      <c r="B52" t="s">
        <v>296</v>
      </c>
      <c r="C52" t="s">
        <v>297</v>
      </c>
      <c r="D52" t="s">
        <v>54</v>
      </c>
      <c r="E52" t="s">
        <v>298</v>
      </c>
      <c r="F52" t="s">
        <v>299</v>
      </c>
      <c r="G52" t="s">
        <v>26</v>
      </c>
      <c r="H52" t="s">
        <v>27</v>
      </c>
      <c r="I52" t="s">
        <v>300</v>
      </c>
      <c r="J52" t="s">
        <v>301</v>
      </c>
      <c r="K52">
        <v>47150</v>
      </c>
      <c r="L52" t="s">
        <v>117</v>
      </c>
      <c r="M52" t="s">
        <v>304</v>
      </c>
      <c r="N52" t="s">
        <v>48</v>
      </c>
      <c r="O52" t="s">
        <v>49</v>
      </c>
      <c r="P52" t="s">
        <v>305</v>
      </c>
      <c r="Q52">
        <v>75.180000000000007</v>
      </c>
      <c r="R52">
        <v>15.036</v>
      </c>
      <c r="S52">
        <v>3</v>
      </c>
      <c r="T52">
        <v>210.50399999999999</v>
      </c>
      <c r="U52">
        <v>20000</v>
      </c>
    </row>
    <row r="53" spans="1:21" x14ac:dyDescent="0.25">
      <c r="A53" t="s">
        <v>295</v>
      </c>
      <c r="B53" t="s">
        <v>296</v>
      </c>
      <c r="C53" t="s">
        <v>297</v>
      </c>
      <c r="D53" t="s">
        <v>54</v>
      </c>
      <c r="E53" t="s">
        <v>298</v>
      </c>
      <c r="F53" t="s">
        <v>299</v>
      </c>
      <c r="G53" t="s">
        <v>26</v>
      </c>
      <c r="H53" t="s">
        <v>27</v>
      </c>
      <c r="I53" t="s">
        <v>300</v>
      </c>
      <c r="J53" t="s">
        <v>301</v>
      </c>
      <c r="K53">
        <v>47150</v>
      </c>
      <c r="L53" t="s">
        <v>117</v>
      </c>
      <c r="M53" t="s">
        <v>306</v>
      </c>
      <c r="N53" t="s">
        <v>32</v>
      </c>
      <c r="O53" t="s">
        <v>71</v>
      </c>
      <c r="P53" t="s">
        <v>307</v>
      </c>
      <c r="Q53">
        <v>6.16</v>
      </c>
      <c r="R53">
        <v>1.232</v>
      </c>
      <c r="S53">
        <v>3</v>
      </c>
      <c r="T53">
        <v>17.248000000000001</v>
      </c>
      <c r="U53">
        <v>20000</v>
      </c>
    </row>
    <row r="54" spans="1:21" x14ac:dyDescent="0.25">
      <c r="A54" t="s">
        <v>295</v>
      </c>
      <c r="B54" t="s">
        <v>296</v>
      </c>
      <c r="C54" t="s">
        <v>297</v>
      </c>
      <c r="D54" t="s">
        <v>54</v>
      </c>
      <c r="E54" t="s">
        <v>298</v>
      </c>
      <c r="F54" t="s">
        <v>299</v>
      </c>
      <c r="G54" t="s">
        <v>26</v>
      </c>
      <c r="H54" t="s">
        <v>27</v>
      </c>
      <c r="I54" t="s">
        <v>300</v>
      </c>
      <c r="J54" t="s">
        <v>301</v>
      </c>
      <c r="K54">
        <v>47150</v>
      </c>
      <c r="L54" t="s">
        <v>117</v>
      </c>
      <c r="M54" t="s">
        <v>308</v>
      </c>
      <c r="N54" t="s">
        <v>32</v>
      </c>
      <c r="O54" t="s">
        <v>36</v>
      </c>
      <c r="P54" t="s">
        <v>309</v>
      </c>
      <c r="Q54">
        <v>89.99</v>
      </c>
      <c r="R54">
        <v>17.998000000000001</v>
      </c>
      <c r="S54">
        <v>2</v>
      </c>
      <c r="T54">
        <v>161.982</v>
      </c>
      <c r="U54">
        <v>20000</v>
      </c>
    </row>
    <row r="55" spans="1:21" x14ac:dyDescent="0.25">
      <c r="A55" t="s">
        <v>310</v>
      </c>
      <c r="B55" t="s">
        <v>311</v>
      </c>
      <c r="C55" t="s">
        <v>312</v>
      </c>
      <c r="D55" t="s">
        <v>54</v>
      </c>
      <c r="E55" t="s">
        <v>313</v>
      </c>
      <c r="F55" t="s">
        <v>314</v>
      </c>
      <c r="G55" t="s">
        <v>43</v>
      </c>
      <c r="H55" t="s">
        <v>27</v>
      </c>
      <c r="I55" t="s">
        <v>315</v>
      </c>
      <c r="J55" t="s">
        <v>316</v>
      </c>
      <c r="K55">
        <v>10024</v>
      </c>
      <c r="L55" t="s">
        <v>170</v>
      </c>
      <c r="M55" t="s">
        <v>317</v>
      </c>
      <c r="N55" t="s">
        <v>48</v>
      </c>
      <c r="O55" t="s">
        <v>318</v>
      </c>
      <c r="P55" t="s">
        <v>319</v>
      </c>
      <c r="Q55">
        <v>15.26</v>
      </c>
      <c r="R55">
        <v>3.052</v>
      </c>
      <c r="S55">
        <v>5</v>
      </c>
      <c r="T55">
        <v>73.24799999999999</v>
      </c>
      <c r="U55">
        <v>20000</v>
      </c>
    </row>
    <row r="56" spans="1:21" x14ac:dyDescent="0.25">
      <c r="A56" t="s">
        <v>310</v>
      </c>
      <c r="B56" t="s">
        <v>311</v>
      </c>
      <c r="C56" t="s">
        <v>312</v>
      </c>
      <c r="D56" t="s">
        <v>54</v>
      </c>
      <c r="E56" t="s">
        <v>313</v>
      </c>
      <c r="F56" t="s">
        <v>314</v>
      </c>
      <c r="G56" t="s">
        <v>43</v>
      </c>
      <c r="H56" t="s">
        <v>27</v>
      </c>
      <c r="I56" t="s">
        <v>315</v>
      </c>
      <c r="J56" t="s">
        <v>316</v>
      </c>
      <c r="K56">
        <v>10024</v>
      </c>
      <c r="L56" t="s">
        <v>170</v>
      </c>
      <c r="M56" t="s">
        <v>320</v>
      </c>
      <c r="N56" t="s">
        <v>77</v>
      </c>
      <c r="O56" t="s">
        <v>78</v>
      </c>
      <c r="P56" t="s">
        <v>321</v>
      </c>
      <c r="Q56">
        <v>1029.95</v>
      </c>
      <c r="R56">
        <v>205.99</v>
      </c>
      <c r="S56">
        <v>9</v>
      </c>
      <c r="T56">
        <v>9063.5600000000013</v>
      </c>
      <c r="U56">
        <v>20000</v>
      </c>
    </row>
    <row r="57" spans="1:21" x14ac:dyDescent="0.25">
      <c r="A57" t="s">
        <v>322</v>
      </c>
      <c r="B57" t="s">
        <v>323</v>
      </c>
      <c r="C57" t="s">
        <v>324</v>
      </c>
      <c r="D57" t="s">
        <v>219</v>
      </c>
      <c r="E57" t="s">
        <v>325</v>
      </c>
      <c r="F57" t="s">
        <v>326</v>
      </c>
      <c r="G57" t="s">
        <v>26</v>
      </c>
      <c r="H57" t="s">
        <v>27</v>
      </c>
      <c r="I57" t="s">
        <v>327</v>
      </c>
      <c r="J57" t="s">
        <v>316</v>
      </c>
      <c r="K57">
        <v>12180</v>
      </c>
      <c r="L57" t="s">
        <v>170</v>
      </c>
      <c r="M57" t="s">
        <v>328</v>
      </c>
      <c r="N57" t="s">
        <v>48</v>
      </c>
      <c r="O57" t="s">
        <v>63</v>
      </c>
      <c r="P57" t="s">
        <v>329</v>
      </c>
      <c r="Q57">
        <v>208.56</v>
      </c>
      <c r="R57">
        <v>41.712000000000003</v>
      </c>
      <c r="S57">
        <v>2</v>
      </c>
      <c r="T57">
        <v>375.40800000000002</v>
      </c>
      <c r="U57">
        <v>20000</v>
      </c>
    </row>
    <row r="58" spans="1:21" x14ac:dyDescent="0.25">
      <c r="A58" t="s">
        <v>322</v>
      </c>
      <c r="B58" t="s">
        <v>323</v>
      </c>
      <c r="C58" t="s">
        <v>324</v>
      </c>
      <c r="D58" t="s">
        <v>219</v>
      </c>
      <c r="E58" t="s">
        <v>325</v>
      </c>
      <c r="F58" t="s">
        <v>326</v>
      </c>
      <c r="G58" t="s">
        <v>26</v>
      </c>
      <c r="H58" t="s">
        <v>27</v>
      </c>
      <c r="I58" t="s">
        <v>327</v>
      </c>
      <c r="J58" t="s">
        <v>316</v>
      </c>
      <c r="K58">
        <v>12180</v>
      </c>
      <c r="L58" t="s">
        <v>170</v>
      </c>
      <c r="M58" t="s">
        <v>330</v>
      </c>
      <c r="N58" t="s">
        <v>48</v>
      </c>
      <c r="O58" t="s">
        <v>98</v>
      </c>
      <c r="P58" t="s">
        <v>331</v>
      </c>
      <c r="Q58">
        <v>32.4</v>
      </c>
      <c r="R58">
        <v>6.48</v>
      </c>
      <c r="S58">
        <v>6</v>
      </c>
      <c r="T58">
        <v>187.92</v>
      </c>
      <c r="U58">
        <v>20000</v>
      </c>
    </row>
    <row r="59" spans="1:21" x14ac:dyDescent="0.25">
      <c r="A59" t="s">
        <v>322</v>
      </c>
      <c r="B59" t="s">
        <v>323</v>
      </c>
      <c r="C59" t="s">
        <v>324</v>
      </c>
      <c r="D59" t="s">
        <v>219</v>
      </c>
      <c r="E59" t="s">
        <v>325</v>
      </c>
      <c r="F59" t="s">
        <v>326</v>
      </c>
      <c r="G59" t="s">
        <v>26</v>
      </c>
      <c r="H59" t="s">
        <v>27</v>
      </c>
      <c r="I59" t="s">
        <v>327</v>
      </c>
      <c r="J59" t="s">
        <v>316</v>
      </c>
      <c r="K59">
        <v>12180</v>
      </c>
      <c r="L59" t="s">
        <v>170</v>
      </c>
      <c r="M59" t="s">
        <v>332</v>
      </c>
      <c r="N59" t="s">
        <v>32</v>
      </c>
      <c r="O59" t="s">
        <v>36</v>
      </c>
      <c r="P59" t="s">
        <v>333</v>
      </c>
      <c r="Q59">
        <v>319.41000000000003</v>
      </c>
      <c r="R59">
        <v>63.882000000000012</v>
      </c>
      <c r="S59">
        <v>4</v>
      </c>
      <c r="T59">
        <v>1213.758</v>
      </c>
      <c r="U59">
        <v>20000</v>
      </c>
    </row>
    <row r="60" spans="1:21" x14ac:dyDescent="0.25">
      <c r="A60" t="s">
        <v>322</v>
      </c>
      <c r="B60" t="s">
        <v>323</v>
      </c>
      <c r="C60" t="s">
        <v>324</v>
      </c>
      <c r="D60" t="s">
        <v>219</v>
      </c>
      <c r="E60" t="s">
        <v>325</v>
      </c>
      <c r="F60" t="s">
        <v>326</v>
      </c>
      <c r="G60" t="s">
        <v>26</v>
      </c>
      <c r="H60" t="s">
        <v>27</v>
      </c>
      <c r="I60" t="s">
        <v>327</v>
      </c>
      <c r="J60" t="s">
        <v>316</v>
      </c>
      <c r="K60">
        <v>12180</v>
      </c>
      <c r="L60" t="s">
        <v>170</v>
      </c>
      <c r="M60" t="s">
        <v>334</v>
      </c>
      <c r="N60" t="s">
        <v>48</v>
      </c>
      <c r="O60" t="s">
        <v>98</v>
      </c>
      <c r="P60" t="s">
        <v>335</v>
      </c>
      <c r="Q60">
        <v>14.56</v>
      </c>
      <c r="R60">
        <v>2.9119999999999999</v>
      </c>
      <c r="S60">
        <v>8</v>
      </c>
      <c r="T60">
        <v>113.568</v>
      </c>
      <c r="U60">
        <v>20000</v>
      </c>
    </row>
    <row r="61" spans="1:21" x14ac:dyDescent="0.25">
      <c r="A61" t="s">
        <v>322</v>
      </c>
      <c r="B61" t="s">
        <v>323</v>
      </c>
      <c r="C61" t="s">
        <v>324</v>
      </c>
      <c r="D61" t="s">
        <v>219</v>
      </c>
      <c r="E61" t="s">
        <v>325</v>
      </c>
      <c r="F61" t="s">
        <v>326</v>
      </c>
      <c r="G61" t="s">
        <v>26</v>
      </c>
      <c r="H61" t="s">
        <v>27</v>
      </c>
      <c r="I61" t="s">
        <v>327</v>
      </c>
      <c r="J61" t="s">
        <v>316</v>
      </c>
      <c r="K61">
        <v>12180</v>
      </c>
      <c r="L61" t="s">
        <v>170</v>
      </c>
      <c r="M61" t="s">
        <v>291</v>
      </c>
      <c r="N61" t="s">
        <v>77</v>
      </c>
      <c r="O61" t="s">
        <v>187</v>
      </c>
      <c r="P61" t="s">
        <v>292</v>
      </c>
      <c r="Q61">
        <v>30</v>
      </c>
      <c r="R61">
        <v>6</v>
      </c>
      <c r="S61">
        <v>3</v>
      </c>
      <c r="T61">
        <v>84</v>
      </c>
      <c r="U61">
        <v>20000</v>
      </c>
    </row>
    <row r="62" spans="1:21" x14ac:dyDescent="0.25">
      <c r="A62" t="s">
        <v>322</v>
      </c>
      <c r="B62" t="s">
        <v>323</v>
      </c>
      <c r="C62" t="s">
        <v>324</v>
      </c>
      <c r="D62" t="s">
        <v>219</v>
      </c>
      <c r="E62" t="s">
        <v>325</v>
      </c>
      <c r="F62" t="s">
        <v>326</v>
      </c>
      <c r="G62" t="s">
        <v>26</v>
      </c>
      <c r="H62" t="s">
        <v>27</v>
      </c>
      <c r="I62" t="s">
        <v>327</v>
      </c>
      <c r="J62" t="s">
        <v>316</v>
      </c>
      <c r="K62">
        <v>12180</v>
      </c>
      <c r="L62" t="s">
        <v>170</v>
      </c>
      <c r="M62" t="s">
        <v>336</v>
      </c>
      <c r="N62" t="s">
        <v>48</v>
      </c>
      <c r="O62" t="s">
        <v>81</v>
      </c>
      <c r="P62" t="s">
        <v>337</v>
      </c>
      <c r="Q62">
        <v>48.48</v>
      </c>
      <c r="R62">
        <v>9.6959999999999997</v>
      </c>
      <c r="S62">
        <v>9</v>
      </c>
      <c r="T62">
        <v>426.62400000000002</v>
      </c>
      <c r="U62">
        <v>20000</v>
      </c>
    </row>
    <row r="63" spans="1:21" x14ac:dyDescent="0.25">
      <c r="A63" t="s">
        <v>322</v>
      </c>
      <c r="B63" t="s">
        <v>323</v>
      </c>
      <c r="C63" t="s">
        <v>324</v>
      </c>
      <c r="D63" t="s">
        <v>219</v>
      </c>
      <c r="E63" t="s">
        <v>325</v>
      </c>
      <c r="F63" t="s">
        <v>326</v>
      </c>
      <c r="G63" t="s">
        <v>26</v>
      </c>
      <c r="H63" t="s">
        <v>27</v>
      </c>
      <c r="I63" t="s">
        <v>327</v>
      </c>
      <c r="J63" t="s">
        <v>316</v>
      </c>
      <c r="K63">
        <v>12180</v>
      </c>
      <c r="L63" t="s">
        <v>170</v>
      </c>
      <c r="M63" t="s">
        <v>338</v>
      </c>
      <c r="N63" t="s">
        <v>48</v>
      </c>
      <c r="O63" t="s">
        <v>74</v>
      </c>
      <c r="P63" t="s">
        <v>339</v>
      </c>
      <c r="Q63">
        <v>1.68</v>
      </c>
      <c r="R63">
        <v>0.33600000000000002</v>
      </c>
      <c r="S63">
        <v>6</v>
      </c>
      <c r="T63">
        <v>9.7439999999999998</v>
      </c>
      <c r="U63">
        <v>20000</v>
      </c>
    </row>
    <row r="64" spans="1:21" x14ac:dyDescent="0.25">
      <c r="A64" t="s">
        <v>340</v>
      </c>
      <c r="B64" t="s">
        <v>341</v>
      </c>
      <c r="C64" t="s">
        <v>342</v>
      </c>
      <c r="D64" t="s">
        <v>54</v>
      </c>
      <c r="E64" t="s">
        <v>343</v>
      </c>
      <c r="F64" t="s">
        <v>344</v>
      </c>
      <c r="G64" t="s">
        <v>26</v>
      </c>
      <c r="H64" t="s">
        <v>27</v>
      </c>
      <c r="I64" t="s">
        <v>44</v>
      </c>
      <c r="J64" t="s">
        <v>45</v>
      </c>
      <c r="K64">
        <v>90004</v>
      </c>
      <c r="L64" t="s">
        <v>46</v>
      </c>
      <c r="M64" t="s">
        <v>345</v>
      </c>
      <c r="N64" t="s">
        <v>77</v>
      </c>
      <c r="O64" t="s">
        <v>187</v>
      </c>
      <c r="P64" t="s">
        <v>346</v>
      </c>
      <c r="Q64">
        <v>13.98</v>
      </c>
      <c r="R64">
        <v>2.7959999999999998</v>
      </c>
      <c r="S64">
        <v>5</v>
      </c>
      <c r="T64">
        <v>67.103999999999999</v>
      </c>
      <c r="U64">
        <v>20000</v>
      </c>
    </row>
    <row r="65" spans="1:21" x14ac:dyDescent="0.25">
      <c r="A65" t="s">
        <v>340</v>
      </c>
      <c r="B65" t="s">
        <v>341</v>
      </c>
      <c r="C65" t="s">
        <v>342</v>
      </c>
      <c r="D65" t="s">
        <v>54</v>
      </c>
      <c r="E65" t="s">
        <v>343</v>
      </c>
      <c r="F65" t="s">
        <v>344</v>
      </c>
      <c r="G65" t="s">
        <v>26</v>
      </c>
      <c r="H65" t="s">
        <v>27</v>
      </c>
      <c r="I65" t="s">
        <v>44</v>
      </c>
      <c r="J65" t="s">
        <v>45</v>
      </c>
      <c r="K65">
        <v>90004</v>
      </c>
      <c r="L65" t="s">
        <v>46</v>
      </c>
      <c r="M65" t="s">
        <v>347</v>
      </c>
      <c r="N65" t="s">
        <v>48</v>
      </c>
      <c r="O65" t="s">
        <v>81</v>
      </c>
      <c r="P65" t="s">
        <v>348</v>
      </c>
      <c r="Q65">
        <v>25.824000000000002</v>
      </c>
      <c r="R65">
        <v>5.1648000000000014</v>
      </c>
      <c r="S65">
        <v>7</v>
      </c>
      <c r="T65">
        <v>175.60319999999999</v>
      </c>
      <c r="U65">
        <v>20000</v>
      </c>
    </row>
    <row r="66" spans="1:21" x14ac:dyDescent="0.25">
      <c r="A66" t="s">
        <v>340</v>
      </c>
      <c r="B66" t="s">
        <v>341</v>
      </c>
      <c r="C66" t="s">
        <v>342</v>
      </c>
      <c r="D66" t="s">
        <v>54</v>
      </c>
      <c r="E66" t="s">
        <v>343</v>
      </c>
      <c r="F66" t="s">
        <v>344</v>
      </c>
      <c r="G66" t="s">
        <v>26</v>
      </c>
      <c r="H66" t="s">
        <v>27</v>
      </c>
      <c r="I66" t="s">
        <v>44</v>
      </c>
      <c r="J66" t="s">
        <v>45</v>
      </c>
      <c r="K66">
        <v>90004</v>
      </c>
      <c r="L66" t="s">
        <v>46</v>
      </c>
      <c r="M66" t="s">
        <v>349</v>
      </c>
      <c r="N66" t="s">
        <v>48</v>
      </c>
      <c r="O66" t="s">
        <v>98</v>
      </c>
      <c r="P66" t="s">
        <v>350</v>
      </c>
      <c r="Q66">
        <v>146.72999999999999</v>
      </c>
      <c r="R66">
        <v>29.346</v>
      </c>
      <c r="S66">
        <v>5</v>
      </c>
      <c r="T66">
        <v>704.30399999999997</v>
      </c>
      <c r="U66">
        <v>20000</v>
      </c>
    </row>
    <row r="67" spans="1:21" x14ac:dyDescent="0.25">
      <c r="A67" t="s">
        <v>340</v>
      </c>
      <c r="B67" t="s">
        <v>341</v>
      </c>
      <c r="C67" t="s">
        <v>342</v>
      </c>
      <c r="D67" t="s">
        <v>54</v>
      </c>
      <c r="E67" t="s">
        <v>343</v>
      </c>
      <c r="F67" t="s">
        <v>344</v>
      </c>
      <c r="G67" t="s">
        <v>26</v>
      </c>
      <c r="H67" t="s">
        <v>27</v>
      </c>
      <c r="I67" t="s">
        <v>44</v>
      </c>
      <c r="J67" t="s">
        <v>45</v>
      </c>
      <c r="K67">
        <v>90004</v>
      </c>
      <c r="L67" t="s">
        <v>46</v>
      </c>
      <c r="M67" t="s">
        <v>351</v>
      </c>
      <c r="N67" t="s">
        <v>32</v>
      </c>
      <c r="O67" t="s">
        <v>71</v>
      </c>
      <c r="P67" t="s">
        <v>352</v>
      </c>
      <c r="Q67">
        <v>79.760000000000005</v>
      </c>
      <c r="R67">
        <v>15.952</v>
      </c>
      <c r="S67">
        <v>3</v>
      </c>
      <c r="T67">
        <v>223.328</v>
      </c>
      <c r="U67">
        <v>20000</v>
      </c>
    </row>
    <row r="68" spans="1:21" x14ac:dyDescent="0.25">
      <c r="A68" t="s">
        <v>353</v>
      </c>
      <c r="B68" t="s">
        <v>354</v>
      </c>
      <c r="C68" t="s">
        <v>355</v>
      </c>
      <c r="D68" t="s">
        <v>54</v>
      </c>
      <c r="E68" t="s">
        <v>356</v>
      </c>
      <c r="F68" t="s">
        <v>357</v>
      </c>
      <c r="G68" t="s">
        <v>114</v>
      </c>
      <c r="H68" t="s">
        <v>27</v>
      </c>
      <c r="I68" t="s">
        <v>358</v>
      </c>
      <c r="J68" t="s">
        <v>246</v>
      </c>
      <c r="K68">
        <v>60610</v>
      </c>
      <c r="L68" t="s">
        <v>117</v>
      </c>
      <c r="M68" t="s">
        <v>359</v>
      </c>
      <c r="N68" t="s">
        <v>32</v>
      </c>
      <c r="O68" t="s">
        <v>36</v>
      </c>
      <c r="P68" t="s">
        <v>360</v>
      </c>
      <c r="Q68">
        <v>213.11500000000001</v>
      </c>
      <c r="R68">
        <v>42.622999999999998</v>
      </c>
      <c r="S68">
        <v>7</v>
      </c>
      <c r="T68">
        <v>1449.182</v>
      </c>
      <c r="U68">
        <v>20000</v>
      </c>
    </row>
    <row r="69" spans="1:21" x14ac:dyDescent="0.25">
      <c r="A69" t="s">
        <v>361</v>
      </c>
      <c r="B69" t="s">
        <v>362</v>
      </c>
      <c r="C69" t="s">
        <v>363</v>
      </c>
      <c r="D69" t="s">
        <v>54</v>
      </c>
      <c r="E69" t="s">
        <v>364</v>
      </c>
      <c r="F69" t="s">
        <v>365</v>
      </c>
      <c r="G69" t="s">
        <v>43</v>
      </c>
      <c r="H69" t="s">
        <v>27</v>
      </c>
      <c r="I69" t="s">
        <v>366</v>
      </c>
      <c r="J69" t="s">
        <v>367</v>
      </c>
      <c r="K69">
        <v>85234</v>
      </c>
      <c r="L69" t="s">
        <v>46</v>
      </c>
      <c r="M69" t="s">
        <v>368</v>
      </c>
      <c r="N69" t="s">
        <v>48</v>
      </c>
      <c r="O69" t="s">
        <v>74</v>
      </c>
      <c r="P69" t="s">
        <v>369</v>
      </c>
      <c r="Q69">
        <v>1113.0239999999999</v>
      </c>
      <c r="R69">
        <v>222.60480000000001</v>
      </c>
      <c r="S69">
        <v>5</v>
      </c>
      <c r="T69">
        <v>5342.5151999999989</v>
      </c>
      <c r="U69">
        <v>20000</v>
      </c>
    </row>
    <row r="70" spans="1:21" x14ac:dyDescent="0.25">
      <c r="A70" t="s">
        <v>361</v>
      </c>
      <c r="B70" t="s">
        <v>362</v>
      </c>
      <c r="C70" t="s">
        <v>363</v>
      </c>
      <c r="D70" t="s">
        <v>54</v>
      </c>
      <c r="E70" t="s">
        <v>364</v>
      </c>
      <c r="F70" t="s">
        <v>365</v>
      </c>
      <c r="G70" t="s">
        <v>43</v>
      </c>
      <c r="H70" t="s">
        <v>27</v>
      </c>
      <c r="I70" t="s">
        <v>366</v>
      </c>
      <c r="J70" t="s">
        <v>367</v>
      </c>
      <c r="K70">
        <v>85234</v>
      </c>
      <c r="L70" t="s">
        <v>46</v>
      </c>
      <c r="M70" t="s">
        <v>370</v>
      </c>
      <c r="N70" t="s">
        <v>77</v>
      </c>
      <c r="O70" t="s">
        <v>78</v>
      </c>
      <c r="P70" t="s">
        <v>371</v>
      </c>
      <c r="Q70">
        <v>167.96799999999999</v>
      </c>
      <c r="R70">
        <v>33.593600000000002</v>
      </c>
      <c r="S70">
        <v>4</v>
      </c>
      <c r="T70">
        <v>638.27839999999992</v>
      </c>
      <c r="U70">
        <v>20000</v>
      </c>
    </row>
    <row r="71" spans="1:21" x14ac:dyDescent="0.25">
      <c r="A71" t="s">
        <v>372</v>
      </c>
      <c r="B71" t="s">
        <v>373</v>
      </c>
      <c r="C71" t="s">
        <v>374</v>
      </c>
      <c r="D71" t="s">
        <v>219</v>
      </c>
      <c r="E71" t="s">
        <v>375</v>
      </c>
      <c r="F71" t="s">
        <v>376</v>
      </c>
      <c r="G71" t="s">
        <v>26</v>
      </c>
      <c r="H71" t="s">
        <v>27</v>
      </c>
      <c r="I71" t="s">
        <v>377</v>
      </c>
      <c r="J71" t="s">
        <v>378</v>
      </c>
      <c r="K71">
        <v>22153</v>
      </c>
      <c r="L71" t="s">
        <v>30</v>
      </c>
      <c r="M71" t="s">
        <v>379</v>
      </c>
      <c r="N71" t="s">
        <v>48</v>
      </c>
      <c r="O71" t="s">
        <v>98</v>
      </c>
      <c r="P71" t="s">
        <v>380</v>
      </c>
      <c r="Q71">
        <v>75.88</v>
      </c>
      <c r="R71">
        <v>15.176</v>
      </c>
      <c r="S71">
        <v>2</v>
      </c>
      <c r="T71">
        <v>136.584</v>
      </c>
      <c r="U71">
        <v>20000</v>
      </c>
    </row>
    <row r="72" spans="1:21" x14ac:dyDescent="0.25">
      <c r="A72" t="s">
        <v>381</v>
      </c>
      <c r="B72" t="s">
        <v>382</v>
      </c>
      <c r="C72" t="s">
        <v>383</v>
      </c>
      <c r="D72" t="s">
        <v>54</v>
      </c>
      <c r="E72" t="s">
        <v>384</v>
      </c>
      <c r="F72" t="s">
        <v>385</v>
      </c>
      <c r="G72" t="s">
        <v>26</v>
      </c>
      <c r="H72" t="s">
        <v>27</v>
      </c>
      <c r="I72" t="s">
        <v>315</v>
      </c>
      <c r="J72" t="s">
        <v>316</v>
      </c>
      <c r="K72">
        <v>10009</v>
      </c>
      <c r="L72" t="s">
        <v>170</v>
      </c>
      <c r="M72" t="s">
        <v>386</v>
      </c>
      <c r="N72" t="s">
        <v>48</v>
      </c>
      <c r="O72" t="s">
        <v>81</v>
      </c>
      <c r="P72" t="s">
        <v>387</v>
      </c>
      <c r="Q72">
        <v>4.6159999999999997</v>
      </c>
      <c r="R72">
        <v>0.92319999999999991</v>
      </c>
      <c r="S72">
        <v>5</v>
      </c>
      <c r="T72">
        <v>22.1568</v>
      </c>
      <c r="U72">
        <v>20000</v>
      </c>
    </row>
    <row r="73" spans="1:21" x14ac:dyDescent="0.25">
      <c r="A73" t="s">
        <v>388</v>
      </c>
      <c r="B73" t="s">
        <v>389</v>
      </c>
      <c r="C73" t="s">
        <v>390</v>
      </c>
      <c r="D73" t="s">
        <v>23</v>
      </c>
      <c r="E73" t="s">
        <v>192</v>
      </c>
      <c r="F73" t="s">
        <v>193</v>
      </c>
      <c r="G73" t="s">
        <v>26</v>
      </c>
      <c r="H73" t="s">
        <v>27</v>
      </c>
      <c r="I73" t="s">
        <v>391</v>
      </c>
      <c r="J73" t="s">
        <v>281</v>
      </c>
      <c r="K73">
        <v>49201</v>
      </c>
      <c r="L73" t="s">
        <v>117</v>
      </c>
      <c r="M73" t="s">
        <v>392</v>
      </c>
      <c r="N73" t="s">
        <v>48</v>
      </c>
      <c r="O73" t="s">
        <v>98</v>
      </c>
      <c r="P73" t="s">
        <v>393</v>
      </c>
      <c r="Q73">
        <v>19.05</v>
      </c>
      <c r="R73">
        <v>3.81</v>
      </c>
      <c r="S73">
        <v>2</v>
      </c>
      <c r="T73">
        <v>34.29</v>
      </c>
      <c r="U73">
        <v>20000</v>
      </c>
    </row>
    <row r="74" spans="1:21" x14ac:dyDescent="0.25">
      <c r="A74" t="s">
        <v>394</v>
      </c>
      <c r="B74" t="s">
        <v>395</v>
      </c>
      <c r="C74" t="s">
        <v>396</v>
      </c>
      <c r="D74" t="s">
        <v>54</v>
      </c>
      <c r="E74" t="s">
        <v>397</v>
      </c>
      <c r="F74" t="s">
        <v>398</v>
      </c>
      <c r="G74" t="s">
        <v>26</v>
      </c>
      <c r="H74" t="s">
        <v>27</v>
      </c>
      <c r="I74" t="s">
        <v>399</v>
      </c>
      <c r="J74" t="s">
        <v>400</v>
      </c>
      <c r="K74">
        <v>38109</v>
      </c>
      <c r="L74" t="s">
        <v>30</v>
      </c>
      <c r="M74" t="s">
        <v>401</v>
      </c>
      <c r="N74" t="s">
        <v>32</v>
      </c>
      <c r="O74" t="s">
        <v>36</v>
      </c>
      <c r="P74" t="s">
        <v>402</v>
      </c>
      <c r="Q74">
        <v>831.93600000000004</v>
      </c>
      <c r="R74">
        <v>166.38720000000001</v>
      </c>
      <c r="S74">
        <v>3</v>
      </c>
      <c r="T74">
        <v>2329.4207999999999</v>
      </c>
      <c r="U74">
        <v>20000</v>
      </c>
    </row>
    <row r="75" spans="1:21" x14ac:dyDescent="0.25">
      <c r="A75" t="s">
        <v>394</v>
      </c>
      <c r="B75" t="s">
        <v>395</v>
      </c>
      <c r="C75" t="s">
        <v>396</v>
      </c>
      <c r="D75" t="s">
        <v>54</v>
      </c>
      <c r="E75" t="s">
        <v>397</v>
      </c>
      <c r="F75" t="s">
        <v>398</v>
      </c>
      <c r="G75" t="s">
        <v>26</v>
      </c>
      <c r="H75" t="s">
        <v>27</v>
      </c>
      <c r="I75" t="s">
        <v>399</v>
      </c>
      <c r="J75" t="s">
        <v>400</v>
      </c>
      <c r="K75">
        <v>38109</v>
      </c>
      <c r="L75" t="s">
        <v>30</v>
      </c>
      <c r="M75" t="s">
        <v>403</v>
      </c>
      <c r="N75" t="s">
        <v>32</v>
      </c>
      <c r="O75" t="s">
        <v>71</v>
      </c>
      <c r="P75" t="s">
        <v>404</v>
      </c>
      <c r="Q75">
        <v>97.04</v>
      </c>
      <c r="R75">
        <v>19.408000000000001</v>
      </c>
      <c r="S75">
        <v>3</v>
      </c>
      <c r="T75">
        <v>271.71199999999999</v>
      </c>
      <c r="U75">
        <v>20000</v>
      </c>
    </row>
    <row r="76" spans="1:21" x14ac:dyDescent="0.25">
      <c r="A76" t="s">
        <v>394</v>
      </c>
      <c r="B76" t="s">
        <v>395</v>
      </c>
      <c r="C76" t="s">
        <v>396</v>
      </c>
      <c r="D76" t="s">
        <v>54</v>
      </c>
      <c r="E76" t="s">
        <v>397</v>
      </c>
      <c r="F76" t="s">
        <v>398</v>
      </c>
      <c r="G76" t="s">
        <v>26</v>
      </c>
      <c r="H76" t="s">
        <v>27</v>
      </c>
      <c r="I76" t="s">
        <v>399</v>
      </c>
      <c r="J76" t="s">
        <v>400</v>
      </c>
      <c r="K76">
        <v>38109</v>
      </c>
      <c r="L76" t="s">
        <v>30</v>
      </c>
      <c r="M76" t="s">
        <v>405</v>
      </c>
      <c r="N76" t="s">
        <v>48</v>
      </c>
      <c r="O76" t="s">
        <v>63</v>
      </c>
      <c r="P76" t="s">
        <v>406</v>
      </c>
      <c r="Q76">
        <v>72.784000000000006</v>
      </c>
      <c r="R76">
        <v>14.556800000000001</v>
      </c>
      <c r="S76">
        <v>2</v>
      </c>
      <c r="T76">
        <v>131.0112</v>
      </c>
      <c r="U76">
        <v>20000</v>
      </c>
    </row>
    <row r="77" spans="1:21" x14ac:dyDescent="0.25">
      <c r="A77" t="s">
        <v>407</v>
      </c>
      <c r="B77" t="s">
        <v>408</v>
      </c>
      <c r="C77" t="s">
        <v>409</v>
      </c>
      <c r="D77" t="s">
        <v>219</v>
      </c>
      <c r="E77" t="s">
        <v>410</v>
      </c>
      <c r="F77" t="s">
        <v>411</v>
      </c>
      <c r="G77" t="s">
        <v>43</v>
      </c>
      <c r="H77" t="s">
        <v>27</v>
      </c>
      <c r="I77" t="s">
        <v>214</v>
      </c>
      <c r="J77" t="s">
        <v>116</v>
      </c>
      <c r="K77">
        <v>77041</v>
      </c>
      <c r="L77" t="s">
        <v>117</v>
      </c>
      <c r="M77" t="s">
        <v>412</v>
      </c>
      <c r="N77" t="s">
        <v>48</v>
      </c>
      <c r="O77" t="s">
        <v>81</v>
      </c>
      <c r="P77" t="s">
        <v>413</v>
      </c>
      <c r="Q77">
        <v>1.248</v>
      </c>
      <c r="R77">
        <v>0.24959999999999999</v>
      </c>
      <c r="S77">
        <v>7</v>
      </c>
      <c r="T77">
        <v>8.4864000000000015</v>
      </c>
      <c r="U77">
        <v>20000</v>
      </c>
    </row>
    <row r="78" spans="1:21" x14ac:dyDescent="0.25">
      <c r="A78" t="s">
        <v>407</v>
      </c>
      <c r="B78" t="s">
        <v>408</v>
      </c>
      <c r="C78" t="s">
        <v>409</v>
      </c>
      <c r="D78" t="s">
        <v>219</v>
      </c>
      <c r="E78" t="s">
        <v>410</v>
      </c>
      <c r="F78" t="s">
        <v>411</v>
      </c>
      <c r="G78" t="s">
        <v>43</v>
      </c>
      <c r="H78" t="s">
        <v>27</v>
      </c>
      <c r="I78" t="s">
        <v>214</v>
      </c>
      <c r="J78" t="s">
        <v>116</v>
      </c>
      <c r="K78">
        <v>77041</v>
      </c>
      <c r="L78" t="s">
        <v>117</v>
      </c>
      <c r="M78" t="s">
        <v>414</v>
      </c>
      <c r="N78" t="s">
        <v>32</v>
      </c>
      <c r="O78" t="s">
        <v>71</v>
      </c>
      <c r="P78" t="s">
        <v>415</v>
      </c>
      <c r="Q78">
        <v>9.7080000000000002</v>
      </c>
      <c r="R78">
        <v>1.9416</v>
      </c>
      <c r="S78">
        <v>6</v>
      </c>
      <c r="T78">
        <v>56.306399999999996</v>
      </c>
      <c r="U78">
        <v>20000</v>
      </c>
    </row>
    <row r="79" spans="1:21" x14ac:dyDescent="0.25">
      <c r="A79" t="s">
        <v>407</v>
      </c>
      <c r="B79" t="s">
        <v>408</v>
      </c>
      <c r="C79" t="s">
        <v>409</v>
      </c>
      <c r="D79" t="s">
        <v>219</v>
      </c>
      <c r="E79" t="s">
        <v>410</v>
      </c>
      <c r="F79" t="s">
        <v>411</v>
      </c>
      <c r="G79" t="s">
        <v>43</v>
      </c>
      <c r="H79" t="s">
        <v>27</v>
      </c>
      <c r="I79" t="s">
        <v>214</v>
      </c>
      <c r="J79" t="s">
        <v>116</v>
      </c>
      <c r="K79">
        <v>77041</v>
      </c>
      <c r="L79" t="s">
        <v>117</v>
      </c>
      <c r="M79" t="s">
        <v>416</v>
      </c>
      <c r="N79" t="s">
        <v>48</v>
      </c>
      <c r="O79" t="s">
        <v>63</v>
      </c>
      <c r="P79" t="s">
        <v>417</v>
      </c>
      <c r="Q79">
        <v>27.24</v>
      </c>
      <c r="R79">
        <v>5.4480000000000004</v>
      </c>
      <c r="S79">
        <v>9</v>
      </c>
      <c r="T79">
        <v>239.71199999999999</v>
      </c>
      <c r="U79">
        <v>20000</v>
      </c>
    </row>
    <row r="80" spans="1:21" x14ac:dyDescent="0.25">
      <c r="A80" t="s">
        <v>418</v>
      </c>
      <c r="B80" t="s">
        <v>419</v>
      </c>
      <c r="C80" t="s">
        <v>420</v>
      </c>
      <c r="D80" t="s">
        <v>23</v>
      </c>
      <c r="E80" t="s">
        <v>397</v>
      </c>
      <c r="F80" t="s">
        <v>398</v>
      </c>
      <c r="G80" t="s">
        <v>26</v>
      </c>
      <c r="H80" t="s">
        <v>27</v>
      </c>
      <c r="I80" t="s">
        <v>214</v>
      </c>
      <c r="J80" t="s">
        <v>116</v>
      </c>
      <c r="K80">
        <v>77070</v>
      </c>
      <c r="L80" t="s">
        <v>117</v>
      </c>
      <c r="M80" t="s">
        <v>421</v>
      </c>
      <c r="N80" t="s">
        <v>32</v>
      </c>
      <c r="O80" t="s">
        <v>71</v>
      </c>
      <c r="P80" t="s">
        <v>422</v>
      </c>
      <c r="Q80">
        <v>19.3</v>
      </c>
      <c r="R80">
        <v>3.86</v>
      </c>
      <c r="S80">
        <v>4</v>
      </c>
      <c r="T80">
        <v>73.34</v>
      </c>
      <c r="U80">
        <v>20000</v>
      </c>
    </row>
    <row r="81" spans="1:21" x14ac:dyDescent="0.25">
      <c r="A81" t="s">
        <v>423</v>
      </c>
      <c r="B81" t="s">
        <v>39</v>
      </c>
      <c r="C81" t="s">
        <v>424</v>
      </c>
      <c r="D81" t="s">
        <v>219</v>
      </c>
      <c r="E81" t="s">
        <v>425</v>
      </c>
      <c r="F81" t="s">
        <v>426</v>
      </c>
      <c r="G81" t="s">
        <v>43</v>
      </c>
      <c r="H81" t="s">
        <v>27</v>
      </c>
      <c r="I81" t="s">
        <v>427</v>
      </c>
      <c r="J81" t="s">
        <v>428</v>
      </c>
      <c r="K81">
        <v>35601</v>
      </c>
      <c r="L81" t="s">
        <v>30</v>
      </c>
      <c r="M81" t="s">
        <v>429</v>
      </c>
      <c r="N81" t="s">
        <v>48</v>
      </c>
      <c r="O81" t="s">
        <v>84</v>
      </c>
      <c r="P81" t="s">
        <v>430</v>
      </c>
      <c r="Q81">
        <v>208.16</v>
      </c>
      <c r="R81">
        <v>41.631999999999998</v>
      </c>
      <c r="S81">
        <v>5</v>
      </c>
      <c r="T81">
        <v>999.16800000000001</v>
      </c>
      <c r="U81">
        <v>20000</v>
      </c>
    </row>
    <row r="82" spans="1:21" x14ac:dyDescent="0.25">
      <c r="A82" t="s">
        <v>423</v>
      </c>
      <c r="B82" t="s">
        <v>39</v>
      </c>
      <c r="C82" t="s">
        <v>424</v>
      </c>
      <c r="D82" t="s">
        <v>219</v>
      </c>
      <c r="E82" t="s">
        <v>425</v>
      </c>
      <c r="F82" t="s">
        <v>426</v>
      </c>
      <c r="G82" t="s">
        <v>43</v>
      </c>
      <c r="H82" t="s">
        <v>27</v>
      </c>
      <c r="I82" t="s">
        <v>427</v>
      </c>
      <c r="J82" t="s">
        <v>428</v>
      </c>
      <c r="K82">
        <v>35601</v>
      </c>
      <c r="L82" t="s">
        <v>30</v>
      </c>
      <c r="M82" t="s">
        <v>431</v>
      </c>
      <c r="N82" t="s">
        <v>48</v>
      </c>
      <c r="O82" t="s">
        <v>81</v>
      </c>
      <c r="P82" t="s">
        <v>432</v>
      </c>
      <c r="Q82">
        <v>16.739999999999998</v>
      </c>
      <c r="R82">
        <v>3.3479999999999999</v>
      </c>
      <c r="S82">
        <v>8</v>
      </c>
      <c r="T82">
        <v>130.572</v>
      </c>
      <c r="U82">
        <v>20000</v>
      </c>
    </row>
    <row r="83" spans="1:21" x14ac:dyDescent="0.25">
      <c r="A83" t="s">
        <v>433</v>
      </c>
      <c r="B83" t="s">
        <v>434</v>
      </c>
      <c r="C83" t="s">
        <v>435</v>
      </c>
      <c r="D83" t="s">
        <v>54</v>
      </c>
      <c r="E83" t="s">
        <v>436</v>
      </c>
      <c r="F83" t="s">
        <v>437</v>
      </c>
      <c r="G83" t="s">
        <v>26</v>
      </c>
      <c r="H83" t="s">
        <v>27</v>
      </c>
      <c r="I83" t="s">
        <v>145</v>
      </c>
      <c r="J83" t="s">
        <v>45</v>
      </c>
      <c r="K83">
        <v>94122</v>
      </c>
      <c r="L83" t="s">
        <v>46</v>
      </c>
      <c r="M83" t="s">
        <v>438</v>
      </c>
      <c r="N83" t="s">
        <v>48</v>
      </c>
      <c r="O83" t="s">
        <v>74</v>
      </c>
      <c r="P83" t="s">
        <v>439</v>
      </c>
      <c r="Q83">
        <v>14.9</v>
      </c>
      <c r="R83">
        <v>2.98</v>
      </c>
      <c r="S83">
        <v>4</v>
      </c>
      <c r="T83">
        <v>56.62</v>
      </c>
      <c r="U83">
        <v>20000</v>
      </c>
    </row>
    <row r="84" spans="1:21" x14ac:dyDescent="0.25">
      <c r="A84" t="s">
        <v>433</v>
      </c>
      <c r="B84" t="s">
        <v>434</v>
      </c>
      <c r="C84" t="s">
        <v>435</v>
      </c>
      <c r="D84" t="s">
        <v>54</v>
      </c>
      <c r="E84" t="s">
        <v>436</v>
      </c>
      <c r="F84" t="s">
        <v>437</v>
      </c>
      <c r="G84" t="s">
        <v>26</v>
      </c>
      <c r="H84" t="s">
        <v>27</v>
      </c>
      <c r="I84" t="s">
        <v>145</v>
      </c>
      <c r="J84" t="s">
        <v>45</v>
      </c>
      <c r="K84">
        <v>94122</v>
      </c>
      <c r="L84" t="s">
        <v>46</v>
      </c>
      <c r="M84" t="s">
        <v>440</v>
      </c>
      <c r="N84" t="s">
        <v>48</v>
      </c>
      <c r="O84" t="s">
        <v>63</v>
      </c>
      <c r="P84" t="s">
        <v>441</v>
      </c>
      <c r="Q84">
        <v>21.39</v>
      </c>
      <c r="R84">
        <v>4.2779999999999996</v>
      </c>
      <c r="S84">
        <v>6</v>
      </c>
      <c r="T84">
        <v>124.062</v>
      </c>
      <c r="U84">
        <v>20000</v>
      </c>
    </row>
    <row r="85" spans="1:21" x14ac:dyDescent="0.25">
      <c r="A85" t="s">
        <v>442</v>
      </c>
      <c r="B85" t="s">
        <v>443</v>
      </c>
      <c r="C85" t="s">
        <v>444</v>
      </c>
      <c r="D85" t="s">
        <v>54</v>
      </c>
      <c r="E85" t="s">
        <v>445</v>
      </c>
      <c r="F85" t="s">
        <v>446</v>
      </c>
      <c r="G85" t="s">
        <v>43</v>
      </c>
      <c r="H85" t="s">
        <v>27</v>
      </c>
      <c r="I85" t="s">
        <v>447</v>
      </c>
      <c r="J85" t="s">
        <v>96</v>
      </c>
      <c r="K85">
        <v>27707</v>
      </c>
      <c r="L85" t="s">
        <v>30</v>
      </c>
      <c r="M85" t="s">
        <v>448</v>
      </c>
      <c r="N85" t="s">
        <v>48</v>
      </c>
      <c r="O85" t="s">
        <v>201</v>
      </c>
      <c r="P85" t="s">
        <v>449</v>
      </c>
      <c r="Q85">
        <v>200.98400000000001</v>
      </c>
      <c r="R85">
        <v>40.196800000000003</v>
      </c>
      <c r="S85">
        <v>4</v>
      </c>
      <c r="T85">
        <v>763.73919999999998</v>
      </c>
      <c r="U85">
        <v>20000</v>
      </c>
    </row>
    <row r="86" spans="1:21" x14ac:dyDescent="0.25">
      <c r="A86" t="s">
        <v>450</v>
      </c>
      <c r="B86" t="s">
        <v>451</v>
      </c>
      <c r="C86" t="s">
        <v>452</v>
      </c>
      <c r="D86" t="s">
        <v>219</v>
      </c>
      <c r="E86" t="s">
        <v>453</v>
      </c>
      <c r="F86" t="s">
        <v>454</v>
      </c>
      <c r="G86" t="s">
        <v>114</v>
      </c>
      <c r="H86" t="s">
        <v>27</v>
      </c>
      <c r="I86" t="s">
        <v>358</v>
      </c>
      <c r="J86" t="s">
        <v>246</v>
      </c>
      <c r="K86">
        <v>60623</v>
      </c>
      <c r="L86" t="s">
        <v>117</v>
      </c>
      <c r="M86" t="s">
        <v>455</v>
      </c>
      <c r="N86" t="s">
        <v>48</v>
      </c>
      <c r="O86" t="s">
        <v>63</v>
      </c>
      <c r="P86" t="s">
        <v>456</v>
      </c>
      <c r="Q86">
        <v>230.376</v>
      </c>
      <c r="R86">
        <v>46.075200000000002</v>
      </c>
      <c r="S86">
        <v>8</v>
      </c>
      <c r="T86">
        <v>1796.9328</v>
      </c>
      <c r="U86">
        <v>20000</v>
      </c>
    </row>
    <row r="87" spans="1:21" x14ac:dyDescent="0.25">
      <c r="A87" t="s">
        <v>457</v>
      </c>
      <c r="B87" t="s">
        <v>458</v>
      </c>
      <c r="C87" t="s">
        <v>459</v>
      </c>
      <c r="D87" t="s">
        <v>23</v>
      </c>
      <c r="E87" t="s">
        <v>278</v>
      </c>
      <c r="F87" t="s">
        <v>279</v>
      </c>
      <c r="G87" t="s">
        <v>26</v>
      </c>
      <c r="H87" t="s">
        <v>27</v>
      </c>
      <c r="I87" t="s">
        <v>460</v>
      </c>
      <c r="J87" t="s">
        <v>461</v>
      </c>
      <c r="K87">
        <v>29203</v>
      </c>
      <c r="L87" t="s">
        <v>30</v>
      </c>
      <c r="M87" t="s">
        <v>462</v>
      </c>
      <c r="N87" t="s">
        <v>32</v>
      </c>
      <c r="O87" t="s">
        <v>36</v>
      </c>
      <c r="P87" t="s">
        <v>463</v>
      </c>
      <c r="Q87">
        <v>301.95999999999998</v>
      </c>
      <c r="R87">
        <v>60.392000000000003</v>
      </c>
      <c r="S87">
        <v>6</v>
      </c>
      <c r="T87">
        <v>1751.3679999999999</v>
      </c>
      <c r="U87">
        <v>20000</v>
      </c>
    </row>
    <row r="88" spans="1:21" x14ac:dyDescent="0.25">
      <c r="A88" t="s">
        <v>464</v>
      </c>
      <c r="B88" t="s">
        <v>465</v>
      </c>
      <c r="C88" t="s">
        <v>466</v>
      </c>
      <c r="D88" t="s">
        <v>54</v>
      </c>
      <c r="E88" t="s">
        <v>467</v>
      </c>
      <c r="F88" t="s">
        <v>468</v>
      </c>
      <c r="G88" t="s">
        <v>26</v>
      </c>
      <c r="H88" t="s">
        <v>27</v>
      </c>
      <c r="I88" t="s">
        <v>469</v>
      </c>
      <c r="J88" t="s">
        <v>270</v>
      </c>
      <c r="K88">
        <v>55901</v>
      </c>
      <c r="L88" t="s">
        <v>117</v>
      </c>
      <c r="M88" t="s">
        <v>470</v>
      </c>
      <c r="N88" t="s">
        <v>77</v>
      </c>
      <c r="O88" t="s">
        <v>187</v>
      </c>
      <c r="P88" t="s">
        <v>471</v>
      </c>
      <c r="Q88">
        <v>19.989999999999998</v>
      </c>
      <c r="R88">
        <v>3.9980000000000002</v>
      </c>
      <c r="S88">
        <v>6</v>
      </c>
      <c r="T88">
        <v>115.94199999999999</v>
      </c>
      <c r="U88">
        <v>20000</v>
      </c>
    </row>
    <row r="89" spans="1:21" x14ac:dyDescent="0.25">
      <c r="A89" t="s">
        <v>464</v>
      </c>
      <c r="B89" t="s">
        <v>465</v>
      </c>
      <c r="C89" t="s">
        <v>466</v>
      </c>
      <c r="D89" t="s">
        <v>54</v>
      </c>
      <c r="E89" t="s">
        <v>467</v>
      </c>
      <c r="F89" t="s">
        <v>468</v>
      </c>
      <c r="G89" t="s">
        <v>26</v>
      </c>
      <c r="H89" t="s">
        <v>27</v>
      </c>
      <c r="I89" t="s">
        <v>469</v>
      </c>
      <c r="J89" t="s">
        <v>270</v>
      </c>
      <c r="K89">
        <v>55901</v>
      </c>
      <c r="L89" t="s">
        <v>117</v>
      </c>
      <c r="M89" t="s">
        <v>472</v>
      </c>
      <c r="N89" t="s">
        <v>48</v>
      </c>
      <c r="O89" t="s">
        <v>49</v>
      </c>
      <c r="P89" t="s">
        <v>473</v>
      </c>
      <c r="Q89">
        <v>6.16</v>
      </c>
      <c r="R89">
        <v>1.232</v>
      </c>
      <c r="S89">
        <v>3</v>
      </c>
      <c r="T89">
        <v>17.248000000000001</v>
      </c>
      <c r="U89">
        <v>20000</v>
      </c>
    </row>
    <row r="90" spans="1:21" x14ac:dyDescent="0.25">
      <c r="A90" t="s">
        <v>474</v>
      </c>
      <c r="B90" t="s">
        <v>475</v>
      </c>
      <c r="C90" t="s">
        <v>476</v>
      </c>
      <c r="D90" t="s">
        <v>23</v>
      </c>
      <c r="E90" t="s">
        <v>477</v>
      </c>
      <c r="F90" t="s">
        <v>478</v>
      </c>
      <c r="G90" t="s">
        <v>114</v>
      </c>
      <c r="H90" t="s">
        <v>27</v>
      </c>
      <c r="I90" t="s">
        <v>214</v>
      </c>
      <c r="J90" t="s">
        <v>116</v>
      </c>
      <c r="K90">
        <v>77095</v>
      </c>
      <c r="L90" t="s">
        <v>117</v>
      </c>
      <c r="M90" t="s">
        <v>479</v>
      </c>
      <c r="N90" t="s">
        <v>48</v>
      </c>
      <c r="O90" t="s">
        <v>63</v>
      </c>
      <c r="P90" t="s">
        <v>480</v>
      </c>
      <c r="Q90">
        <v>158.36799999999999</v>
      </c>
      <c r="R90">
        <v>31.6736</v>
      </c>
      <c r="S90">
        <v>9</v>
      </c>
      <c r="T90">
        <v>1393.6384</v>
      </c>
      <c r="U90">
        <v>20000</v>
      </c>
    </row>
    <row r="91" spans="1:21" x14ac:dyDescent="0.25">
      <c r="A91" t="s">
        <v>481</v>
      </c>
      <c r="B91" t="s">
        <v>482</v>
      </c>
      <c r="C91" t="s">
        <v>483</v>
      </c>
      <c r="D91" t="s">
        <v>54</v>
      </c>
      <c r="E91" t="s">
        <v>484</v>
      </c>
      <c r="F91" t="s">
        <v>485</v>
      </c>
      <c r="G91" t="s">
        <v>43</v>
      </c>
      <c r="H91" t="s">
        <v>27</v>
      </c>
      <c r="I91" t="s">
        <v>44</v>
      </c>
      <c r="J91" t="s">
        <v>45</v>
      </c>
      <c r="K91">
        <v>90036</v>
      </c>
      <c r="L91" t="s">
        <v>46</v>
      </c>
      <c r="M91" t="s">
        <v>486</v>
      </c>
      <c r="N91" t="s">
        <v>48</v>
      </c>
      <c r="O91" t="s">
        <v>74</v>
      </c>
      <c r="P91" t="s">
        <v>487</v>
      </c>
      <c r="Q91">
        <v>20.100000000000001</v>
      </c>
      <c r="R91">
        <v>4.0199999999999996</v>
      </c>
      <c r="S91">
        <v>2</v>
      </c>
      <c r="T91">
        <v>36.18</v>
      </c>
      <c r="U91">
        <v>20000</v>
      </c>
    </row>
    <row r="92" spans="1:21" x14ac:dyDescent="0.25">
      <c r="A92" t="s">
        <v>481</v>
      </c>
      <c r="B92" t="s">
        <v>482</v>
      </c>
      <c r="C92" t="s">
        <v>483</v>
      </c>
      <c r="D92" t="s">
        <v>54</v>
      </c>
      <c r="E92" t="s">
        <v>484</v>
      </c>
      <c r="F92" t="s">
        <v>485</v>
      </c>
      <c r="G92" t="s">
        <v>43</v>
      </c>
      <c r="H92" t="s">
        <v>27</v>
      </c>
      <c r="I92" t="s">
        <v>44</v>
      </c>
      <c r="J92" t="s">
        <v>45</v>
      </c>
      <c r="K92">
        <v>90036</v>
      </c>
      <c r="L92" t="s">
        <v>46</v>
      </c>
      <c r="M92" t="s">
        <v>247</v>
      </c>
      <c r="N92" t="s">
        <v>77</v>
      </c>
      <c r="O92" t="s">
        <v>78</v>
      </c>
      <c r="P92" t="s">
        <v>248</v>
      </c>
      <c r="Q92">
        <v>73.584000000000003</v>
      </c>
      <c r="R92">
        <v>14.716799999999999</v>
      </c>
      <c r="S92">
        <v>3</v>
      </c>
      <c r="T92">
        <v>206.0352</v>
      </c>
      <c r="U92">
        <v>20000</v>
      </c>
    </row>
    <row r="93" spans="1:21" x14ac:dyDescent="0.25">
      <c r="A93" t="s">
        <v>481</v>
      </c>
      <c r="B93" t="s">
        <v>482</v>
      </c>
      <c r="C93" t="s">
        <v>483</v>
      </c>
      <c r="D93" t="s">
        <v>54</v>
      </c>
      <c r="E93" t="s">
        <v>484</v>
      </c>
      <c r="F93" t="s">
        <v>485</v>
      </c>
      <c r="G93" t="s">
        <v>43</v>
      </c>
      <c r="H93" t="s">
        <v>27</v>
      </c>
      <c r="I93" t="s">
        <v>44</v>
      </c>
      <c r="J93" t="s">
        <v>45</v>
      </c>
      <c r="K93">
        <v>90036</v>
      </c>
      <c r="L93" t="s">
        <v>46</v>
      </c>
      <c r="M93" t="s">
        <v>488</v>
      </c>
      <c r="N93" t="s">
        <v>48</v>
      </c>
      <c r="O93" t="s">
        <v>98</v>
      </c>
      <c r="P93" t="s">
        <v>489</v>
      </c>
      <c r="Q93">
        <v>6.48</v>
      </c>
      <c r="R93">
        <v>1.296</v>
      </c>
      <c r="S93">
        <v>6</v>
      </c>
      <c r="T93">
        <v>37.584000000000003</v>
      </c>
      <c r="U93">
        <v>20000</v>
      </c>
    </row>
    <row r="94" spans="1:21" x14ac:dyDescent="0.25">
      <c r="A94" t="s">
        <v>490</v>
      </c>
      <c r="B94" t="s">
        <v>491</v>
      </c>
      <c r="C94" t="s">
        <v>492</v>
      </c>
      <c r="D94" t="s">
        <v>23</v>
      </c>
      <c r="E94" t="s">
        <v>493</v>
      </c>
      <c r="F94" t="s">
        <v>494</v>
      </c>
      <c r="G94" t="s">
        <v>26</v>
      </c>
      <c r="H94" t="s">
        <v>27</v>
      </c>
      <c r="I94" t="s">
        <v>495</v>
      </c>
      <c r="J94" t="s">
        <v>270</v>
      </c>
      <c r="K94">
        <v>55407</v>
      </c>
      <c r="L94" t="s">
        <v>117</v>
      </c>
      <c r="M94" t="s">
        <v>496</v>
      </c>
      <c r="N94" t="s">
        <v>48</v>
      </c>
      <c r="O94" t="s">
        <v>98</v>
      </c>
      <c r="P94" t="s">
        <v>497</v>
      </c>
      <c r="Q94">
        <v>12.96</v>
      </c>
      <c r="R94">
        <v>2.5920000000000001</v>
      </c>
      <c r="S94">
        <v>5</v>
      </c>
      <c r="T94">
        <v>62.208000000000013</v>
      </c>
      <c r="U94">
        <v>20000</v>
      </c>
    </row>
    <row r="95" spans="1:21" x14ac:dyDescent="0.25">
      <c r="A95" t="s">
        <v>490</v>
      </c>
      <c r="B95" t="s">
        <v>491</v>
      </c>
      <c r="C95" t="s">
        <v>492</v>
      </c>
      <c r="D95" t="s">
        <v>23</v>
      </c>
      <c r="E95" t="s">
        <v>493</v>
      </c>
      <c r="F95" t="s">
        <v>494</v>
      </c>
      <c r="G95" t="s">
        <v>26</v>
      </c>
      <c r="H95" t="s">
        <v>27</v>
      </c>
      <c r="I95" t="s">
        <v>495</v>
      </c>
      <c r="J95" t="s">
        <v>270</v>
      </c>
      <c r="K95">
        <v>55407</v>
      </c>
      <c r="L95" t="s">
        <v>117</v>
      </c>
      <c r="M95" t="s">
        <v>498</v>
      </c>
      <c r="N95" t="s">
        <v>32</v>
      </c>
      <c r="O95" t="s">
        <v>71</v>
      </c>
      <c r="P95" t="s">
        <v>499</v>
      </c>
      <c r="Q95">
        <v>53.34</v>
      </c>
      <c r="R95">
        <v>10.667999999999999</v>
      </c>
      <c r="S95">
        <v>4</v>
      </c>
      <c r="T95">
        <v>202.69200000000001</v>
      </c>
      <c r="U95">
        <v>20000</v>
      </c>
    </row>
    <row r="96" spans="1:21" x14ac:dyDescent="0.25">
      <c r="A96" t="s">
        <v>490</v>
      </c>
      <c r="B96" t="s">
        <v>491</v>
      </c>
      <c r="C96" t="s">
        <v>492</v>
      </c>
      <c r="D96" t="s">
        <v>23</v>
      </c>
      <c r="E96" t="s">
        <v>493</v>
      </c>
      <c r="F96" t="s">
        <v>494</v>
      </c>
      <c r="G96" t="s">
        <v>26</v>
      </c>
      <c r="H96" t="s">
        <v>27</v>
      </c>
      <c r="I96" t="s">
        <v>495</v>
      </c>
      <c r="J96" t="s">
        <v>270</v>
      </c>
      <c r="K96">
        <v>55407</v>
      </c>
      <c r="L96" t="s">
        <v>117</v>
      </c>
      <c r="M96" t="s">
        <v>500</v>
      </c>
      <c r="N96" t="s">
        <v>48</v>
      </c>
      <c r="O96" t="s">
        <v>81</v>
      </c>
      <c r="P96" t="s">
        <v>501</v>
      </c>
      <c r="Q96">
        <v>32.96</v>
      </c>
      <c r="R96">
        <v>6.5920000000000014</v>
      </c>
      <c r="S96">
        <v>8</v>
      </c>
      <c r="T96">
        <v>257.08800000000002</v>
      </c>
      <c r="U96">
        <v>20000</v>
      </c>
    </row>
    <row r="97" spans="1:21" x14ac:dyDescent="0.25">
      <c r="A97" t="s">
        <v>502</v>
      </c>
      <c r="B97" t="s">
        <v>503</v>
      </c>
      <c r="C97" t="s">
        <v>504</v>
      </c>
      <c r="D97" t="s">
        <v>54</v>
      </c>
      <c r="E97" t="s">
        <v>505</v>
      </c>
      <c r="F97" t="s">
        <v>506</v>
      </c>
      <c r="G97" t="s">
        <v>114</v>
      </c>
      <c r="H97" t="s">
        <v>27</v>
      </c>
      <c r="I97" t="s">
        <v>507</v>
      </c>
      <c r="J97" t="s">
        <v>508</v>
      </c>
      <c r="K97">
        <v>97206</v>
      </c>
      <c r="L97" t="s">
        <v>46</v>
      </c>
      <c r="M97" t="s">
        <v>509</v>
      </c>
      <c r="N97" t="s">
        <v>48</v>
      </c>
      <c r="O97" t="s">
        <v>81</v>
      </c>
      <c r="P97" t="s">
        <v>510</v>
      </c>
      <c r="Q97">
        <v>5.6820000000000004</v>
      </c>
      <c r="R97">
        <v>1.1364000000000001</v>
      </c>
      <c r="S97">
        <v>2</v>
      </c>
      <c r="T97">
        <v>10.227600000000001</v>
      </c>
      <c r="U97">
        <v>20000</v>
      </c>
    </row>
    <row r="98" spans="1:21" x14ac:dyDescent="0.25">
      <c r="A98" t="s">
        <v>511</v>
      </c>
      <c r="B98" t="s">
        <v>512</v>
      </c>
      <c r="C98" t="s">
        <v>513</v>
      </c>
      <c r="D98" t="s">
        <v>23</v>
      </c>
      <c r="E98" t="s">
        <v>514</v>
      </c>
      <c r="F98" t="s">
        <v>515</v>
      </c>
      <c r="G98" t="s">
        <v>114</v>
      </c>
      <c r="H98" t="s">
        <v>27</v>
      </c>
      <c r="I98" t="s">
        <v>315</v>
      </c>
      <c r="J98" t="s">
        <v>316</v>
      </c>
      <c r="K98">
        <v>10009</v>
      </c>
      <c r="L98" t="s">
        <v>170</v>
      </c>
      <c r="M98" t="s">
        <v>516</v>
      </c>
      <c r="N98" t="s">
        <v>32</v>
      </c>
      <c r="O98" t="s">
        <v>71</v>
      </c>
      <c r="P98" t="s">
        <v>517</v>
      </c>
      <c r="Q98">
        <v>96.53</v>
      </c>
      <c r="R98">
        <v>19.306000000000001</v>
      </c>
      <c r="S98">
        <v>5</v>
      </c>
      <c r="T98">
        <v>463.34399999999999</v>
      </c>
      <c r="U98">
        <v>20000</v>
      </c>
    </row>
    <row r="99" spans="1:21" x14ac:dyDescent="0.25">
      <c r="A99" t="s">
        <v>518</v>
      </c>
      <c r="B99" t="s">
        <v>519</v>
      </c>
      <c r="C99" t="s">
        <v>520</v>
      </c>
      <c r="D99" t="s">
        <v>219</v>
      </c>
      <c r="E99" t="s">
        <v>521</v>
      </c>
      <c r="F99" t="s">
        <v>522</v>
      </c>
      <c r="G99" t="s">
        <v>26</v>
      </c>
      <c r="H99" t="s">
        <v>27</v>
      </c>
      <c r="I99" t="s">
        <v>145</v>
      </c>
      <c r="J99" t="s">
        <v>45</v>
      </c>
      <c r="K99">
        <v>94122</v>
      </c>
      <c r="L99" t="s">
        <v>46</v>
      </c>
      <c r="M99" t="s">
        <v>523</v>
      </c>
      <c r="N99" t="s">
        <v>48</v>
      </c>
      <c r="O99" t="s">
        <v>81</v>
      </c>
      <c r="P99" t="s">
        <v>524</v>
      </c>
      <c r="Q99">
        <v>51.311999999999998</v>
      </c>
      <c r="R99">
        <v>10.2624</v>
      </c>
      <c r="S99">
        <v>9</v>
      </c>
      <c r="T99">
        <v>451.54559999999998</v>
      </c>
      <c r="U99">
        <v>20000</v>
      </c>
    </row>
    <row r="100" spans="1:21" x14ac:dyDescent="0.25">
      <c r="A100" t="s">
        <v>525</v>
      </c>
      <c r="B100" t="s">
        <v>526</v>
      </c>
      <c r="C100" t="s">
        <v>527</v>
      </c>
      <c r="D100" t="s">
        <v>54</v>
      </c>
      <c r="E100" t="s">
        <v>528</v>
      </c>
      <c r="F100" t="s">
        <v>529</v>
      </c>
      <c r="G100" t="s">
        <v>43</v>
      </c>
      <c r="H100" t="s">
        <v>27</v>
      </c>
      <c r="I100" t="s">
        <v>530</v>
      </c>
      <c r="J100" t="s">
        <v>270</v>
      </c>
      <c r="K100">
        <v>55106</v>
      </c>
      <c r="L100" t="s">
        <v>117</v>
      </c>
      <c r="M100" t="s">
        <v>531</v>
      </c>
      <c r="N100" t="s">
        <v>48</v>
      </c>
      <c r="O100" t="s">
        <v>84</v>
      </c>
      <c r="P100" t="s">
        <v>532</v>
      </c>
      <c r="Q100">
        <v>77.88</v>
      </c>
      <c r="R100">
        <v>15.576000000000001</v>
      </c>
      <c r="S100">
        <v>2</v>
      </c>
      <c r="T100">
        <v>140.184</v>
      </c>
      <c r="U100">
        <v>20000</v>
      </c>
    </row>
    <row r="101" spans="1:21" x14ac:dyDescent="0.25">
      <c r="A101" t="s">
        <v>533</v>
      </c>
      <c r="B101" t="s">
        <v>534</v>
      </c>
      <c r="C101" t="s">
        <v>535</v>
      </c>
      <c r="D101" t="s">
        <v>54</v>
      </c>
      <c r="E101" t="s">
        <v>536</v>
      </c>
      <c r="F101" t="s">
        <v>537</v>
      </c>
      <c r="G101" t="s">
        <v>114</v>
      </c>
      <c r="H101" t="s">
        <v>27</v>
      </c>
      <c r="I101" t="s">
        <v>358</v>
      </c>
      <c r="J101" t="s">
        <v>246</v>
      </c>
      <c r="K101">
        <v>60610</v>
      </c>
      <c r="L101" t="s">
        <v>117</v>
      </c>
      <c r="M101" t="s">
        <v>538</v>
      </c>
      <c r="N101" t="s">
        <v>48</v>
      </c>
      <c r="O101" t="s">
        <v>98</v>
      </c>
      <c r="P101" t="s">
        <v>539</v>
      </c>
      <c r="Q101">
        <v>64.623999999999995</v>
      </c>
      <c r="R101">
        <v>12.924799999999999</v>
      </c>
      <c r="S101">
        <v>3</v>
      </c>
      <c r="T101">
        <v>180.94720000000001</v>
      </c>
      <c r="U101">
        <v>20000</v>
      </c>
    </row>
    <row r="102" spans="1:21" x14ac:dyDescent="0.25">
      <c r="A102" t="s">
        <v>533</v>
      </c>
      <c r="B102" t="s">
        <v>534</v>
      </c>
      <c r="C102" t="s">
        <v>535</v>
      </c>
      <c r="D102" t="s">
        <v>54</v>
      </c>
      <c r="E102" t="s">
        <v>536</v>
      </c>
      <c r="F102" t="s">
        <v>537</v>
      </c>
      <c r="G102" t="s">
        <v>114</v>
      </c>
      <c r="H102" t="s">
        <v>27</v>
      </c>
      <c r="I102" t="s">
        <v>358</v>
      </c>
      <c r="J102" t="s">
        <v>246</v>
      </c>
      <c r="K102">
        <v>60610</v>
      </c>
      <c r="L102" t="s">
        <v>117</v>
      </c>
      <c r="M102" t="s">
        <v>540</v>
      </c>
      <c r="N102" t="s">
        <v>77</v>
      </c>
      <c r="O102" t="s">
        <v>187</v>
      </c>
      <c r="P102" t="s">
        <v>541</v>
      </c>
      <c r="Q102">
        <v>95.975999999999999</v>
      </c>
      <c r="R102">
        <v>19.1952</v>
      </c>
      <c r="S102">
        <v>2</v>
      </c>
      <c r="T102">
        <v>172.7568</v>
      </c>
      <c r="U102">
        <v>20000</v>
      </c>
    </row>
    <row r="103" spans="1:21" x14ac:dyDescent="0.25">
      <c r="A103" t="s">
        <v>533</v>
      </c>
      <c r="B103" t="s">
        <v>534</v>
      </c>
      <c r="C103" t="s">
        <v>535</v>
      </c>
      <c r="D103" t="s">
        <v>54</v>
      </c>
      <c r="E103" t="s">
        <v>536</v>
      </c>
      <c r="F103" t="s">
        <v>537</v>
      </c>
      <c r="G103" t="s">
        <v>114</v>
      </c>
      <c r="H103" t="s">
        <v>27</v>
      </c>
      <c r="I103" t="s">
        <v>358</v>
      </c>
      <c r="J103" t="s">
        <v>246</v>
      </c>
      <c r="K103">
        <v>60610</v>
      </c>
      <c r="L103" t="s">
        <v>117</v>
      </c>
      <c r="M103" t="s">
        <v>542</v>
      </c>
      <c r="N103" t="s">
        <v>48</v>
      </c>
      <c r="O103" t="s">
        <v>81</v>
      </c>
      <c r="P103" t="s">
        <v>543</v>
      </c>
      <c r="Q103">
        <v>1.788</v>
      </c>
      <c r="R103">
        <v>0.35759999999999997</v>
      </c>
      <c r="S103">
        <v>6</v>
      </c>
      <c r="T103">
        <v>10.3704</v>
      </c>
      <c r="U103">
        <v>20000</v>
      </c>
    </row>
    <row r="104" spans="1:21" x14ac:dyDescent="0.25">
      <c r="A104" t="s">
        <v>544</v>
      </c>
      <c r="B104" t="s">
        <v>545</v>
      </c>
      <c r="C104" t="s">
        <v>546</v>
      </c>
      <c r="D104" t="s">
        <v>23</v>
      </c>
      <c r="E104" t="s">
        <v>547</v>
      </c>
      <c r="F104" t="s">
        <v>548</v>
      </c>
      <c r="G104" t="s">
        <v>26</v>
      </c>
      <c r="H104" t="s">
        <v>27</v>
      </c>
      <c r="I104" t="s">
        <v>469</v>
      </c>
      <c r="J104" t="s">
        <v>270</v>
      </c>
      <c r="K104">
        <v>55901</v>
      </c>
      <c r="L104" t="s">
        <v>117</v>
      </c>
      <c r="M104" t="s">
        <v>549</v>
      </c>
      <c r="N104" t="s">
        <v>48</v>
      </c>
      <c r="O104" t="s">
        <v>98</v>
      </c>
      <c r="P104" t="s">
        <v>550</v>
      </c>
      <c r="Q104">
        <v>23.92</v>
      </c>
      <c r="R104">
        <v>4.7840000000000007</v>
      </c>
      <c r="S104">
        <v>7</v>
      </c>
      <c r="T104">
        <v>162.65600000000001</v>
      </c>
      <c r="U104">
        <v>20000</v>
      </c>
    </row>
    <row r="105" spans="1:21" x14ac:dyDescent="0.25">
      <c r="A105" t="s">
        <v>551</v>
      </c>
      <c r="B105" t="s">
        <v>552</v>
      </c>
      <c r="C105" t="s">
        <v>553</v>
      </c>
      <c r="D105" t="s">
        <v>54</v>
      </c>
      <c r="E105" t="s">
        <v>554</v>
      </c>
      <c r="F105" t="s">
        <v>555</v>
      </c>
      <c r="G105" t="s">
        <v>26</v>
      </c>
      <c r="H105" t="s">
        <v>27</v>
      </c>
      <c r="I105" t="s">
        <v>556</v>
      </c>
      <c r="J105" t="s">
        <v>557</v>
      </c>
      <c r="K105">
        <v>80013</v>
      </c>
      <c r="L105" t="s">
        <v>46</v>
      </c>
      <c r="M105" t="s">
        <v>558</v>
      </c>
      <c r="N105" t="s">
        <v>77</v>
      </c>
      <c r="O105" t="s">
        <v>187</v>
      </c>
      <c r="P105" t="s">
        <v>559</v>
      </c>
      <c r="Q105">
        <v>238.89599999999999</v>
      </c>
      <c r="R105">
        <v>47.779200000000003</v>
      </c>
      <c r="S105">
        <v>7</v>
      </c>
      <c r="T105">
        <v>1624.4928</v>
      </c>
      <c r="U105">
        <v>20000</v>
      </c>
    </row>
    <row r="106" spans="1:21" x14ac:dyDescent="0.25">
      <c r="A106" t="s">
        <v>551</v>
      </c>
      <c r="B106" t="s">
        <v>552</v>
      </c>
      <c r="C106" t="s">
        <v>553</v>
      </c>
      <c r="D106" t="s">
        <v>54</v>
      </c>
      <c r="E106" t="s">
        <v>554</v>
      </c>
      <c r="F106" t="s">
        <v>555</v>
      </c>
      <c r="G106" t="s">
        <v>26</v>
      </c>
      <c r="H106" t="s">
        <v>27</v>
      </c>
      <c r="I106" t="s">
        <v>556</v>
      </c>
      <c r="J106" t="s">
        <v>557</v>
      </c>
      <c r="K106">
        <v>80013</v>
      </c>
      <c r="L106" t="s">
        <v>46</v>
      </c>
      <c r="M106" t="s">
        <v>560</v>
      </c>
      <c r="N106" t="s">
        <v>32</v>
      </c>
      <c r="O106" t="s">
        <v>71</v>
      </c>
      <c r="P106" t="s">
        <v>561</v>
      </c>
      <c r="Q106">
        <v>102.36</v>
      </c>
      <c r="R106">
        <v>20.472000000000001</v>
      </c>
      <c r="S106">
        <v>7</v>
      </c>
      <c r="T106">
        <v>696.048</v>
      </c>
      <c r="U106">
        <v>20000</v>
      </c>
    </row>
    <row r="107" spans="1:21" x14ac:dyDescent="0.25">
      <c r="A107" t="s">
        <v>551</v>
      </c>
      <c r="B107" t="s">
        <v>552</v>
      </c>
      <c r="C107" t="s">
        <v>553</v>
      </c>
      <c r="D107" t="s">
        <v>54</v>
      </c>
      <c r="E107" t="s">
        <v>554</v>
      </c>
      <c r="F107" t="s">
        <v>555</v>
      </c>
      <c r="G107" t="s">
        <v>26</v>
      </c>
      <c r="H107" t="s">
        <v>27</v>
      </c>
      <c r="I107" t="s">
        <v>556</v>
      </c>
      <c r="J107" t="s">
        <v>557</v>
      </c>
      <c r="K107">
        <v>80013</v>
      </c>
      <c r="L107" t="s">
        <v>46</v>
      </c>
      <c r="M107" t="s">
        <v>562</v>
      </c>
      <c r="N107" t="s">
        <v>48</v>
      </c>
      <c r="O107" t="s">
        <v>81</v>
      </c>
      <c r="P107" t="s">
        <v>563</v>
      </c>
      <c r="Q107">
        <v>36.881999999999998</v>
      </c>
      <c r="R107">
        <v>7.3763999999999994</v>
      </c>
      <c r="S107">
        <v>9</v>
      </c>
      <c r="T107">
        <v>324.5616</v>
      </c>
      <c r="U107">
        <v>20000</v>
      </c>
    </row>
    <row r="108" spans="1:21" x14ac:dyDescent="0.25">
      <c r="A108" t="s">
        <v>564</v>
      </c>
      <c r="B108" t="s">
        <v>565</v>
      </c>
      <c r="C108" t="s">
        <v>566</v>
      </c>
      <c r="D108" t="s">
        <v>54</v>
      </c>
      <c r="E108" t="s">
        <v>567</v>
      </c>
      <c r="F108" t="s">
        <v>568</v>
      </c>
      <c r="G108" t="s">
        <v>26</v>
      </c>
      <c r="H108" t="s">
        <v>27</v>
      </c>
      <c r="I108" t="s">
        <v>569</v>
      </c>
      <c r="J108" t="s">
        <v>96</v>
      </c>
      <c r="K108">
        <v>28205</v>
      </c>
      <c r="L108" t="s">
        <v>30</v>
      </c>
      <c r="M108" t="s">
        <v>570</v>
      </c>
      <c r="N108" t="s">
        <v>77</v>
      </c>
      <c r="O108" t="s">
        <v>187</v>
      </c>
      <c r="P108" t="s">
        <v>571</v>
      </c>
      <c r="Q108">
        <v>74.111999999999995</v>
      </c>
      <c r="R108">
        <v>14.8224</v>
      </c>
      <c r="S108">
        <v>6</v>
      </c>
      <c r="T108">
        <v>429.84960000000001</v>
      </c>
      <c r="U108">
        <v>20000</v>
      </c>
    </row>
    <row r="109" spans="1:21" x14ac:dyDescent="0.25">
      <c r="A109" t="s">
        <v>564</v>
      </c>
      <c r="B109" t="s">
        <v>565</v>
      </c>
      <c r="C109" t="s">
        <v>566</v>
      </c>
      <c r="D109" t="s">
        <v>54</v>
      </c>
      <c r="E109" t="s">
        <v>567</v>
      </c>
      <c r="F109" t="s">
        <v>568</v>
      </c>
      <c r="G109" t="s">
        <v>26</v>
      </c>
      <c r="H109" t="s">
        <v>27</v>
      </c>
      <c r="I109" t="s">
        <v>569</v>
      </c>
      <c r="J109" t="s">
        <v>96</v>
      </c>
      <c r="K109">
        <v>28205</v>
      </c>
      <c r="L109" t="s">
        <v>30</v>
      </c>
      <c r="M109" t="s">
        <v>572</v>
      </c>
      <c r="N109" t="s">
        <v>77</v>
      </c>
      <c r="O109" t="s">
        <v>78</v>
      </c>
      <c r="P109" t="s">
        <v>573</v>
      </c>
      <c r="Q109">
        <v>27.992000000000001</v>
      </c>
      <c r="R109">
        <v>5.5983999999999998</v>
      </c>
      <c r="S109">
        <v>4</v>
      </c>
      <c r="T109">
        <v>106.36960000000001</v>
      </c>
      <c r="U109">
        <v>20000</v>
      </c>
    </row>
    <row r="110" spans="1:21" x14ac:dyDescent="0.25">
      <c r="A110" t="s">
        <v>564</v>
      </c>
      <c r="B110" t="s">
        <v>565</v>
      </c>
      <c r="C110" t="s">
        <v>566</v>
      </c>
      <c r="D110" t="s">
        <v>54</v>
      </c>
      <c r="E110" t="s">
        <v>567</v>
      </c>
      <c r="F110" t="s">
        <v>568</v>
      </c>
      <c r="G110" t="s">
        <v>26</v>
      </c>
      <c r="H110" t="s">
        <v>27</v>
      </c>
      <c r="I110" t="s">
        <v>569</v>
      </c>
      <c r="J110" t="s">
        <v>96</v>
      </c>
      <c r="K110">
        <v>28205</v>
      </c>
      <c r="L110" t="s">
        <v>30</v>
      </c>
      <c r="M110" t="s">
        <v>574</v>
      </c>
      <c r="N110" t="s">
        <v>48</v>
      </c>
      <c r="O110" t="s">
        <v>74</v>
      </c>
      <c r="P110" t="s">
        <v>575</v>
      </c>
      <c r="Q110">
        <v>3.3039999999999998</v>
      </c>
      <c r="R110">
        <v>0.66079999999999994</v>
      </c>
      <c r="S110">
        <v>5</v>
      </c>
      <c r="T110">
        <v>15.8592</v>
      </c>
      <c r="U110">
        <v>20000</v>
      </c>
    </row>
    <row r="111" spans="1:21" x14ac:dyDescent="0.25">
      <c r="A111" t="s">
        <v>576</v>
      </c>
      <c r="B111" t="s">
        <v>577</v>
      </c>
      <c r="C111" t="s">
        <v>578</v>
      </c>
      <c r="D111" t="s">
        <v>54</v>
      </c>
      <c r="E111" t="s">
        <v>579</v>
      </c>
      <c r="F111" t="s">
        <v>580</v>
      </c>
      <c r="G111" t="s">
        <v>114</v>
      </c>
      <c r="H111" t="s">
        <v>27</v>
      </c>
      <c r="I111" t="s">
        <v>581</v>
      </c>
      <c r="J111" t="s">
        <v>246</v>
      </c>
      <c r="K111">
        <v>60462</v>
      </c>
      <c r="L111" t="s">
        <v>117</v>
      </c>
      <c r="M111" t="s">
        <v>582</v>
      </c>
      <c r="N111" t="s">
        <v>77</v>
      </c>
      <c r="O111" t="s">
        <v>187</v>
      </c>
      <c r="P111" t="s">
        <v>583</v>
      </c>
      <c r="Q111">
        <v>339.96</v>
      </c>
      <c r="R111">
        <v>67.99199999999999</v>
      </c>
      <c r="S111">
        <v>7</v>
      </c>
      <c r="T111">
        <v>2311.7280000000001</v>
      </c>
      <c r="U111">
        <v>20000</v>
      </c>
    </row>
    <row r="112" spans="1:21" x14ac:dyDescent="0.25">
      <c r="A112" t="s">
        <v>584</v>
      </c>
      <c r="B112" t="s">
        <v>585</v>
      </c>
      <c r="C112" t="s">
        <v>586</v>
      </c>
      <c r="D112" t="s">
        <v>54</v>
      </c>
      <c r="E112" t="s">
        <v>587</v>
      </c>
      <c r="F112" t="s">
        <v>588</v>
      </c>
      <c r="G112" t="s">
        <v>43</v>
      </c>
      <c r="H112" t="s">
        <v>27</v>
      </c>
      <c r="I112" t="s">
        <v>315</v>
      </c>
      <c r="J112" t="s">
        <v>316</v>
      </c>
      <c r="K112">
        <v>10035</v>
      </c>
      <c r="L112" t="s">
        <v>170</v>
      </c>
      <c r="M112" t="s">
        <v>589</v>
      </c>
      <c r="N112" t="s">
        <v>32</v>
      </c>
      <c r="O112" t="s">
        <v>71</v>
      </c>
      <c r="P112" t="s">
        <v>590</v>
      </c>
      <c r="Q112">
        <v>41.96</v>
      </c>
      <c r="R112">
        <v>8.3919999999999995</v>
      </c>
      <c r="S112">
        <v>5</v>
      </c>
      <c r="T112">
        <v>201.40799999999999</v>
      </c>
      <c r="U112">
        <v>20000</v>
      </c>
    </row>
    <row r="113" spans="1:21" x14ac:dyDescent="0.25">
      <c r="A113" t="s">
        <v>591</v>
      </c>
      <c r="B113" t="s">
        <v>592</v>
      </c>
      <c r="C113" t="s">
        <v>593</v>
      </c>
      <c r="D113" t="s">
        <v>54</v>
      </c>
      <c r="E113" t="s">
        <v>594</v>
      </c>
      <c r="F113" t="s">
        <v>595</v>
      </c>
      <c r="G113" t="s">
        <v>26</v>
      </c>
      <c r="H113" t="s">
        <v>27</v>
      </c>
      <c r="I113" t="s">
        <v>596</v>
      </c>
      <c r="J113" t="s">
        <v>597</v>
      </c>
      <c r="K113">
        <v>50322</v>
      </c>
      <c r="L113" t="s">
        <v>117</v>
      </c>
      <c r="M113" t="s">
        <v>598</v>
      </c>
      <c r="N113" t="s">
        <v>48</v>
      </c>
      <c r="O113" t="s">
        <v>74</v>
      </c>
      <c r="P113" t="s">
        <v>599</v>
      </c>
      <c r="Q113">
        <v>75.959999999999994</v>
      </c>
      <c r="R113">
        <v>15.192</v>
      </c>
      <c r="S113">
        <v>8</v>
      </c>
      <c r="T113">
        <v>592.48799999999994</v>
      </c>
      <c r="U113">
        <v>20000</v>
      </c>
    </row>
    <row r="114" spans="1:21" x14ac:dyDescent="0.25">
      <c r="A114" t="s">
        <v>591</v>
      </c>
      <c r="B114" t="s">
        <v>592</v>
      </c>
      <c r="C114" t="s">
        <v>593</v>
      </c>
      <c r="D114" t="s">
        <v>54</v>
      </c>
      <c r="E114" t="s">
        <v>594</v>
      </c>
      <c r="F114" t="s">
        <v>595</v>
      </c>
      <c r="G114" t="s">
        <v>26</v>
      </c>
      <c r="H114" t="s">
        <v>27</v>
      </c>
      <c r="I114" t="s">
        <v>596</v>
      </c>
      <c r="J114" t="s">
        <v>597</v>
      </c>
      <c r="K114">
        <v>50322</v>
      </c>
      <c r="L114" t="s">
        <v>117</v>
      </c>
      <c r="M114" t="s">
        <v>600</v>
      </c>
      <c r="N114" t="s">
        <v>48</v>
      </c>
      <c r="O114" t="s">
        <v>81</v>
      </c>
      <c r="P114" t="s">
        <v>601</v>
      </c>
      <c r="Q114">
        <v>27.24</v>
      </c>
      <c r="R114">
        <v>5.4480000000000004</v>
      </c>
      <c r="S114">
        <v>8</v>
      </c>
      <c r="T114">
        <v>212.47200000000001</v>
      </c>
      <c r="U114">
        <v>20000</v>
      </c>
    </row>
    <row r="115" spans="1:21" x14ac:dyDescent="0.25">
      <c r="A115" t="s">
        <v>602</v>
      </c>
      <c r="B115" t="s">
        <v>603</v>
      </c>
      <c r="C115" t="s">
        <v>141</v>
      </c>
      <c r="D115" t="s">
        <v>23</v>
      </c>
      <c r="E115" t="s">
        <v>604</v>
      </c>
      <c r="F115" t="s">
        <v>605</v>
      </c>
      <c r="G115" t="s">
        <v>26</v>
      </c>
      <c r="H115" t="s">
        <v>27</v>
      </c>
      <c r="I115" t="s">
        <v>606</v>
      </c>
      <c r="J115" t="s">
        <v>607</v>
      </c>
      <c r="K115">
        <v>43229</v>
      </c>
      <c r="L115" t="s">
        <v>170</v>
      </c>
      <c r="M115" t="s">
        <v>608</v>
      </c>
      <c r="N115" t="s">
        <v>48</v>
      </c>
      <c r="O115" t="s">
        <v>318</v>
      </c>
      <c r="P115" t="s">
        <v>609</v>
      </c>
      <c r="Q115">
        <v>40.095999999999997</v>
      </c>
      <c r="R115">
        <v>8.0191999999999997</v>
      </c>
      <c r="S115">
        <v>4</v>
      </c>
      <c r="T115">
        <v>152.3648</v>
      </c>
      <c r="U115">
        <v>20000</v>
      </c>
    </row>
    <row r="116" spans="1:21" x14ac:dyDescent="0.25">
      <c r="A116" t="s">
        <v>602</v>
      </c>
      <c r="B116" t="s">
        <v>603</v>
      </c>
      <c r="C116" t="s">
        <v>141</v>
      </c>
      <c r="D116" t="s">
        <v>23</v>
      </c>
      <c r="E116" t="s">
        <v>604</v>
      </c>
      <c r="F116" t="s">
        <v>605</v>
      </c>
      <c r="G116" t="s">
        <v>26</v>
      </c>
      <c r="H116" t="s">
        <v>27</v>
      </c>
      <c r="I116" t="s">
        <v>606</v>
      </c>
      <c r="J116" t="s">
        <v>607</v>
      </c>
      <c r="K116">
        <v>43229</v>
      </c>
      <c r="L116" t="s">
        <v>170</v>
      </c>
      <c r="M116" t="s">
        <v>610</v>
      </c>
      <c r="N116" t="s">
        <v>48</v>
      </c>
      <c r="O116" t="s">
        <v>201</v>
      </c>
      <c r="P116" t="s">
        <v>611</v>
      </c>
      <c r="Q116">
        <v>4.72</v>
      </c>
      <c r="R116">
        <v>0.94399999999999995</v>
      </c>
      <c r="S116">
        <v>3</v>
      </c>
      <c r="T116">
        <v>13.215999999999999</v>
      </c>
      <c r="U116">
        <v>20000</v>
      </c>
    </row>
    <row r="117" spans="1:21" x14ac:dyDescent="0.25">
      <c r="A117" t="s">
        <v>602</v>
      </c>
      <c r="B117" t="s">
        <v>603</v>
      </c>
      <c r="C117" t="s">
        <v>141</v>
      </c>
      <c r="D117" t="s">
        <v>23</v>
      </c>
      <c r="E117" t="s">
        <v>604</v>
      </c>
      <c r="F117" t="s">
        <v>605</v>
      </c>
      <c r="G117" t="s">
        <v>26</v>
      </c>
      <c r="H117" t="s">
        <v>27</v>
      </c>
      <c r="I117" t="s">
        <v>606</v>
      </c>
      <c r="J117" t="s">
        <v>607</v>
      </c>
      <c r="K117">
        <v>43229</v>
      </c>
      <c r="L117" t="s">
        <v>170</v>
      </c>
      <c r="M117" t="s">
        <v>612</v>
      </c>
      <c r="N117" t="s">
        <v>48</v>
      </c>
      <c r="O117" t="s">
        <v>98</v>
      </c>
      <c r="P117" t="s">
        <v>613</v>
      </c>
      <c r="Q117">
        <v>23.975999999999999</v>
      </c>
      <c r="R117">
        <v>4.7951999999999986</v>
      </c>
      <c r="S117">
        <v>3</v>
      </c>
      <c r="T117">
        <v>67.132800000000003</v>
      </c>
      <c r="U117">
        <v>20000</v>
      </c>
    </row>
    <row r="118" spans="1:21" x14ac:dyDescent="0.25">
      <c r="A118" t="s">
        <v>602</v>
      </c>
      <c r="B118" t="s">
        <v>603</v>
      </c>
      <c r="C118" t="s">
        <v>141</v>
      </c>
      <c r="D118" t="s">
        <v>23</v>
      </c>
      <c r="E118" t="s">
        <v>604</v>
      </c>
      <c r="F118" t="s">
        <v>605</v>
      </c>
      <c r="G118" t="s">
        <v>26</v>
      </c>
      <c r="H118" t="s">
        <v>27</v>
      </c>
      <c r="I118" t="s">
        <v>606</v>
      </c>
      <c r="J118" t="s">
        <v>607</v>
      </c>
      <c r="K118">
        <v>43229</v>
      </c>
      <c r="L118" t="s">
        <v>170</v>
      </c>
      <c r="M118" t="s">
        <v>614</v>
      </c>
      <c r="N118" t="s">
        <v>48</v>
      </c>
      <c r="O118" t="s">
        <v>201</v>
      </c>
      <c r="P118" t="s">
        <v>615</v>
      </c>
      <c r="Q118">
        <v>130.464</v>
      </c>
      <c r="R118">
        <v>26.0928</v>
      </c>
      <c r="S118">
        <v>7</v>
      </c>
      <c r="T118">
        <v>887.15520000000004</v>
      </c>
      <c r="U118">
        <v>20000</v>
      </c>
    </row>
    <row r="119" spans="1:21" x14ac:dyDescent="0.25">
      <c r="A119" t="s">
        <v>616</v>
      </c>
      <c r="B119" t="s">
        <v>617</v>
      </c>
      <c r="C119" t="s">
        <v>618</v>
      </c>
      <c r="D119" t="s">
        <v>54</v>
      </c>
      <c r="E119" t="s">
        <v>619</v>
      </c>
      <c r="F119" t="s">
        <v>620</v>
      </c>
      <c r="G119" t="s">
        <v>26</v>
      </c>
      <c r="H119" t="s">
        <v>27</v>
      </c>
      <c r="I119" t="s">
        <v>105</v>
      </c>
      <c r="J119" t="s">
        <v>106</v>
      </c>
      <c r="K119">
        <v>98103</v>
      </c>
      <c r="L119" t="s">
        <v>46</v>
      </c>
      <c r="M119" t="s">
        <v>621</v>
      </c>
      <c r="N119" t="s">
        <v>32</v>
      </c>
      <c r="O119" t="s">
        <v>60</v>
      </c>
      <c r="P119" t="s">
        <v>622</v>
      </c>
      <c r="Q119">
        <v>787.53</v>
      </c>
      <c r="R119">
        <v>157.506</v>
      </c>
      <c r="S119">
        <v>6</v>
      </c>
      <c r="T119">
        <v>4567.674</v>
      </c>
      <c r="U119">
        <v>20000</v>
      </c>
    </row>
    <row r="120" spans="1:21" x14ac:dyDescent="0.25">
      <c r="A120" t="s">
        <v>623</v>
      </c>
      <c r="B120" t="s">
        <v>624</v>
      </c>
      <c r="C120" t="s">
        <v>625</v>
      </c>
      <c r="D120" t="s">
        <v>54</v>
      </c>
      <c r="E120" t="s">
        <v>626</v>
      </c>
      <c r="F120" t="s">
        <v>627</v>
      </c>
      <c r="G120" t="s">
        <v>43</v>
      </c>
      <c r="H120" t="s">
        <v>27</v>
      </c>
      <c r="I120" t="s">
        <v>628</v>
      </c>
      <c r="J120" t="s">
        <v>400</v>
      </c>
      <c r="K120">
        <v>37620</v>
      </c>
      <c r="L120" t="s">
        <v>30</v>
      </c>
      <c r="M120" t="s">
        <v>629</v>
      </c>
      <c r="N120" t="s">
        <v>48</v>
      </c>
      <c r="O120" t="s">
        <v>81</v>
      </c>
      <c r="P120" t="s">
        <v>630</v>
      </c>
      <c r="Q120">
        <v>157.79400000000001</v>
      </c>
      <c r="R120">
        <v>31.558800000000002</v>
      </c>
      <c r="S120">
        <v>7</v>
      </c>
      <c r="T120">
        <v>1072.9992</v>
      </c>
      <c r="U120">
        <v>20000</v>
      </c>
    </row>
    <row r="121" spans="1:21" x14ac:dyDescent="0.25">
      <c r="A121" t="s">
        <v>631</v>
      </c>
      <c r="B121" t="s">
        <v>39</v>
      </c>
      <c r="C121" t="s">
        <v>424</v>
      </c>
      <c r="D121" t="s">
        <v>219</v>
      </c>
      <c r="E121" t="s">
        <v>632</v>
      </c>
      <c r="F121" t="s">
        <v>633</v>
      </c>
      <c r="G121" t="s">
        <v>26</v>
      </c>
      <c r="H121" t="s">
        <v>27</v>
      </c>
      <c r="I121" t="s">
        <v>634</v>
      </c>
      <c r="J121" t="s">
        <v>290</v>
      </c>
      <c r="K121">
        <v>19805</v>
      </c>
      <c r="L121" t="s">
        <v>170</v>
      </c>
      <c r="M121" t="s">
        <v>635</v>
      </c>
      <c r="N121" t="s">
        <v>32</v>
      </c>
      <c r="O121" t="s">
        <v>71</v>
      </c>
      <c r="P121" t="s">
        <v>636</v>
      </c>
      <c r="Q121">
        <v>47.04</v>
      </c>
      <c r="R121">
        <v>9.4079999999999995</v>
      </c>
      <c r="S121">
        <v>6</v>
      </c>
      <c r="T121">
        <v>272.83199999999999</v>
      </c>
      <c r="U121">
        <v>20000</v>
      </c>
    </row>
    <row r="122" spans="1:21" x14ac:dyDescent="0.25">
      <c r="A122" t="s">
        <v>631</v>
      </c>
      <c r="B122" t="s">
        <v>39</v>
      </c>
      <c r="C122" t="s">
        <v>424</v>
      </c>
      <c r="D122" t="s">
        <v>219</v>
      </c>
      <c r="E122" t="s">
        <v>632</v>
      </c>
      <c r="F122" t="s">
        <v>633</v>
      </c>
      <c r="G122" t="s">
        <v>26</v>
      </c>
      <c r="H122" t="s">
        <v>27</v>
      </c>
      <c r="I122" t="s">
        <v>634</v>
      </c>
      <c r="J122" t="s">
        <v>290</v>
      </c>
      <c r="K122">
        <v>19805</v>
      </c>
      <c r="L122" t="s">
        <v>170</v>
      </c>
      <c r="M122" t="s">
        <v>80</v>
      </c>
      <c r="N122" t="s">
        <v>48</v>
      </c>
      <c r="O122" t="s">
        <v>81</v>
      </c>
      <c r="P122" t="s">
        <v>82</v>
      </c>
      <c r="Q122">
        <v>30.84</v>
      </c>
      <c r="R122">
        <v>6.1680000000000001</v>
      </c>
      <c r="S122">
        <v>9</v>
      </c>
      <c r="T122">
        <v>271.392</v>
      </c>
      <c r="U122">
        <v>20000</v>
      </c>
    </row>
    <row r="123" spans="1:21" x14ac:dyDescent="0.25">
      <c r="A123" t="s">
        <v>631</v>
      </c>
      <c r="B123" t="s">
        <v>39</v>
      </c>
      <c r="C123" t="s">
        <v>424</v>
      </c>
      <c r="D123" t="s">
        <v>219</v>
      </c>
      <c r="E123" t="s">
        <v>632</v>
      </c>
      <c r="F123" t="s">
        <v>633</v>
      </c>
      <c r="G123" t="s">
        <v>26</v>
      </c>
      <c r="H123" t="s">
        <v>27</v>
      </c>
      <c r="I123" t="s">
        <v>634</v>
      </c>
      <c r="J123" t="s">
        <v>290</v>
      </c>
      <c r="K123">
        <v>19805</v>
      </c>
      <c r="L123" t="s">
        <v>170</v>
      </c>
      <c r="M123" t="s">
        <v>637</v>
      </c>
      <c r="N123" t="s">
        <v>48</v>
      </c>
      <c r="O123" t="s">
        <v>63</v>
      </c>
      <c r="P123" t="s">
        <v>638</v>
      </c>
      <c r="Q123">
        <v>226.56</v>
      </c>
      <c r="R123">
        <v>45.311999999999998</v>
      </c>
      <c r="S123">
        <v>8</v>
      </c>
      <c r="T123">
        <v>1767.1679999999999</v>
      </c>
      <c r="U123">
        <v>20000</v>
      </c>
    </row>
    <row r="124" spans="1:21" x14ac:dyDescent="0.25">
      <c r="A124" t="s">
        <v>631</v>
      </c>
      <c r="B124" t="s">
        <v>39</v>
      </c>
      <c r="C124" t="s">
        <v>424</v>
      </c>
      <c r="D124" t="s">
        <v>219</v>
      </c>
      <c r="E124" t="s">
        <v>632</v>
      </c>
      <c r="F124" t="s">
        <v>633</v>
      </c>
      <c r="G124" t="s">
        <v>26</v>
      </c>
      <c r="H124" t="s">
        <v>27</v>
      </c>
      <c r="I124" t="s">
        <v>634</v>
      </c>
      <c r="J124" t="s">
        <v>290</v>
      </c>
      <c r="K124">
        <v>19805</v>
      </c>
      <c r="L124" t="s">
        <v>170</v>
      </c>
      <c r="M124" t="s">
        <v>639</v>
      </c>
      <c r="N124" t="s">
        <v>48</v>
      </c>
      <c r="O124" t="s">
        <v>201</v>
      </c>
      <c r="P124" t="s">
        <v>640</v>
      </c>
      <c r="Q124">
        <v>115.02</v>
      </c>
      <c r="R124">
        <v>23.004000000000001</v>
      </c>
      <c r="S124">
        <v>9</v>
      </c>
      <c r="T124">
        <v>1012.176</v>
      </c>
      <c r="U124">
        <v>20000</v>
      </c>
    </row>
    <row r="125" spans="1:21" x14ac:dyDescent="0.25">
      <c r="A125" t="s">
        <v>631</v>
      </c>
      <c r="B125" t="s">
        <v>39</v>
      </c>
      <c r="C125" t="s">
        <v>424</v>
      </c>
      <c r="D125" t="s">
        <v>219</v>
      </c>
      <c r="E125" t="s">
        <v>632</v>
      </c>
      <c r="F125" t="s">
        <v>633</v>
      </c>
      <c r="G125" t="s">
        <v>26</v>
      </c>
      <c r="H125" t="s">
        <v>27</v>
      </c>
      <c r="I125" t="s">
        <v>634</v>
      </c>
      <c r="J125" t="s">
        <v>290</v>
      </c>
      <c r="K125">
        <v>19805</v>
      </c>
      <c r="L125" t="s">
        <v>170</v>
      </c>
      <c r="M125" t="s">
        <v>641</v>
      </c>
      <c r="N125" t="s">
        <v>77</v>
      </c>
      <c r="O125" t="s">
        <v>78</v>
      </c>
      <c r="P125" t="s">
        <v>642</v>
      </c>
      <c r="Q125">
        <v>68.040000000000006</v>
      </c>
      <c r="R125">
        <v>13.608000000000001</v>
      </c>
      <c r="S125">
        <v>9</v>
      </c>
      <c r="T125">
        <v>598.75200000000007</v>
      </c>
      <c r="U125">
        <v>20000</v>
      </c>
    </row>
    <row r="126" spans="1:21" x14ac:dyDescent="0.25">
      <c r="A126" t="s">
        <v>643</v>
      </c>
      <c r="B126" t="s">
        <v>644</v>
      </c>
      <c r="C126" t="s">
        <v>645</v>
      </c>
      <c r="D126" t="s">
        <v>23</v>
      </c>
      <c r="E126" t="s">
        <v>646</v>
      </c>
      <c r="F126" t="s">
        <v>647</v>
      </c>
      <c r="G126" t="s">
        <v>114</v>
      </c>
      <c r="H126" t="s">
        <v>27</v>
      </c>
      <c r="I126" t="s">
        <v>214</v>
      </c>
      <c r="J126" t="s">
        <v>116</v>
      </c>
      <c r="K126">
        <v>77041</v>
      </c>
      <c r="L126" t="s">
        <v>117</v>
      </c>
      <c r="M126" t="s">
        <v>648</v>
      </c>
      <c r="N126" t="s">
        <v>32</v>
      </c>
      <c r="O126" t="s">
        <v>36</v>
      </c>
      <c r="P126" t="s">
        <v>649</v>
      </c>
      <c r="Q126">
        <v>600.55799999999999</v>
      </c>
      <c r="R126">
        <v>120.1116</v>
      </c>
      <c r="S126">
        <v>8</v>
      </c>
      <c r="T126">
        <v>4684.3523999999998</v>
      </c>
      <c r="U126">
        <v>20000</v>
      </c>
    </row>
    <row r="127" spans="1:21" x14ac:dyDescent="0.25">
      <c r="A127" t="s">
        <v>650</v>
      </c>
      <c r="B127" t="s">
        <v>651</v>
      </c>
      <c r="C127" t="s">
        <v>652</v>
      </c>
      <c r="D127" t="s">
        <v>54</v>
      </c>
      <c r="E127" t="s">
        <v>653</v>
      </c>
      <c r="F127" t="s">
        <v>654</v>
      </c>
      <c r="G127" t="s">
        <v>26</v>
      </c>
      <c r="H127" t="s">
        <v>27</v>
      </c>
      <c r="I127" t="s">
        <v>655</v>
      </c>
      <c r="J127" t="s">
        <v>246</v>
      </c>
      <c r="K127">
        <v>61701</v>
      </c>
      <c r="L127" t="s">
        <v>117</v>
      </c>
      <c r="M127" t="s">
        <v>656</v>
      </c>
      <c r="N127" t="s">
        <v>32</v>
      </c>
      <c r="O127" t="s">
        <v>60</v>
      </c>
      <c r="P127" t="s">
        <v>657</v>
      </c>
      <c r="Q127">
        <v>617.70000000000005</v>
      </c>
      <c r="R127">
        <v>123.54</v>
      </c>
      <c r="S127">
        <v>9</v>
      </c>
      <c r="T127">
        <v>5435.76</v>
      </c>
      <c r="U127">
        <v>20000</v>
      </c>
    </row>
    <row r="128" spans="1:21" x14ac:dyDescent="0.25">
      <c r="A128" t="s">
        <v>658</v>
      </c>
      <c r="B128" t="s">
        <v>659</v>
      </c>
      <c r="C128" t="s">
        <v>504</v>
      </c>
      <c r="D128" t="s">
        <v>54</v>
      </c>
      <c r="E128" t="s">
        <v>660</v>
      </c>
      <c r="F128" t="s">
        <v>661</v>
      </c>
      <c r="G128" t="s">
        <v>26</v>
      </c>
      <c r="H128" t="s">
        <v>27</v>
      </c>
      <c r="I128" t="s">
        <v>662</v>
      </c>
      <c r="J128" t="s">
        <v>367</v>
      </c>
      <c r="K128">
        <v>85023</v>
      </c>
      <c r="L128" t="s">
        <v>46</v>
      </c>
      <c r="M128" t="s">
        <v>663</v>
      </c>
      <c r="N128" t="s">
        <v>48</v>
      </c>
      <c r="O128" t="s">
        <v>81</v>
      </c>
      <c r="P128" t="s">
        <v>664</v>
      </c>
      <c r="Q128">
        <v>2.3879999999999999</v>
      </c>
      <c r="R128">
        <v>0.47760000000000002</v>
      </c>
      <c r="S128">
        <v>9</v>
      </c>
      <c r="T128">
        <v>21.014399999999998</v>
      </c>
      <c r="U128">
        <v>20000</v>
      </c>
    </row>
    <row r="129" spans="1:21" x14ac:dyDescent="0.25">
      <c r="A129" t="s">
        <v>658</v>
      </c>
      <c r="B129" t="s">
        <v>659</v>
      </c>
      <c r="C129" t="s">
        <v>504</v>
      </c>
      <c r="D129" t="s">
        <v>54</v>
      </c>
      <c r="E129" t="s">
        <v>660</v>
      </c>
      <c r="F129" t="s">
        <v>661</v>
      </c>
      <c r="G129" t="s">
        <v>26</v>
      </c>
      <c r="H129" t="s">
        <v>27</v>
      </c>
      <c r="I129" t="s">
        <v>662</v>
      </c>
      <c r="J129" t="s">
        <v>367</v>
      </c>
      <c r="K129">
        <v>85023</v>
      </c>
      <c r="L129" t="s">
        <v>46</v>
      </c>
      <c r="M129" t="s">
        <v>665</v>
      </c>
      <c r="N129" t="s">
        <v>48</v>
      </c>
      <c r="O129" t="s">
        <v>63</v>
      </c>
      <c r="P129" t="s">
        <v>666</v>
      </c>
      <c r="Q129">
        <v>243.99199999999999</v>
      </c>
      <c r="R129">
        <v>48.798400000000001</v>
      </c>
      <c r="S129">
        <v>3</v>
      </c>
      <c r="T129">
        <v>683.17759999999998</v>
      </c>
      <c r="U129">
        <v>20000</v>
      </c>
    </row>
    <row r="130" spans="1:21" x14ac:dyDescent="0.25">
      <c r="A130" t="s">
        <v>667</v>
      </c>
      <c r="B130" t="s">
        <v>668</v>
      </c>
      <c r="C130" t="s">
        <v>593</v>
      </c>
      <c r="D130" t="s">
        <v>23</v>
      </c>
      <c r="E130" t="s">
        <v>669</v>
      </c>
      <c r="F130" t="s">
        <v>670</v>
      </c>
      <c r="G130" t="s">
        <v>114</v>
      </c>
      <c r="H130" t="s">
        <v>27</v>
      </c>
      <c r="I130" t="s">
        <v>44</v>
      </c>
      <c r="J130" t="s">
        <v>45</v>
      </c>
      <c r="K130">
        <v>90004</v>
      </c>
      <c r="L130" t="s">
        <v>46</v>
      </c>
      <c r="M130" t="s">
        <v>359</v>
      </c>
      <c r="N130" t="s">
        <v>32</v>
      </c>
      <c r="O130" t="s">
        <v>36</v>
      </c>
      <c r="P130" t="s">
        <v>671</v>
      </c>
      <c r="Q130">
        <v>81.424000000000007</v>
      </c>
      <c r="R130">
        <v>16.284800000000001</v>
      </c>
      <c r="S130">
        <v>6</v>
      </c>
      <c r="T130">
        <v>472.25920000000002</v>
      </c>
      <c r="U130">
        <v>20000</v>
      </c>
    </row>
    <row r="131" spans="1:21" x14ac:dyDescent="0.25">
      <c r="A131" t="s">
        <v>667</v>
      </c>
      <c r="B131" t="s">
        <v>668</v>
      </c>
      <c r="C131" t="s">
        <v>593</v>
      </c>
      <c r="D131" t="s">
        <v>23</v>
      </c>
      <c r="E131" t="s">
        <v>669</v>
      </c>
      <c r="F131" t="s">
        <v>670</v>
      </c>
      <c r="G131" t="s">
        <v>114</v>
      </c>
      <c r="H131" t="s">
        <v>27</v>
      </c>
      <c r="I131" t="s">
        <v>44</v>
      </c>
      <c r="J131" t="s">
        <v>45</v>
      </c>
      <c r="K131">
        <v>90004</v>
      </c>
      <c r="L131" t="s">
        <v>46</v>
      </c>
      <c r="M131" t="s">
        <v>672</v>
      </c>
      <c r="N131" t="s">
        <v>32</v>
      </c>
      <c r="O131" t="s">
        <v>71</v>
      </c>
      <c r="P131" t="s">
        <v>673</v>
      </c>
      <c r="Q131">
        <v>238.56</v>
      </c>
      <c r="R131">
        <v>47.712000000000003</v>
      </c>
      <c r="S131">
        <v>4</v>
      </c>
      <c r="T131">
        <v>906.52800000000002</v>
      </c>
      <c r="U131">
        <v>20000</v>
      </c>
    </row>
    <row r="132" spans="1:21" x14ac:dyDescent="0.25">
      <c r="A132" t="s">
        <v>674</v>
      </c>
      <c r="B132" t="s">
        <v>675</v>
      </c>
      <c r="C132" t="s">
        <v>676</v>
      </c>
      <c r="D132" t="s">
        <v>219</v>
      </c>
      <c r="E132" t="s">
        <v>677</v>
      </c>
      <c r="F132" t="s">
        <v>678</v>
      </c>
      <c r="G132" t="s">
        <v>43</v>
      </c>
      <c r="H132" t="s">
        <v>27</v>
      </c>
      <c r="I132" t="s">
        <v>606</v>
      </c>
      <c r="J132" t="s">
        <v>607</v>
      </c>
      <c r="K132">
        <v>43229</v>
      </c>
      <c r="L132" t="s">
        <v>170</v>
      </c>
      <c r="M132" t="s">
        <v>679</v>
      </c>
      <c r="N132" t="s">
        <v>77</v>
      </c>
      <c r="O132" t="s">
        <v>78</v>
      </c>
      <c r="P132" t="s">
        <v>680</v>
      </c>
      <c r="Q132">
        <v>59.97</v>
      </c>
      <c r="R132">
        <v>11.994</v>
      </c>
      <c r="S132">
        <v>8</v>
      </c>
      <c r="T132">
        <v>467.76600000000002</v>
      </c>
      <c r="U132">
        <v>20000</v>
      </c>
    </row>
    <row r="133" spans="1:21" x14ac:dyDescent="0.25">
      <c r="A133" t="s">
        <v>674</v>
      </c>
      <c r="B133" t="s">
        <v>675</v>
      </c>
      <c r="C133" t="s">
        <v>676</v>
      </c>
      <c r="D133" t="s">
        <v>219</v>
      </c>
      <c r="E133" t="s">
        <v>677</v>
      </c>
      <c r="F133" t="s">
        <v>678</v>
      </c>
      <c r="G133" t="s">
        <v>43</v>
      </c>
      <c r="H133" t="s">
        <v>27</v>
      </c>
      <c r="I133" t="s">
        <v>606</v>
      </c>
      <c r="J133" t="s">
        <v>607</v>
      </c>
      <c r="K133">
        <v>43229</v>
      </c>
      <c r="L133" t="s">
        <v>170</v>
      </c>
      <c r="M133" t="s">
        <v>681</v>
      </c>
      <c r="N133" t="s">
        <v>48</v>
      </c>
      <c r="O133" t="s">
        <v>98</v>
      </c>
      <c r="P133" t="s">
        <v>682</v>
      </c>
      <c r="Q133">
        <v>78.304000000000002</v>
      </c>
      <c r="R133">
        <v>15.6608</v>
      </c>
      <c r="S133">
        <v>9</v>
      </c>
      <c r="T133">
        <v>689.0752</v>
      </c>
      <c r="U133">
        <v>20000</v>
      </c>
    </row>
    <row r="134" spans="1:21" x14ac:dyDescent="0.25">
      <c r="A134" t="s">
        <v>674</v>
      </c>
      <c r="B134" t="s">
        <v>675</v>
      </c>
      <c r="C134" t="s">
        <v>676</v>
      </c>
      <c r="D134" t="s">
        <v>219</v>
      </c>
      <c r="E134" t="s">
        <v>677</v>
      </c>
      <c r="F134" t="s">
        <v>678</v>
      </c>
      <c r="G134" t="s">
        <v>43</v>
      </c>
      <c r="H134" t="s">
        <v>27</v>
      </c>
      <c r="I134" t="s">
        <v>606</v>
      </c>
      <c r="J134" t="s">
        <v>607</v>
      </c>
      <c r="K134">
        <v>43229</v>
      </c>
      <c r="L134" t="s">
        <v>170</v>
      </c>
      <c r="M134" t="s">
        <v>683</v>
      </c>
      <c r="N134" t="s">
        <v>48</v>
      </c>
      <c r="O134" t="s">
        <v>318</v>
      </c>
      <c r="P134" t="s">
        <v>684</v>
      </c>
      <c r="Q134">
        <v>21.456</v>
      </c>
      <c r="R134">
        <v>4.2911999999999999</v>
      </c>
      <c r="S134">
        <v>8</v>
      </c>
      <c r="T134">
        <v>167.35679999999999</v>
      </c>
      <c r="U134">
        <v>20000</v>
      </c>
    </row>
    <row r="135" spans="1:21" x14ac:dyDescent="0.25">
      <c r="A135" t="s">
        <v>685</v>
      </c>
      <c r="B135" t="s">
        <v>686</v>
      </c>
      <c r="C135" t="s">
        <v>687</v>
      </c>
      <c r="D135" t="s">
        <v>54</v>
      </c>
      <c r="E135" t="s">
        <v>688</v>
      </c>
      <c r="F135" t="s">
        <v>689</v>
      </c>
      <c r="G135" t="s">
        <v>26</v>
      </c>
      <c r="H135" t="s">
        <v>27</v>
      </c>
      <c r="I135" t="s">
        <v>690</v>
      </c>
      <c r="J135" t="s">
        <v>45</v>
      </c>
      <c r="K135">
        <v>95661</v>
      </c>
      <c r="L135" t="s">
        <v>46</v>
      </c>
      <c r="M135" t="s">
        <v>691</v>
      </c>
      <c r="N135" t="s">
        <v>48</v>
      </c>
      <c r="O135" t="s">
        <v>98</v>
      </c>
      <c r="P135" t="s">
        <v>692</v>
      </c>
      <c r="Q135">
        <v>20.04</v>
      </c>
      <c r="R135">
        <v>4.008</v>
      </c>
      <c r="S135">
        <v>4</v>
      </c>
      <c r="T135">
        <v>76.152000000000001</v>
      </c>
      <c r="U135">
        <v>20000</v>
      </c>
    </row>
    <row r="136" spans="1:21" x14ac:dyDescent="0.25">
      <c r="A136" t="s">
        <v>685</v>
      </c>
      <c r="B136" t="s">
        <v>686</v>
      </c>
      <c r="C136" t="s">
        <v>687</v>
      </c>
      <c r="D136" t="s">
        <v>54</v>
      </c>
      <c r="E136" t="s">
        <v>688</v>
      </c>
      <c r="F136" t="s">
        <v>689</v>
      </c>
      <c r="G136" t="s">
        <v>26</v>
      </c>
      <c r="H136" t="s">
        <v>27</v>
      </c>
      <c r="I136" t="s">
        <v>690</v>
      </c>
      <c r="J136" t="s">
        <v>45</v>
      </c>
      <c r="K136">
        <v>95661</v>
      </c>
      <c r="L136" t="s">
        <v>46</v>
      </c>
      <c r="M136" t="s">
        <v>693</v>
      </c>
      <c r="N136" t="s">
        <v>48</v>
      </c>
      <c r="O136" t="s">
        <v>98</v>
      </c>
      <c r="P136" t="s">
        <v>694</v>
      </c>
      <c r="Q136">
        <v>35.44</v>
      </c>
      <c r="R136">
        <v>7.0879999999999992</v>
      </c>
      <c r="S136">
        <v>3</v>
      </c>
      <c r="T136">
        <v>99.231999999999999</v>
      </c>
      <c r="U136">
        <v>20000</v>
      </c>
    </row>
    <row r="137" spans="1:21" x14ac:dyDescent="0.25">
      <c r="A137" t="s">
        <v>685</v>
      </c>
      <c r="B137" t="s">
        <v>686</v>
      </c>
      <c r="C137" t="s">
        <v>687</v>
      </c>
      <c r="D137" t="s">
        <v>54</v>
      </c>
      <c r="E137" t="s">
        <v>688</v>
      </c>
      <c r="F137" t="s">
        <v>689</v>
      </c>
      <c r="G137" t="s">
        <v>26</v>
      </c>
      <c r="H137" t="s">
        <v>27</v>
      </c>
      <c r="I137" t="s">
        <v>690</v>
      </c>
      <c r="J137" t="s">
        <v>45</v>
      </c>
      <c r="K137">
        <v>95661</v>
      </c>
      <c r="L137" t="s">
        <v>46</v>
      </c>
      <c r="M137" t="s">
        <v>695</v>
      </c>
      <c r="N137" t="s">
        <v>48</v>
      </c>
      <c r="O137" t="s">
        <v>74</v>
      </c>
      <c r="P137" t="s">
        <v>696</v>
      </c>
      <c r="Q137">
        <v>11.52</v>
      </c>
      <c r="R137">
        <v>2.3039999999999998</v>
      </c>
      <c r="S137">
        <v>3</v>
      </c>
      <c r="T137">
        <v>32.256</v>
      </c>
      <c r="U137">
        <v>20000</v>
      </c>
    </row>
    <row r="138" spans="1:21" x14ac:dyDescent="0.25">
      <c r="A138" t="s">
        <v>685</v>
      </c>
      <c r="B138" t="s">
        <v>686</v>
      </c>
      <c r="C138" t="s">
        <v>687</v>
      </c>
      <c r="D138" t="s">
        <v>54</v>
      </c>
      <c r="E138" t="s">
        <v>688</v>
      </c>
      <c r="F138" t="s">
        <v>689</v>
      </c>
      <c r="G138" t="s">
        <v>26</v>
      </c>
      <c r="H138" t="s">
        <v>27</v>
      </c>
      <c r="I138" t="s">
        <v>690</v>
      </c>
      <c r="J138" t="s">
        <v>45</v>
      </c>
      <c r="K138">
        <v>95661</v>
      </c>
      <c r="L138" t="s">
        <v>46</v>
      </c>
      <c r="M138" t="s">
        <v>697</v>
      </c>
      <c r="N138" t="s">
        <v>48</v>
      </c>
      <c r="O138" t="s">
        <v>318</v>
      </c>
      <c r="P138" t="s">
        <v>698</v>
      </c>
      <c r="Q138">
        <v>4.0199999999999996</v>
      </c>
      <c r="R138">
        <v>0.80399999999999994</v>
      </c>
      <c r="S138">
        <v>4</v>
      </c>
      <c r="T138">
        <v>15.276</v>
      </c>
      <c r="U138">
        <v>20000</v>
      </c>
    </row>
    <row r="139" spans="1:21" x14ac:dyDescent="0.25">
      <c r="A139" t="s">
        <v>685</v>
      </c>
      <c r="B139" t="s">
        <v>686</v>
      </c>
      <c r="C139" t="s">
        <v>687</v>
      </c>
      <c r="D139" t="s">
        <v>54</v>
      </c>
      <c r="E139" t="s">
        <v>688</v>
      </c>
      <c r="F139" t="s">
        <v>689</v>
      </c>
      <c r="G139" t="s">
        <v>26</v>
      </c>
      <c r="H139" t="s">
        <v>27</v>
      </c>
      <c r="I139" t="s">
        <v>690</v>
      </c>
      <c r="J139" t="s">
        <v>45</v>
      </c>
      <c r="K139">
        <v>95661</v>
      </c>
      <c r="L139" t="s">
        <v>46</v>
      </c>
      <c r="M139" t="s">
        <v>699</v>
      </c>
      <c r="N139" t="s">
        <v>48</v>
      </c>
      <c r="O139" t="s">
        <v>81</v>
      </c>
      <c r="P139" t="s">
        <v>700</v>
      </c>
      <c r="Q139">
        <v>76.176000000000002</v>
      </c>
      <c r="R139">
        <v>15.235200000000001</v>
      </c>
      <c r="S139">
        <v>5</v>
      </c>
      <c r="T139">
        <v>365.64479999999998</v>
      </c>
      <c r="U139">
        <v>20000</v>
      </c>
    </row>
    <row r="140" spans="1:21" x14ac:dyDescent="0.25">
      <c r="A140" t="s">
        <v>685</v>
      </c>
      <c r="B140" t="s">
        <v>686</v>
      </c>
      <c r="C140" t="s">
        <v>687</v>
      </c>
      <c r="D140" t="s">
        <v>54</v>
      </c>
      <c r="E140" t="s">
        <v>688</v>
      </c>
      <c r="F140" t="s">
        <v>689</v>
      </c>
      <c r="G140" t="s">
        <v>26</v>
      </c>
      <c r="H140" t="s">
        <v>27</v>
      </c>
      <c r="I140" t="s">
        <v>690</v>
      </c>
      <c r="J140" t="s">
        <v>45</v>
      </c>
      <c r="K140">
        <v>95661</v>
      </c>
      <c r="L140" t="s">
        <v>46</v>
      </c>
      <c r="M140" t="s">
        <v>701</v>
      </c>
      <c r="N140" t="s">
        <v>48</v>
      </c>
      <c r="O140" t="s">
        <v>702</v>
      </c>
      <c r="P140" t="s">
        <v>703</v>
      </c>
      <c r="Q140">
        <v>65.88</v>
      </c>
      <c r="R140">
        <v>13.176</v>
      </c>
      <c r="S140">
        <v>7</v>
      </c>
      <c r="T140">
        <v>447.98399999999998</v>
      </c>
      <c r="U140">
        <v>20000</v>
      </c>
    </row>
    <row r="141" spans="1:21" x14ac:dyDescent="0.25">
      <c r="A141" t="s">
        <v>685</v>
      </c>
      <c r="B141" t="s">
        <v>686</v>
      </c>
      <c r="C141" t="s">
        <v>687</v>
      </c>
      <c r="D141" t="s">
        <v>54</v>
      </c>
      <c r="E141" t="s">
        <v>688</v>
      </c>
      <c r="F141" t="s">
        <v>689</v>
      </c>
      <c r="G141" t="s">
        <v>26</v>
      </c>
      <c r="H141" t="s">
        <v>27</v>
      </c>
      <c r="I141" t="s">
        <v>690</v>
      </c>
      <c r="J141" t="s">
        <v>45</v>
      </c>
      <c r="K141">
        <v>95661</v>
      </c>
      <c r="L141" t="s">
        <v>46</v>
      </c>
      <c r="M141" t="s">
        <v>306</v>
      </c>
      <c r="N141" t="s">
        <v>32</v>
      </c>
      <c r="O141" t="s">
        <v>71</v>
      </c>
      <c r="P141" t="s">
        <v>307</v>
      </c>
      <c r="Q141">
        <v>43.12</v>
      </c>
      <c r="R141">
        <v>8.6239999999999988</v>
      </c>
      <c r="S141">
        <v>7</v>
      </c>
      <c r="T141">
        <v>293.21600000000001</v>
      </c>
      <c r="U141">
        <v>20000</v>
      </c>
    </row>
    <row r="142" spans="1:21" x14ac:dyDescent="0.25">
      <c r="A142" t="s">
        <v>704</v>
      </c>
      <c r="B142" t="s">
        <v>705</v>
      </c>
      <c r="C142" t="s">
        <v>706</v>
      </c>
      <c r="D142" t="s">
        <v>23</v>
      </c>
      <c r="E142" t="s">
        <v>707</v>
      </c>
      <c r="F142" t="s">
        <v>708</v>
      </c>
      <c r="G142" t="s">
        <v>43</v>
      </c>
      <c r="H142" t="s">
        <v>27</v>
      </c>
      <c r="I142" t="s">
        <v>168</v>
      </c>
      <c r="J142" t="s">
        <v>169</v>
      </c>
      <c r="K142">
        <v>19140</v>
      </c>
      <c r="L142" t="s">
        <v>170</v>
      </c>
      <c r="M142" t="s">
        <v>198</v>
      </c>
      <c r="N142" t="s">
        <v>32</v>
      </c>
      <c r="O142" t="s">
        <v>71</v>
      </c>
      <c r="P142" t="s">
        <v>199</v>
      </c>
      <c r="Q142">
        <v>82.8</v>
      </c>
      <c r="R142">
        <v>16.559999999999999</v>
      </c>
      <c r="S142">
        <v>6</v>
      </c>
      <c r="T142">
        <v>480.24</v>
      </c>
      <c r="U142">
        <v>20000</v>
      </c>
    </row>
    <row r="143" spans="1:21" x14ac:dyDescent="0.25">
      <c r="A143" t="s">
        <v>709</v>
      </c>
      <c r="B143" t="s">
        <v>710</v>
      </c>
      <c r="C143" t="s">
        <v>258</v>
      </c>
      <c r="D143" t="s">
        <v>54</v>
      </c>
      <c r="E143" t="s">
        <v>711</v>
      </c>
      <c r="F143" t="s">
        <v>712</v>
      </c>
      <c r="G143" t="s">
        <v>43</v>
      </c>
      <c r="H143" t="s">
        <v>27</v>
      </c>
      <c r="I143" t="s">
        <v>145</v>
      </c>
      <c r="J143" t="s">
        <v>45</v>
      </c>
      <c r="K143">
        <v>94122</v>
      </c>
      <c r="L143" t="s">
        <v>46</v>
      </c>
      <c r="M143" t="s">
        <v>713</v>
      </c>
      <c r="N143" t="s">
        <v>48</v>
      </c>
      <c r="O143" t="s">
        <v>74</v>
      </c>
      <c r="P143" t="s">
        <v>714</v>
      </c>
      <c r="Q143">
        <v>8.82</v>
      </c>
      <c r="R143">
        <v>1.764</v>
      </c>
      <c r="S143">
        <v>6</v>
      </c>
      <c r="T143">
        <v>51.155999999999999</v>
      </c>
      <c r="U143">
        <v>20000</v>
      </c>
    </row>
    <row r="144" spans="1:21" x14ac:dyDescent="0.25">
      <c r="A144" t="s">
        <v>709</v>
      </c>
      <c r="B144" t="s">
        <v>710</v>
      </c>
      <c r="C144" t="s">
        <v>258</v>
      </c>
      <c r="D144" t="s">
        <v>54</v>
      </c>
      <c r="E144" t="s">
        <v>711</v>
      </c>
      <c r="F144" t="s">
        <v>712</v>
      </c>
      <c r="G144" t="s">
        <v>43</v>
      </c>
      <c r="H144" t="s">
        <v>27</v>
      </c>
      <c r="I144" t="s">
        <v>145</v>
      </c>
      <c r="J144" t="s">
        <v>45</v>
      </c>
      <c r="K144">
        <v>94122</v>
      </c>
      <c r="L144" t="s">
        <v>46</v>
      </c>
      <c r="M144" t="s">
        <v>715</v>
      </c>
      <c r="N144" t="s">
        <v>48</v>
      </c>
      <c r="O144" t="s">
        <v>201</v>
      </c>
      <c r="P144" t="s">
        <v>716</v>
      </c>
      <c r="Q144">
        <v>10.86</v>
      </c>
      <c r="R144">
        <v>2.1720000000000002</v>
      </c>
      <c r="S144">
        <v>8</v>
      </c>
      <c r="T144">
        <v>84.707999999999998</v>
      </c>
      <c r="U144">
        <v>20000</v>
      </c>
    </row>
    <row r="145" spans="1:21" x14ac:dyDescent="0.25">
      <c r="A145" t="s">
        <v>709</v>
      </c>
      <c r="B145" t="s">
        <v>710</v>
      </c>
      <c r="C145" t="s">
        <v>258</v>
      </c>
      <c r="D145" t="s">
        <v>54</v>
      </c>
      <c r="E145" t="s">
        <v>711</v>
      </c>
      <c r="F145" t="s">
        <v>712</v>
      </c>
      <c r="G145" t="s">
        <v>43</v>
      </c>
      <c r="H145" t="s">
        <v>27</v>
      </c>
      <c r="I145" t="s">
        <v>145</v>
      </c>
      <c r="J145" t="s">
        <v>45</v>
      </c>
      <c r="K145">
        <v>94122</v>
      </c>
      <c r="L145" t="s">
        <v>46</v>
      </c>
      <c r="M145" t="s">
        <v>717</v>
      </c>
      <c r="N145" t="s">
        <v>48</v>
      </c>
      <c r="O145" t="s">
        <v>98</v>
      </c>
      <c r="P145" t="s">
        <v>718</v>
      </c>
      <c r="Q145">
        <v>143.69999999999999</v>
      </c>
      <c r="R145">
        <v>28.74</v>
      </c>
      <c r="S145">
        <v>7</v>
      </c>
      <c r="T145">
        <v>977.15999999999985</v>
      </c>
      <c r="U145">
        <v>20000</v>
      </c>
    </row>
    <row r="146" spans="1:21" x14ac:dyDescent="0.25">
      <c r="A146" t="s">
        <v>719</v>
      </c>
      <c r="B146" t="s">
        <v>720</v>
      </c>
      <c r="C146" t="s">
        <v>721</v>
      </c>
      <c r="D146" t="s">
        <v>54</v>
      </c>
      <c r="E146" t="s">
        <v>722</v>
      </c>
      <c r="F146" t="s">
        <v>723</v>
      </c>
      <c r="G146" t="s">
        <v>26</v>
      </c>
      <c r="H146" t="s">
        <v>27</v>
      </c>
      <c r="I146" t="s">
        <v>724</v>
      </c>
      <c r="J146" t="s">
        <v>725</v>
      </c>
      <c r="K146">
        <v>64055</v>
      </c>
      <c r="L146" t="s">
        <v>117</v>
      </c>
      <c r="M146" t="s">
        <v>726</v>
      </c>
      <c r="N146" t="s">
        <v>48</v>
      </c>
      <c r="O146" t="s">
        <v>84</v>
      </c>
      <c r="P146" t="s">
        <v>727</v>
      </c>
      <c r="Q146">
        <v>839.43</v>
      </c>
      <c r="R146">
        <v>167.886</v>
      </c>
      <c r="S146">
        <v>8</v>
      </c>
      <c r="T146">
        <v>6547.5539999999992</v>
      </c>
      <c r="U146">
        <v>20000</v>
      </c>
    </row>
    <row r="147" spans="1:21" x14ac:dyDescent="0.25">
      <c r="A147" t="s">
        <v>728</v>
      </c>
      <c r="B147" t="s">
        <v>729</v>
      </c>
      <c r="C147" t="s">
        <v>730</v>
      </c>
      <c r="D147" t="s">
        <v>54</v>
      </c>
      <c r="E147" t="s">
        <v>731</v>
      </c>
      <c r="F147" t="s">
        <v>732</v>
      </c>
      <c r="G147" t="s">
        <v>26</v>
      </c>
      <c r="H147" t="s">
        <v>27</v>
      </c>
      <c r="I147" t="s">
        <v>733</v>
      </c>
      <c r="J147" t="s">
        <v>45</v>
      </c>
      <c r="K147">
        <v>91104</v>
      </c>
      <c r="L147" t="s">
        <v>46</v>
      </c>
      <c r="M147" t="s">
        <v>455</v>
      </c>
      <c r="N147" t="s">
        <v>48</v>
      </c>
      <c r="O147" t="s">
        <v>63</v>
      </c>
      <c r="P147" t="s">
        <v>456</v>
      </c>
      <c r="Q147">
        <v>671.93</v>
      </c>
      <c r="R147">
        <v>134.386</v>
      </c>
      <c r="S147">
        <v>6</v>
      </c>
      <c r="T147">
        <v>3897.194</v>
      </c>
      <c r="U147">
        <v>20000</v>
      </c>
    </row>
    <row r="148" spans="1:21" x14ac:dyDescent="0.25">
      <c r="A148" t="s">
        <v>734</v>
      </c>
      <c r="B148" t="s">
        <v>735</v>
      </c>
      <c r="C148" t="s">
        <v>736</v>
      </c>
      <c r="D148" t="s">
        <v>54</v>
      </c>
      <c r="E148" t="s">
        <v>737</v>
      </c>
      <c r="F148" t="s">
        <v>738</v>
      </c>
      <c r="G148" t="s">
        <v>114</v>
      </c>
      <c r="H148" t="s">
        <v>27</v>
      </c>
      <c r="I148" t="s">
        <v>739</v>
      </c>
      <c r="J148" t="s">
        <v>607</v>
      </c>
      <c r="K148">
        <v>43055</v>
      </c>
      <c r="L148" t="s">
        <v>170</v>
      </c>
      <c r="M148" t="s">
        <v>740</v>
      </c>
      <c r="N148" t="s">
        <v>32</v>
      </c>
      <c r="O148" t="s">
        <v>71</v>
      </c>
      <c r="P148" t="s">
        <v>741</v>
      </c>
      <c r="Q148">
        <v>93.888000000000005</v>
      </c>
      <c r="R148">
        <v>18.7776</v>
      </c>
      <c r="S148">
        <v>4</v>
      </c>
      <c r="T148">
        <v>356.77440000000001</v>
      </c>
      <c r="U148">
        <v>20000</v>
      </c>
    </row>
    <row r="149" spans="1:21" x14ac:dyDescent="0.25">
      <c r="A149" t="s">
        <v>742</v>
      </c>
      <c r="B149" t="s">
        <v>101</v>
      </c>
      <c r="C149" t="s">
        <v>153</v>
      </c>
      <c r="D149" t="s">
        <v>54</v>
      </c>
      <c r="E149" t="s">
        <v>743</v>
      </c>
      <c r="F149" t="s">
        <v>744</v>
      </c>
      <c r="G149" t="s">
        <v>43</v>
      </c>
      <c r="H149" t="s">
        <v>27</v>
      </c>
      <c r="I149" t="s">
        <v>745</v>
      </c>
      <c r="J149" t="s">
        <v>128</v>
      </c>
      <c r="K149">
        <v>53132</v>
      </c>
      <c r="L149" t="s">
        <v>117</v>
      </c>
      <c r="M149" t="s">
        <v>746</v>
      </c>
      <c r="N149" t="s">
        <v>77</v>
      </c>
      <c r="O149" t="s">
        <v>78</v>
      </c>
      <c r="P149" t="s">
        <v>747</v>
      </c>
      <c r="Q149">
        <v>384.45</v>
      </c>
      <c r="R149">
        <v>76.89</v>
      </c>
      <c r="S149">
        <v>5</v>
      </c>
      <c r="T149">
        <v>1845.36</v>
      </c>
      <c r="U149">
        <v>20000</v>
      </c>
    </row>
    <row r="150" spans="1:21" x14ac:dyDescent="0.25">
      <c r="A150" t="s">
        <v>742</v>
      </c>
      <c r="B150" t="s">
        <v>101</v>
      </c>
      <c r="C150" t="s">
        <v>153</v>
      </c>
      <c r="D150" t="s">
        <v>54</v>
      </c>
      <c r="E150" t="s">
        <v>743</v>
      </c>
      <c r="F150" t="s">
        <v>744</v>
      </c>
      <c r="G150" t="s">
        <v>43</v>
      </c>
      <c r="H150" t="s">
        <v>27</v>
      </c>
      <c r="I150" t="s">
        <v>745</v>
      </c>
      <c r="J150" t="s">
        <v>128</v>
      </c>
      <c r="K150">
        <v>53132</v>
      </c>
      <c r="L150" t="s">
        <v>117</v>
      </c>
      <c r="M150" t="s">
        <v>748</v>
      </c>
      <c r="N150" t="s">
        <v>77</v>
      </c>
      <c r="O150" t="s">
        <v>78</v>
      </c>
      <c r="P150" t="s">
        <v>749</v>
      </c>
      <c r="Q150">
        <v>149.97</v>
      </c>
      <c r="R150">
        <v>29.994</v>
      </c>
      <c r="S150">
        <v>5</v>
      </c>
      <c r="T150">
        <v>719.85599999999999</v>
      </c>
      <c r="U150">
        <v>20000</v>
      </c>
    </row>
    <row r="151" spans="1:21" x14ac:dyDescent="0.25">
      <c r="A151" t="s">
        <v>742</v>
      </c>
      <c r="B151" t="s">
        <v>101</v>
      </c>
      <c r="C151" t="s">
        <v>153</v>
      </c>
      <c r="D151" t="s">
        <v>54</v>
      </c>
      <c r="E151" t="s">
        <v>743</v>
      </c>
      <c r="F151" t="s">
        <v>744</v>
      </c>
      <c r="G151" t="s">
        <v>43</v>
      </c>
      <c r="H151" t="s">
        <v>27</v>
      </c>
      <c r="I151" t="s">
        <v>745</v>
      </c>
      <c r="J151" t="s">
        <v>128</v>
      </c>
      <c r="K151">
        <v>53132</v>
      </c>
      <c r="L151" t="s">
        <v>117</v>
      </c>
      <c r="M151" t="s">
        <v>35</v>
      </c>
      <c r="N151" t="s">
        <v>32</v>
      </c>
      <c r="O151" t="s">
        <v>36</v>
      </c>
      <c r="P151" t="s">
        <v>37</v>
      </c>
      <c r="Q151">
        <v>1951.84</v>
      </c>
      <c r="R151">
        <v>390.36799999999999</v>
      </c>
      <c r="S151">
        <v>2</v>
      </c>
      <c r="T151">
        <v>3513.3119999999999</v>
      </c>
      <c r="U151">
        <v>20000</v>
      </c>
    </row>
    <row r="152" spans="1:21" x14ac:dyDescent="0.25">
      <c r="A152" t="s">
        <v>742</v>
      </c>
      <c r="B152" t="s">
        <v>101</v>
      </c>
      <c r="C152" t="s">
        <v>153</v>
      </c>
      <c r="D152" t="s">
        <v>54</v>
      </c>
      <c r="E152" t="s">
        <v>743</v>
      </c>
      <c r="F152" t="s">
        <v>744</v>
      </c>
      <c r="G152" t="s">
        <v>43</v>
      </c>
      <c r="H152" t="s">
        <v>27</v>
      </c>
      <c r="I152" t="s">
        <v>745</v>
      </c>
      <c r="J152" t="s">
        <v>128</v>
      </c>
      <c r="K152">
        <v>53132</v>
      </c>
      <c r="L152" t="s">
        <v>117</v>
      </c>
      <c r="M152" t="s">
        <v>750</v>
      </c>
      <c r="N152" t="s">
        <v>48</v>
      </c>
      <c r="O152" t="s">
        <v>81</v>
      </c>
      <c r="P152" t="s">
        <v>751</v>
      </c>
      <c r="Q152">
        <v>171.55</v>
      </c>
      <c r="R152">
        <v>34.31</v>
      </c>
      <c r="S152">
        <v>2</v>
      </c>
      <c r="T152">
        <v>308.79000000000002</v>
      </c>
      <c r="U152">
        <v>20000</v>
      </c>
    </row>
    <row r="153" spans="1:21" x14ac:dyDescent="0.25">
      <c r="A153" t="s">
        <v>752</v>
      </c>
      <c r="B153" t="s">
        <v>266</v>
      </c>
      <c r="C153" t="s">
        <v>753</v>
      </c>
      <c r="D153" t="s">
        <v>219</v>
      </c>
      <c r="E153" t="s">
        <v>754</v>
      </c>
      <c r="F153" t="s">
        <v>755</v>
      </c>
      <c r="G153" t="s">
        <v>114</v>
      </c>
      <c r="H153" t="s">
        <v>27</v>
      </c>
      <c r="I153" t="s">
        <v>756</v>
      </c>
      <c r="J153" t="s">
        <v>367</v>
      </c>
      <c r="K153">
        <v>85254</v>
      </c>
      <c r="L153" t="s">
        <v>46</v>
      </c>
      <c r="M153" t="s">
        <v>757</v>
      </c>
      <c r="N153" t="s">
        <v>48</v>
      </c>
      <c r="O153" t="s">
        <v>84</v>
      </c>
      <c r="P153" t="s">
        <v>758</v>
      </c>
      <c r="Q153">
        <v>157.91999999999999</v>
      </c>
      <c r="R153">
        <v>31.584</v>
      </c>
      <c r="S153">
        <v>9</v>
      </c>
      <c r="T153">
        <v>1389.6959999999999</v>
      </c>
      <c r="U153">
        <v>20000</v>
      </c>
    </row>
    <row r="154" spans="1:21" x14ac:dyDescent="0.25">
      <c r="A154" t="s">
        <v>752</v>
      </c>
      <c r="B154" t="s">
        <v>266</v>
      </c>
      <c r="C154" t="s">
        <v>753</v>
      </c>
      <c r="D154" t="s">
        <v>219</v>
      </c>
      <c r="E154" t="s">
        <v>754</v>
      </c>
      <c r="F154" t="s">
        <v>755</v>
      </c>
      <c r="G154" t="s">
        <v>114</v>
      </c>
      <c r="H154" t="s">
        <v>27</v>
      </c>
      <c r="I154" t="s">
        <v>756</v>
      </c>
      <c r="J154" t="s">
        <v>367</v>
      </c>
      <c r="K154">
        <v>85254</v>
      </c>
      <c r="L154" t="s">
        <v>46</v>
      </c>
      <c r="M154" t="s">
        <v>759</v>
      </c>
      <c r="N154" t="s">
        <v>77</v>
      </c>
      <c r="O154" t="s">
        <v>78</v>
      </c>
      <c r="P154" t="s">
        <v>760</v>
      </c>
      <c r="Q154">
        <v>203.184</v>
      </c>
      <c r="R154">
        <v>40.636800000000001</v>
      </c>
      <c r="S154">
        <v>7</v>
      </c>
      <c r="T154">
        <v>1381.6512</v>
      </c>
      <c r="U154">
        <v>20000</v>
      </c>
    </row>
    <row r="155" spans="1:21" x14ac:dyDescent="0.25">
      <c r="A155" t="s">
        <v>761</v>
      </c>
      <c r="B155" t="s">
        <v>762</v>
      </c>
      <c r="C155" t="s">
        <v>763</v>
      </c>
      <c r="D155" t="s">
        <v>219</v>
      </c>
      <c r="E155" t="s">
        <v>764</v>
      </c>
      <c r="F155" t="s">
        <v>765</v>
      </c>
      <c r="G155" t="s">
        <v>43</v>
      </c>
      <c r="H155" t="s">
        <v>27</v>
      </c>
      <c r="I155" t="s">
        <v>766</v>
      </c>
      <c r="J155" t="s">
        <v>45</v>
      </c>
      <c r="K155">
        <v>95123</v>
      </c>
      <c r="L155" t="s">
        <v>46</v>
      </c>
      <c r="M155" t="s">
        <v>767</v>
      </c>
      <c r="N155" t="s">
        <v>48</v>
      </c>
      <c r="O155" t="s">
        <v>98</v>
      </c>
      <c r="P155" t="s">
        <v>768</v>
      </c>
      <c r="Q155">
        <v>58.38</v>
      </c>
      <c r="R155">
        <v>11.676</v>
      </c>
      <c r="S155">
        <v>2</v>
      </c>
      <c r="T155">
        <v>105.084</v>
      </c>
      <c r="U155">
        <v>20000</v>
      </c>
    </row>
    <row r="156" spans="1:21" x14ac:dyDescent="0.25">
      <c r="A156" t="s">
        <v>761</v>
      </c>
      <c r="B156" t="s">
        <v>762</v>
      </c>
      <c r="C156" t="s">
        <v>763</v>
      </c>
      <c r="D156" t="s">
        <v>219</v>
      </c>
      <c r="E156" t="s">
        <v>764</v>
      </c>
      <c r="F156" t="s">
        <v>765</v>
      </c>
      <c r="G156" t="s">
        <v>43</v>
      </c>
      <c r="H156" t="s">
        <v>27</v>
      </c>
      <c r="I156" t="s">
        <v>766</v>
      </c>
      <c r="J156" t="s">
        <v>45</v>
      </c>
      <c r="K156">
        <v>95123</v>
      </c>
      <c r="L156" t="s">
        <v>46</v>
      </c>
      <c r="M156" t="s">
        <v>769</v>
      </c>
      <c r="N156" t="s">
        <v>48</v>
      </c>
      <c r="O156" t="s">
        <v>98</v>
      </c>
      <c r="P156" t="s">
        <v>770</v>
      </c>
      <c r="Q156">
        <v>105.52</v>
      </c>
      <c r="R156">
        <v>21.103999999999999</v>
      </c>
      <c r="S156">
        <v>8</v>
      </c>
      <c r="T156">
        <v>823.05599999999993</v>
      </c>
      <c r="U156">
        <v>20000</v>
      </c>
    </row>
    <row r="157" spans="1:21" x14ac:dyDescent="0.25">
      <c r="A157" t="s">
        <v>761</v>
      </c>
      <c r="B157" t="s">
        <v>762</v>
      </c>
      <c r="C157" t="s">
        <v>763</v>
      </c>
      <c r="D157" t="s">
        <v>219</v>
      </c>
      <c r="E157" t="s">
        <v>764</v>
      </c>
      <c r="F157" t="s">
        <v>765</v>
      </c>
      <c r="G157" t="s">
        <v>43</v>
      </c>
      <c r="H157" t="s">
        <v>27</v>
      </c>
      <c r="I157" t="s">
        <v>766</v>
      </c>
      <c r="J157" t="s">
        <v>45</v>
      </c>
      <c r="K157">
        <v>95123</v>
      </c>
      <c r="L157" t="s">
        <v>46</v>
      </c>
      <c r="M157" t="s">
        <v>771</v>
      </c>
      <c r="N157" t="s">
        <v>48</v>
      </c>
      <c r="O157" t="s">
        <v>63</v>
      </c>
      <c r="P157" t="s">
        <v>772</v>
      </c>
      <c r="Q157">
        <v>80.88</v>
      </c>
      <c r="R157">
        <v>16.175999999999998</v>
      </c>
      <c r="S157">
        <v>9</v>
      </c>
      <c r="T157">
        <v>711.74399999999991</v>
      </c>
      <c r="U157">
        <v>20000</v>
      </c>
    </row>
    <row r="158" spans="1:21" x14ac:dyDescent="0.25">
      <c r="A158" t="s">
        <v>773</v>
      </c>
      <c r="B158" t="s">
        <v>774</v>
      </c>
      <c r="C158" t="s">
        <v>775</v>
      </c>
      <c r="D158" t="s">
        <v>54</v>
      </c>
      <c r="E158" t="s">
        <v>776</v>
      </c>
      <c r="F158" t="s">
        <v>777</v>
      </c>
      <c r="G158" t="s">
        <v>114</v>
      </c>
      <c r="H158" t="s">
        <v>27</v>
      </c>
      <c r="I158" t="s">
        <v>105</v>
      </c>
      <c r="J158" t="s">
        <v>106</v>
      </c>
      <c r="K158">
        <v>98105</v>
      </c>
      <c r="L158" t="s">
        <v>46</v>
      </c>
      <c r="M158" t="s">
        <v>778</v>
      </c>
      <c r="N158" t="s">
        <v>48</v>
      </c>
      <c r="O158" t="s">
        <v>74</v>
      </c>
      <c r="P158" t="s">
        <v>779</v>
      </c>
      <c r="Q158">
        <v>6.63</v>
      </c>
      <c r="R158">
        <v>1.3260000000000001</v>
      </c>
      <c r="S158">
        <v>4</v>
      </c>
      <c r="T158">
        <v>25.193999999999999</v>
      </c>
      <c r="U158">
        <v>20000</v>
      </c>
    </row>
    <row r="159" spans="1:21" x14ac:dyDescent="0.25">
      <c r="A159" t="s">
        <v>780</v>
      </c>
      <c r="B159" t="s">
        <v>781</v>
      </c>
      <c r="C159" t="s">
        <v>782</v>
      </c>
      <c r="D159" t="s">
        <v>23</v>
      </c>
      <c r="E159" t="s">
        <v>783</v>
      </c>
      <c r="F159" t="s">
        <v>784</v>
      </c>
      <c r="G159" t="s">
        <v>26</v>
      </c>
      <c r="H159" t="s">
        <v>27</v>
      </c>
      <c r="I159" t="s">
        <v>105</v>
      </c>
      <c r="J159" t="s">
        <v>106</v>
      </c>
      <c r="K159">
        <v>98115</v>
      </c>
      <c r="L159" t="s">
        <v>46</v>
      </c>
      <c r="M159" t="s">
        <v>648</v>
      </c>
      <c r="N159" t="s">
        <v>32</v>
      </c>
      <c r="O159" t="s">
        <v>36</v>
      </c>
      <c r="P159" t="s">
        <v>649</v>
      </c>
      <c r="Q159">
        <v>457.56799999999998</v>
      </c>
      <c r="R159">
        <v>91.513599999999997</v>
      </c>
      <c r="S159">
        <v>7</v>
      </c>
      <c r="T159">
        <v>3111.462399999999</v>
      </c>
      <c r="U159">
        <v>20000</v>
      </c>
    </row>
    <row r="160" spans="1:21" x14ac:dyDescent="0.25">
      <c r="A160" t="s">
        <v>785</v>
      </c>
      <c r="B160" t="s">
        <v>786</v>
      </c>
      <c r="C160" t="s">
        <v>787</v>
      </c>
      <c r="D160" t="s">
        <v>54</v>
      </c>
      <c r="E160" t="s">
        <v>788</v>
      </c>
      <c r="F160" t="s">
        <v>789</v>
      </c>
      <c r="G160" t="s">
        <v>26</v>
      </c>
      <c r="H160" t="s">
        <v>27</v>
      </c>
      <c r="I160" t="s">
        <v>790</v>
      </c>
      <c r="J160" t="s">
        <v>791</v>
      </c>
      <c r="K160">
        <v>73034</v>
      </c>
      <c r="L160" t="s">
        <v>117</v>
      </c>
      <c r="M160" t="s">
        <v>792</v>
      </c>
      <c r="N160" t="s">
        <v>48</v>
      </c>
      <c r="O160" t="s">
        <v>49</v>
      </c>
      <c r="P160" t="s">
        <v>793</v>
      </c>
      <c r="Q160">
        <v>14.62</v>
      </c>
      <c r="R160">
        <v>2.9239999999999999</v>
      </c>
      <c r="S160">
        <v>6</v>
      </c>
      <c r="T160">
        <v>84.795999999999992</v>
      </c>
      <c r="U160">
        <v>20000</v>
      </c>
    </row>
    <row r="161" spans="1:21" x14ac:dyDescent="0.25">
      <c r="A161" t="s">
        <v>785</v>
      </c>
      <c r="B161" t="s">
        <v>786</v>
      </c>
      <c r="C161" t="s">
        <v>787</v>
      </c>
      <c r="D161" t="s">
        <v>54</v>
      </c>
      <c r="E161" t="s">
        <v>788</v>
      </c>
      <c r="F161" t="s">
        <v>789</v>
      </c>
      <c r="G161" t="s">
        <v>26</v>
      </c>
      <c r="H161" t="s">
        <v>27</v>
      </c>
      <c r="I161" t="s">
        <v>790</v>
      </c>
      <c r="J161" t="s">
        <v>791</v>
      </c>
      <c r="K161">
        <v>73034</v>
      </c>
      <c r="L161" t="s">
        <v>117</v>
      </c>
      <c r="M161" t="s">
        <v>794</v>
      </c>
      <c r="N161" t="s">
        <v>77</v>
      </c>
      <c r="O161" t="s">
        <v>78</v>
      </c>
      <c r="P161" t="s">
        <v>795</v>
      </c>
      <c r="Q161">
        <v>944.93</v>
      </c>
      <c r="R161">
        <v>188.98599999999999</v>
      </c>
      <c r="S161">
        <v>5</v>
      </c>
      <c r="T161">
        <v>4535.6639999999998</v>
      </c>
      <c r="U161">
        <v>20000</v>
      </c>
    </row>
    <row r="162" spans="1:21" x14ac:dyDescent="0.25">
      <c r="A162" t="s">
        <v>796</v>
      </c>
      <c r="B162" t="s">
        <v>797</v>
      </c>
      <c r="C162" t="s">
        <v>798</v>
      </c>
      <c r="D162" t="s">
        <v>219</v>
      </c>
      <c r="E162" t="s">
        <v>799</v>
      </c>
      <c r="F162" t="s">
        <v>800</v>
      </c>
      <c r="G162" t="s">
        <v>26</v>
      </c>
      <c r="H162" t="s">
        <v>27</v>
      </c>
      <c r="I162" t="s">
        <v>44</v>
      </c>
      <c r="J162" t="s">
        <v>45</v>
      </c>
      <c r="K162">
        <v>90045</v>
      </c>
      <c r="L162" t="s">
        <v>46</v>
      </c>
      <c r="M162" t="s">
        <v>801</v>
      </c>
      <c r="N162" t="s">
        <v>48</v>
      </c>
      <c r="O162" t="s">
        <v>98</v>
      </c>
      <c r="P162" t="s">
        <v>802</v>
      </c>
      <c r="Q162">
        <v>5.98</v>
      </c>
      <c r="R162">
        <v>1.196</v>
      </c>
      <c r="S162">
        <v>8</v>
      </c>
      <c r="T162">
        <v>46.644000000000013</v>
      </c>
      <c r="U162">
        <v>20000</v>
      </c>
    </row>
    <row r="163" spans="1:21" x14ac:dyDescent="0.25">
      <c r="A163" t="s">
        <v>803</v>
      </c>
      <c r="B163" t="s">
        <v>804</v>
      </c>
      <c r="C163" t="s">
        <v>229</v>
      </c>
      <c r="D163" t="s">
        <v>23</v>
      </c>
      <c r="E163" t="s">
        <v>805</v>
      </c>
      <c r="F163" t="s">
        <v>806</v>
      </c>
      <c r="G163" t="s">
        <v>26</v>
      </c>
      <c r="H163" t="s">
        <v>27</v>
      </c>
      <c r="I163" t="s">
        <v>168</v>
      </c>
      <c r="J163" t="s">
        <v>169</v>
      </c>
      <c r="K163">
        <v>19134</v>
      </c>
      <c r="L163" t="s">
        <v>170</v>
      </c>
      <c r="M163" t="s">
        <v>807</v>
      </c>
      <c r="N163" t="s">
        <v>77</v>
      </c>
      <c r="O163" t="s">
        <v>187</v>
      </c>
      <c r="P163" t="s">
        <v>808</v>
      </c>
      <c r="Q163">
        <v>54.384</v>
      </c>
      <c r="R163">
        <v>10.876799999999999</v>
      </c>
      <c r="S163">
        <v>7</v>
      </c>
      <c r="T163">
        <v>369.81119999999999</v>
      </c>
      <c r="U163">
        <v>20000</v>
      </c>
    </row>
    <row r="164" spans="1:21" x14ac:dyDescent="0.25">
      <c r="A164" t="s">
        <v>809</v>
      </c>
      <c r="B164" t="s">
        <v>810</v>
      </c>
      <c r="C164" t="s">
        <v>786</v>
      </c>
      <c r="D164" t="s">
        <v>54</v>
      </c>
      <c r="E164" t="s">
        <v>811</v>
      </c>
      <c r="F164" t="s">
        <v>812</v>
      </c>
      <c r="G164" t="s">
        <v>26</v>
      </c>
      <c r="H164" t="s">
        <v>27</v>
      </c>
      <c r="I164" t="s">
        <v>813</v>
      </c>
      <c r="J164" t="s">
        <v>814</v>
      </c>
      <c r="K164">
        <v>88220</v>
      </c>
      <c r="L164" t="s">
        <v>46</v>
      </c>
      <c r="M164" t="s">
        <v>815</v>
      </c>
      <c r="N164" t="s">
        <v>48</v>
      </c>
      <c r="O164" t="s">
        <v>201</v>
      </c>
      <c r="P164" t="s">
        <v>816</v>
      </c>
      <c r="Q164">
        <v>28.4</v>
      </c>
      <c r="R164">
        <v>5.68</v>
      </c>
      <c r="S164">
        <v>2</v>
      </c>
      <c r="T164">
        <v>51.12</v>
      </c>
      <c r="U164">
        <v>20000</v>
      </c>
    </row>
    <row r="165" spans="1:21" x14ac:dyDescent="0.25">
      <c r="A165" t="s">
        <v>817</v>
      </c>
      <c r="B165" t="s">
        <v>818</v>
      </c>
      <c r="C165" t="s">
        <v>22</v>
      </c>
      <c r="D165" t="s">
        <v>54</v>
      </c>
      <c r="E165" t="s">
        <v>819</v>
      </c>
      <c r="F165" t="s">
        <v>820</v>
      </c>
      <c r="G165" t="s">
        <v>26</v>
      </c>
      <c r="H165" t="s">
        <v>27</v>
      </c>
      <c r="I165" t="s">
        <v>105</v>
      </c>
      <c r="J165" t="s">
        <v>106</v>
      </c>
      <c r="K165">
        <v>98115</v>
      </c>
      <c r="L165" t="s">
        <v>46</v>
      </c>
      <c r="M165" t="s">
        <v>821</v>
      </c>
      <c r="N165" t="s">
        <v>48</v>
      </c>
      <c r="O165" t="s">
        <v>81</v>
      </c>
      <c r="P165" t="s">
        <v>822</v>
      </c>
      <c r="Q165">
        <v>27.68</v>
      </c>
      <c r="R165">
        <v>5.5359999999999996</v>
      </c>
      <c r="S165">
        <v>3</v>
      </c>
      <c r="T165">
        <v>77.503999999999991</v>
      </c>
      <c r="U165">
        <v>20000</v>
      </c>
    </row>
    <row r="166" spans="1:21" x14ac:dyDescent="0.25">
      <c r="A166" t="s">
        <v>823</v>
      </c>
      <c r="B166" t="s">
        <v>824</v>
      </c>
      <c r="C166" t="s">
        <v>825</v>
      </c>
      <c r="D166" t="s">
        <v>54</v>
      </c>
      <c r="E166" t="s">
        <v>826</v>
      </c>
      <c r="F166" t="s">
        <v>827</v>
      </c>
      <c r="G166" t="s">
        <v>26</v>
      </c>
      <c r="H166" t="s">
        <v>27</v>
      </c>
      <c r="I166" t="s">
        <v>828</v>
      </c>
      <c r="J166" t="s">
        <v>116</v>
      </c>
      <c r="K166">
        <v>78207</v>
      </c>
      <c r="L166" t="s">
        <v>117</v>
      </c>
      <c r="M166" t="s">
        <v>829</v>
      </c>
      <c r="N166" t="s">
        <v>48</v>
      </c>
      <c r="O166" t="s">
        <v>74</v>
      </c>
      <c r="P166" t="s">
        <v>830</v>
      </c>
      <c r="Q166">
        <v>9.9359999999999999</v>
      </c>
      <c r="R166">
        <v>1.9872000000000001</v>
      </c>
      <c r="S166">
        <v>3</v>
      </c>
      <c r="T166">
        <v>27.820799999999998</v>
      </c>
      <c r="U166">
        <v>20000</v>
      </c>
    </row>
    <row r="167" spans="1:21" x14ac:dyDescent="0.25">
      <c r="A167" t="s">
        <v>823</v>
      </c>
      <c r="B167" t="s">
        <v>824</v>
      </c>
      <c r="C167" t="s">
        <v>825</v>
      </c>
      <c r="D167" t="s">
        <v>54</v>
      </c>
      <c r="E167" t="s">
        <v>826</v>
      </c>
      <c r="F167" t="s">
        <v>827</v>
      </c>
      <c r="G167" t="s">
        <v>26</v>
      </c>
      <c r="H167" t="s">
        <v>27</v>
      </c>
      <c r="I167" t="s">
        <v>828</v>
      </c>
      <c r="J167" t="s">
        <v>116</v>
      </c>
      <c r="K167">
        <v>78207</v>
      </c>
      <c r="L167" t="s">
        <v>117</v>
      </c>
      <c r="M167" t="s">
        <v>831</v>
      </c>
      <c r="N167" t="s">
        <v>77</v>
      </c>
      <c r="O167" t="s">
        <v>832</v>
      </c>
      <c r="P167" t="s">
        <v>833</v>
      </c>
      <c r="Q167">
        <v>8159.9520000000002</v>
      </c>
      <c r="R167">
        <v>1631.9903999999999</v>
      </c>
      <c r="S167">
        <v>9</v>
      </c>
      <c r="T167">
        <v>71807.577600000004</v>
      </c>
      <c r="U167">
        <v>20000</v>
      </c>
    </row>
    <row r="168" spans="1:21" x14ac:dyDescent="0.25">
      <c r="A168" t="s">
        <v>823</v>
      </c>
      <c r="B168" t="s">
        <v>824</v>
      </c>
      <c r="C168" t="s">
        <v>825</v>
      </c>
      <c r="D168" t="s">
        <v>54</v>
      </c>
      <c r="E168" t="s">
        <v>826</v>
      </c>
      <c r="F168" t="s">
        <v>827</v>
      </c>
      <c r="G168" t="s">
        <v>26</v>
      </c>
      <c r="H168" t="s">
        <v>27</v>
      </c>
      <c r="I168" t="s">
        <v>828</v>
      </c>
      <c r="J168" t="s">
        <v>116</v>
      </c>
      <c r="K168">
        <v>78207</v>
      </c>
      <c r="L168" t="s">
        <v>117</v>
      </c>
      <c r="M168" t="s">
        <v>834</v>
      </c>
      <c r="N168" t="s">
        <v>48</v>
      </c>
      <c r="O168" t="s">
        <v>63</v>
      </c>
      <c r="P168" t="s">
        <v>835</v>
      </c>
      <c r="Q168">
        <v>275.928</v>
      </c>
      <c r="R168">
        <v>55.185600000000001</v>
      </c>
      <c r="S168">
        <v>5</v>
      </c>
      <c r="T168">
        <v>1324.4544000000001</v>
      </c>
      <c r="U168">
        <v>20000</v>
      </c>
    </row>
    <row r="169" spans="1:21" x14ac:dyDescent="0.25">
      <c r="A169" t="s">
        <v>823</v>
      </c>
      <c r="B169" t="s">
        <v>824</v>
      </c>
      <c r="C169" t="s">
        <v>825</v>
      </c>
      <c r="D169" t="s">
        <v>54</v>
      </c>
      <c r="E169" t="s">
        <v>826</v>
      </c>
      <c r="F169" t="s">
        <v>827</v>
      </c>
      <c r="G169" t="s">
        <v>26</v>
      </c>
      <c r="H169" t="s">
        <v>27</v>
      </c>
      <c r="I169" t="s">
        <v>828</v>
      </c>
      <c r="J169" t="s">
        <v>116</v>
      </c>
      <c r="K169">
        <v>78207</v>
      </c>
      <c r="L169" t="s">
        <v>117</v>
      </c>
      <c r="M169" t="s">
        <v>836</v>
      </c>
      <c r="N169" t="s">
        <v>32</v>
      </c>
      <c r="O169" t="s">
        <v>36</v>
      </c>
      <c r="P169" t="s">
        <v>837</v>
      </c>
      <c r="Q169">
        <v>1740.06</v>
      </c>
      <c r="R169">
        <v>348.012</v>
      </c>
      <c r="S169">
        <v>9</v>
      </c>
      <c r="T169">
        <v>15312.528</v>
      </c>
      <c r="U169">
        <v>20000</v>
      </c>
    </row>
    <row r="170" spans="1:21" x14ac:dyDescent="0.25">
      <c r="A170" t="s">
        <v>823</v>
      </c>
      <c r="B170" t="s">
        <v>824</v>
      </c>
      <c r="C170" t="s">
        <v>825</v>
      </c>
      <c r="D170" t="s">
        <v>54</v>
      </c>
      <c r="E170" t="s">
        <v>826</v>
      </c>
      <c r="F170" t="s">
        <v>827</v>
      </c>
      <c r="G170" t="s">
        <v>26</v>
      </c>
      <c r="H170" t="s">
        <v>27</v>
      </c>
      <c r="I170" t="s">
        <v>828</v>
      </c>
      <c r="J170" t="s">
        <v>116</v>
      </c>
      <c r="K170">
        <v>78207</v>
      </c>
      <c r="L170" t="s">
        <v>117</v>
      </c>
      <c r="M170" t="s">
        <v>838</v>
      </c>
      <c r="N170" t="s">
        <v>48</v>
      </c>
      <c r="O170" t="s">
        <v>74</v>
      </c>
      <c r="P170" t="s">
        <v>839</v>
      </c>
      <c r="Q170">
        <v>32.064</v>
      </c>
      <c r="R170">
        <v>6.4127999999999998</v>
      </c>
      <c r="S170">
        <v>3</v>
      </c>
      <c r="T170">
        <v>89.779200000000003</v>
      </c>
      <c r="U170">
        <v>20000</v>
      </c>
    </row>
    <row r="171" spans="1:21" x14ac:dyDescent="0.25">
      <c r="A171" t="s">
        <v>823</v>
      </c>
      <c r="B171" t="s">
        <v>824</v>
      </c>
      <c r="C171" t="s">
        <v>825</v>
      </c>
      <c r="D171" t="s">
        <v>54</v>
      </c>
      <c r="E171" t="s">
        <v>826</v>
      </c>
      <c r="F171" t="s">
        <v>827</v>
      </c>
      <c r="G171" t="s">
        <v>26</v>
      </c>
      <c r="H171" t="s">
        <v>27</v>
      </c>
      <c r="I171" t="s">
        <v>828</v>
      </c>
      <c r="J171" t="s">
        <v>116</v>
      </c>
      <c r="K171">
        <v>78207</v>
      </c>
      <c r="L171" t="s">
        <v>117</v>
      </c>
      <c r="M171" t="s">
        <v>840</v>
      </c>
      <c r="N171" t="s">
        <v>48</v>
      </c>
      <c r="O171" t="s">
        <v>84</v>
      </c>
      <c r="P171" t="s">
        <v>841</v>
      </c>
      <c r="Q171">
        <v>177.98</v>
      </c>
      <c r="R171">
        <v>35.595999999999997</v>
      </c>
      <c r="S171">
        <v>4</v>
      </c>
      <c r="T171">
        <v>676.32399999999996</v>
      </c>
      <c r="U171">
        <v>20000</v>
      </c>
    </row>
    <row r="172" spans="1:21" x14ac:dyDescent="0.25">
      <c r="A172" t="s">
        <v>823</v>
      </c>
      <c r="B172" t="s">
        <v>824</v>
      </c>
      <c r="C172" t="s">
        <v>825</v>
      </c>
      <c r="D172" t="s">
        <v>54</v>
      </c>
      <c r="E172" t="s">
        <v>826</v>
      </c>
      <c r="F172" t="s">
        <v>827</v>
      </c>
      <c r="G172" t="s">
        <v>26</v>
      </c>
      <c r="H172" t="s">
        <v>27</v>
      </c>
      <c r="I172" t="s">
        <v>828</v>
      </c>
      <c r="J172" t="s">
        <v>116</v>
      </c>
      <c r="K172">
        <v>78207</v>
      </c>
      <c r="L172" t="s">
        <v>117</v>
      </c>
      <c r="M172" t="s">
        <v>842</v>
      </c>
      <c r="N172" t="s">
        <v>77</v>
      </c>
      <c r="O172" t="s">
        <v>78</v>
      </c>
      <c r="P172" t="s">
        <v>843</v>
      </c>
      <c r="Q172">
        <v>143.976</v>
      </c>
      <c r="R172">
        <v>28.795200000000001</v>
      </c>
      <c r="S172">
        <v>6</v>
      </c>
      <c r="T172">
        <v>835.06079999999997</v>
      </c>
      <c r="U172">
        <v>20000</v>
      </c>
    </row>
    <row r="173" spans="1:21" x14ac:dyDescent="0.25">
      <c r="A173" t="s">
        <v>844</v>
      </c>
      <c r="B173" t="s">
        <v>845</v>
      </c>
      <c r="C173" t="s">
        <v>846</v>
      </c>
      <c r="D173" t="s">
        <v>54</v>
      </c>
      <c r="E173" t="s">
        <v>847</v>
      </c>
      <c r="F173" t="s">
        <v>848</v>
      </c>
      <c r="G173" t="s">
        <v>26</v>
      </c>
      <c r="H173" t="s">
        <v>27</v>
      </c>
      <c r="I173" t="s">
        <v>44</v>
      </c>
      <c r="J173" t="s">
        <v>45</v>
      </c>
      <c r="K173">
        <v>90004</v>
      </c>
      <c r="L173" t="s">
        <v>46</v>
      </c>
      <c r="M173" t="s">
        <v>849</v>
      </c>
      <c r="N173" t="s">
        <v>48</v>
      </c>
      <c r="O173" t="s">
        <v>98</v>
      </c>
      <c r="P173" t="s">
        <v>850</v>
      </c>
      <c r="Q173">
        <v>20.94</v>
      </c>
      <c r="R173">
        <v>4.1880000000000006</v>
      </c>
      <c r="S173">
        <v>7</v>
      </c>
      <c r="T173">
        <v>142.392</v>
      </c>
      <c r="U173">
        <v>20000</v>
      </c>
    </row>
    <row r="174" spans="1:21" x14ac:dyDescent="0.25">
      <c r="A174" t="s">
        <v>844</v>
      </c>
      <c r="B174" t="s">
        <v>845</v>
      </c>
      <c r="C174" t="s">
        <v>846</v>
      </c>
      <c r="D174" t="s">
        <v>54</v>
      </c>
      <c r="E174" t="s">
        <v>847</v>
      </c>
      <c r="F174" t="s">
        <v>848</v>
      </c>
      <c r="G174" t="s">
        <v>26</v>
      </c>
      <c r="H174" t="s">
        <v>27</v>
      </c>
      <c r="I174" t="s">
        <v>44</v>
      </c>
      <c r="J174" t="s">
        <v>45</v>
      </c>
      <c r="K174">
        <v>90004</v>
      </c>
      <c r="L174" t="s">
        <v>46</v>
      </c>
      <c r="M174" t="s">
        <v>851</v>
      </c>
      <c r="N174" t="s">
        <v>48</v>
      </c>
      <c r="O174" t="s">
        <v>98</v>
      </c>
      <c r="P174" t="s">
        <v>852</v>
      </c>
      <c r="Q174">
        <v>110.96</v>
      </c>
      <c r="R174">
        <v>22.192</v>
      </c>
      <c r="S174">
        <v>9</v>
      </c>
      <c r="T174">
        <v>976.44799999999998</v>
      </c>
      <c r="U174">
        <v>20000</v>
      </c>
    </row>
    <row r="175" spans="1:21" x14ac:dyDescent="0.25">
      <c r="A175" t="s">
        <v>844</v>
      </c>
      <c r="B175" t="s">
        <v>845</v>
      </c>
      <c r="C175" t="s">
        <v>846</v>
      </c>
      <c r="D175" t="s">
        <v>54</v>
      </c>
      <c r="E175" t="s">
        <v>847</v>
      </c>
      <c r="F175" t="s">
        <v>848</v>
      </c>
      <c r="G175" t="s">
        <v>26</v>
      </c>
      <c r="H175" t="s">
        <v>27</v>
      </c>
      <c r="I175" t="s">
        <v>44</v>
      </c>
      <c r="J175" t="s">
        <v>45</v>
      </c>
      <c r="K175">
        <v>90004</v>
      </c>
      <c r="L175" t="s">
        <v>46</v>
      </c>
      <c r="M175" t="s">
        <v>853</v>
      </c>
      <c r="N175" t="s">
        <v>32</v>
      </c>
      <c r="O175" t="s">
        <v>36</v>
      </c>
      <c r="P175" t="s">
        <v>854</v>
      </c>
      <c r="Q175">
        <v>340.14400000000001</v>
      </c>
      <c r="R175">
        <v>68.028800000000004</v>
      </c>
      <c r="S175">
        <v>8</v>
      </c>
      <c r="T175">
        <v>2653.1232</v>
      </c>
      <c r="U175">
        <v>20000</v>
      </c>
    </row>
    <row r="176" spans="1:21" x14ac:dyDescent="0.25">
      <c r="A176" t="s">
        <v>855</v>
      </c>
      <c r="B176" t="s">
        <v>856</v>
      </c>
      <c r="C176" t="s">
        <v>857</v>
      </c>
      <c r="D176" t="s">
        <v>54</v>
      </c>
      <c r="E176" t="s">
        <v>858</v>
      </c>
      <c r="F176" t="s">
        <v>859</v>
      </c>
      <c r="G176" t="s">
        <v>43</v>
      </c>
      <c r="H176" t="s">
        <v>27</v>
      </c>
      <c r="I176" t="s">
        <v>358</v>
      </c>
      <c r="J176" t="s">
        <v>246</v>
      </c>
      <c r="K176">
        <v>60623</v>
      </c>
      <c r="L176" t="s">
        <v>117</v>
      </c>
      <c r="M176" t="s">
        <v>860</v>
      </c>
      <c r="N176" t="s">
        <v>48</v>
      </c>
      <c r="O176" t="s">
        <v>84</v>
      </c>
      <c r="P176" t="s">
        <v>861</v>
      </c>
      <c r="Q176">
        <v>52.448</v>
      </c>
      <c r="R176">
        <v>10.489599999999999</v>
      </c>
      <c r="S176">
        <v>7</v>
      </c>
      <c r="T176">
        <v>356.64640000000003</v>
      </c>
      <c r="U176">
        <v>20000</v>
      </c>
    </row>
    <row r="177" spans="1:21" x14ac:dyDescent="0.25">
      <c r="A177" t="s">
        <v>855</v>
      </c>
      <c r="B177" t="s">
        <v>856</v>
      </c>
      <c r="C177" t="s">
        <v>857</v>
      </c>
      <c r="D177" t="s">
        <v>54</v>
      </c>
      <c r="E177" t="s">
        <v>858</v>
      </c>
      <c r="F177" t="s">
        <v>859</v>
      </c>
      <c r="G177" t="s">
        <v>43</v>
      </c>
      <c r="H177" t="s">
        <v>27</v>
      </c>
      <c r="I177" t="s">
        <v>358</v>
      </c>
      <c r="J177" t="s">
        <v>246</v>
      </c>
      <c r="K177">
        <v>60623</v>
      </c>
      <c r="L177" t="s">
        <v>117</v>
      </c>
      <c r="M177" t="s">
        <v>862</v>
      </c>
      <c r="N177" t="s">
        <v>48</v>
      </c>
      <c r="O177" t="s">
        <v>49</v>
      </c>
      <c r="P177" t="s">
        <v>863</v>
      </c>
      <c r="Q177">
        <v>20.16</v>
      </c>
      <c r="R177">
        <v>4.032</v>
      </c>
      <c r="S177">
        <v>6</v>
      </c>
      <c r="T177">
        <v>116.928</v>
      </c>
      <c r="U177">
        <v>20000</v>
      </c>
    </row>
    <row r="178" spans="1:21" x14ac:dyDescent="0.25">
      <c r="A178" t="s">
        <v>864</v>
      </c>
      <c r="B178" t="s">
        <v>865</v>
      </c>
      <c r="C178" t="s">
        <v>866</v>
      </c>
      <c r="D178" t="s">
        <v>23</v>
      </c>
      <c r="E178" t="s">
        <v>867</v>
      </c>
      <c r="F178" t="s">
        <v>868</v>
      </c>
      <c r="G178" t="s">
        <v>26</v>
      </c>
      <c r="H178" t="s">
        <v>27</v>
      </c>
      <c r="I178" t="s">
        <v>214</v>
      </c>
      <c r="J178" t="s">
        <v>116</v>
      </c>
      <c r="K178">
        <v>77036</v>
      </c>
      <c r="L178" t="s">
        <v>117</v>
      </c>
      <c r="M178" t="s">
        <v>869</v>
      </c>
      <c r="N178" t="s">
        <v>48</v>
      </c>
      <c r="O178" t="s">
        <v>84</v>
      </c>
      <c r="P178" t="s">
        <v>870</v>
      </c>
      <c r="Q178">
        <v>97.263999999999996</v>
      </c>
      <c r="R178">
        <v>19.4528</v>
      </c>
      <c r="S178">
        <v>9</v>
      </c>
      <c r="T178">
        <v>855.92319999999995</v>
      </c>
      <c r="U178">
        <v>20000</v>
      </c>
    </row>
    <row r="179" spans="1:21" x14ac:dyDescent="0.25">
      <c r="A179" t="s">
        <v>871</v>
      </c>
      <c r="B179" t="s">
        <v>872</v>
      </c>
      <c r="C179" t="s">
        <v>873</v>
      </c>
      <c r="D179" t="s">
        <v>23</v>
      </c>
      <c r="E179" t="s">
        <v>397</v>
      </c>
      <c r="F179" t="s">
        <v>398</v>
      </c>
      <c r="G179" t="s">
        <v>26</v>
      </c>
      <c r="H179" t="s">
        <v>27</v>
      </c>
      <c r="I179" t="s">
        <v>739</v>
      </c>
      <c r="J179" t="s">
        <v>607</v>
      </c>
      <c r="K179">
        <v>43055</v>
      </c>
      <c r="L179" t="s">
        <v>170</v>
      </c>
      <c r="M179" t="s">
        <v>874</v>
      </c>
      <c r="N179" t="s">
        <v>32</v>
      </c>
      <c r="O179" t="s">
        <v>36</v>
      </c>
      <c r="P179" t="s">
        <v>875</v>
      </c>
      <c r="Q179">
        <v>396.80200000000002</v>
      </c>
      <c r="R179">
        <v>79.360399999999998</v>
      </c>
      <c r="S179">
        <v>9</v>
      </c>
      <c r="T179">
        <v>3491.8575999999998</v>
      </c>
      <c r="U179">
        <v>20000</v>
      </c>
    </row>
    <row r="180" spans="1:21" x14ac:dyDescent="0.25">
      <c r="A180" t="s">
        <v>871</v>
      </c>
      <c r="B180" t="s">
        <v>872</v>
      </c>
      <c r="C180" t="s">
        <v>873</v>
      </c>
      <c r="D180" t="s">
        <v>23</v>
      </c>
      <c r="E180" t="s">
        <v>397</v>
      </c>
      <c r="F180" t="s">
        <v>398</v>
      </c>
      <c r="G180" t="s">
        <v>26</v>
      </c>
      <c r="H180" t="s">
        <v>27</v>
      </c>
      <c r="I180" t="s">
        <v>739</v>
      </c>
      <c r="J180" t="s">
        <v>607</v>
      </c>
      <c r="K180">
        <v>43055</v>
      </c>
      <c r="L180" t="s">
        <v>170</v>
      </c>
      <c r="M180" t="s">
        <v>876</v>
      </c>
      <c r="N180" t="s">
        <v>48</v>
      </c>
      <c r="O180" t="s">
        <v>702</v>
      </c>
      <c r="P180" t="s">
        <v>877</v>
      </c>
      <c r="Q180">
        <v>15.88</v>
      </c>
      <c r="R180">
        <v>3.1760000000000002</v>
      </c>
      <c r="S180">
        <v>2</v>
      </c>
      <c r="T180">
        <v>28.584</v>
      </c>
      <c r="U180">
        <v>20000</v>
      </c>
    </row>
    <row r="181" spans="1:21" x14ac:dyDescent="0.25">
      <c r="A181" t="s">
        <v>878</v>
      </c>
      <c r="B181" t="s">
        <v>879</v>
      </c>
      <c r="C181" t="s">
        <v>880</v>
      </c>
      <c r="D181" t="s">
        <v>54</v>
      </c>
      <c r="E181" t="s">
        <v>881</v>
      </c>
      <c r="F181" t="s">
        <v>882</v>
      </c>
      <c r="G181" t="s">
        <v>114</v>
      </c>
      <c r="H181" t="s">
        <v>27</v>
      </c>
      <c r="I181" t="s">
        <v>315</v>
      </c>
      <c r="J181" t="s">
        <v>316</v>
      </c>
      <c r="K181">
        <v>10009</v>
      </c>
      <c r="L181" t="s">
        <v>170</v>
      </c>
      <c r="M181" t="s">
        <v>883</v>
      </c>
      <c r="N181" t="s">
        <v>48</v>
      </c>
      <c r="O181" t="s">
        <v>74</v>
      </c>
      <c r="P181" t="s">
        <v>884</v>
      </c>
      <c r="Q181">
        <v>3.28</v>
      </c>
      <c r="R181">
        <v>0.65599999999999992</v>
      </c>
      <c r="S181">
        <v>3</v>
      </c>
      <c r="T181">
        <v>9.1839999999999993</v>
      </c>
      <c r="U181">
        <v>20000</v>
      </c>
    </row>
    <row r="182" spans="1:21" x14ac:dyDescent="0.25">
      <c r="A182" t="s">
        <v>885</v>
      </c>
      <c r="B182" t="s">
        <v>362</v>
      </c>
      <c r="C182" t="s">
        <v>886</v>
      </c>
      <c r="D182" t="s">
        <v>23</v>
      </c>
      <c r="E182" t="s">
        <v>887</v>
      </c>
      <c r="F182" t="s">
        <v>888</v>
      </c>
      <c r="G182" t="s">
        <v>43</v>
      </c>
      <c r="H182" t="s">
        <v>27</v>
      </c>
      <c r="I182" t="s">
        <v>427</v>
      </c>
      <c r="J182" t="s">
        <v>246</v>
      </c>
      <c r="K182">
        <v>62521</v>
      </c>
      <c r="L182" t="s">
        <v>117</v>
      </c>
      <c r="M182" t="s">
        <v>889</v>
      </c>
      <c r="N182" t="s">
        <v>48</v>
      </c>
      <c r="O182" t="s">
        <v>63</v>
      </c>
      <c r="P182" t="s">
        <v>890</v>
      </c>
      <c r="Q182">
        <v>24.815999999999999</v>
      </c>
      <c r="R182">
        <v>4.9631999999999996</v>
      </c>
      <c r="S182">
        <v>9</v>
      </c>
      <c r="T182">
        <v>218.38079999999999</v>
      </c>
      <c r="U182">
        <v>20000</v>
      </c>
    </row>
    <row r="183" spans="1:21" x14ac:dyDescent="0.25">
      <c r="A183" t="s">
        <v>885</v>
      </c>
      <c r="B183" t="s">
        <v>362</v>
      </c>
      <c r="C183" t="s">
        <v>886</v>
      </c>
      <c r="D183" t="s">
        <v>23</v>
      </c>
      <c r="E183" t="s">
        <v>887</v>
      </c>
      <c r="F183" t="s">
        <v>888</v>
      </c>
      <c r="G183" t="s">
        <v>43</v>
      </c>
      <c r="H183" t="s">
        <v>27</v>
      </c>
      <c r="I183" t="s">
        <v>427</v>
      </c>
      <c r="J183" t="s">
        <v>246</v>
      </c>
      <c r="K183">
        <v>62521</v>
      </c>
      <c r="L183" t="s">
        <v>117</v>
      </c>
      <c r="M183" t="s">
        <v>891</v>
      </c>
      <c r="N183" t="s">
        <v>77</v>
      </c>
      <c r="O183" t="s">
        <v>187</v>
      </c>
      <c r="P183" t="s">
        <v>892</v>
      </c>
      <c r="Q183">
        <v>408.74400000000003</v>
      </c>
      <c r="R183">
        <v>81.748800000000003</v>
      </c>
      <c r="S183">
        <v>5</v>
      </c>
      <c r="T183">
        <v>1961.9712</v>
      </c>
      <c r="U183">
        <v>20000</v>
      </c>
    </row>
    <row r="184" spans="1:21" x14ac:dyDescent="0.25">
      <c r="A184" t="s">
        <v>893</v>
      </c>
      <c r="B184" t="s">
        <v>894</v>
      </c>
      <c r="C184" t="s">
        <v>895</v>
      </c>
      <c r="D184" t="s">
        <v>23</v>
      </c>
      <c r="E184" t="s">
        <v>896</v>
      </c>
      <c r="F184" t="s">
        <v>897</v>
      </c>
      <c r="G184" t="s">
        <v>114</v>
      </c>
      <c r="H184" t="s">
        <v>27</v>
      </c>
      <c r="I184" t="s">
        <v>898</v>
      </c>
      <c r="J184" t="s">
        <v>899</v>
      </c>
      <c r="K184">
        <v>71203</v>
      </c>
      <c r="L184" t="s">
        <v>30</v>
      </c>
      <c r="M184" t="s">
        <v>900</v>
      </c>
      <c r="N184" t="s">
        <v>77</v>
      </c>
      <c r="O184" t="s">
        <v>78</v>
      </c>
      <c r="P184" t="s">
        <v>901</v>
      </c>
      <c r="Q184">
        <v>503.96</v>
      </c>
      <c r="R184">
        <v>100.792</v>
      </c>
      <c r="S184">
        <v>4</v>
      </c>
      <c r="T184">
        <v>1915.048</v>
      </c>
      <c r="U184">
        <v>20000</v>
      </c>
    </row>
    <row r="185" spans="1:21" x14ac:dyDescent="0.25">
      <c r="A185" t="s">
        <v>893</v>
      </c>
      <c r="B185" t="s">
        <v>894</v>
      </c>
      <c r="C185" t="s">
        <v>895</v>
      </c>
      <c r="D185" t="s">
        <v>23</v>
      </c>
      <c r="E185" t="s">
        <v>896</v>
      </c>
      <c r="F185" t="s">
        <v>897</v>
      </c>
      <c r="G185" t="s">
        <v>114</v>
      </c>
      <c r="H185" t="s">
        <v>27</v>
      </c>
      <c r="I185" t="s">
        <v>898</v>
      </c>
      <c r="J185" t="s">
        <v>899</v>
      </c>
      <c r="K185">
        <v>71203</v>
      </c>
      <c r="L185" t="s">
        <v>30</v>
      </c>
      <c r="M185" t="s">
        <v>902</v>
      </c>
      <c r="N185" t="s">
        <v>77</v>
      </c>
      <c r="O185" t="s">
        <v>78</v>
      </c>
      <c r="P185" t="s">
        <v>903</v>
      </c>
      <c r="Q185">
        <v>149.94999999999999</v>
      </c>
      <c r="R185">
        <v>29.99</v>
      </c>
      <c r="S185">
        <v>2</v>
      </c>
      <c r="T185">
        <v>269.91000000000003</v>
      </c>
      <c r="U185">
        <v>20000</v>
      </c>
    </row>
    <row r="186" spans="1:21" x14ac:dyDescent="0.25">
      <c r="A186" t="s">
        <v>893</v>
      </c>
      <c r="B186" t="s">
        <v>894</v>
      </c>
      <c r="C186" t="s">
        <v>895</v>
      </c>
      <c r="D186" t="s">
        <v>23</v>
      </c>
      <c r="E186" t="s">
        <v>896</v>
      </c>
      <c r="F186" t="s">
        <v>897</v>
      </c>
      <c r="G186" t="s">
        <v>114</v>
      </c>
      <c r="H186" t="s">
        <v>27</v>
      </c>
      <c r="I186" t="s">
        <v>898</v>
      </c>
      <c r="J186" t="s">
        <v>899</v>
      </c>
      <c r="K186">
        <v>71203</v>
      </c>
      <c r="L186" t="s">
        <v>30</v>
      </c>
      <c r="M186" t="s">
        <v>904</v>
      </c>
      <c r="N186" t="s">
        <v>77</v>
      </c>
      <c r="O186" t="s">
        <v>187</v>
      </c>
      <c r="P186" t="s">
        <v>905</v>
      </c>
      <c r="Q186">
        <v>29</v>
      </c>
      <c r="R186">
        <v>5.8</v>
      </c>
      <c r="S186">
        <v>4</v>
      </c>
      <c r="T186">
        <v>110.2</v>
      </c>
      <c r="U186">
        <v>20000</v>
      </c>
    </row>
    <row r="187" spans="1:21" x14ac:dyDescent="0.25">
      <c r="A187" t="s">
        <v>906</v>
      </c>
      <c r="B187" t="s">
        <v>907</v>
      </c>
      <c r="C187" t="s">
        <v>908</v>
      </c>
      <c r="D187" t="s">
        <v>54</v>
      </c>
      <c r="E187" t="s">
        <v>909</v>
      </c>
      <c r="F187" t="s">
        <v>910</v>
      </c>
      <c r="G187" t="s">
        <v>26</v>
      </c>
      <c r="H187" t="s">
        <v>27</v>
      </c>
      <c r="I187" t="s">
        <v>911</v>
      </c>
      <c r="J187" t="s">
        <v>912</v>
      </c>
      <c r="K187">
        <v>6824</v>
      </c>
      <c r="L187" t="s">
        <v>170</v>
      </c>
      <c r="M187" t="s">
        <v>913</v>
      </c>
      <c r="N187" t="s">
        <v>48</v>
      </c>
      <c r="O187" t="s">
        <v>81</v>
      </c>
      <c r="P187" t="s">
        <v>914</v>
      </c>
      <c r="Q187">
        <v>7.16</v>
      </c>
      <c r="R187">
        <v>1.4319999999999999</v>
      </c>
      <c r="S187">
        <v>8</v>
      </c>
      <c r="T187">
        <v>55.847999999999999</v>
      </c>
      <c r="U187">
        <v>20000</v>
      </c>
    </row>
    <row r="188" spans="1:21" x14ac:dyDescent="0.25">
      <c r="A188" t="s">
        <v>915</v>
      </c>
      <c r="B188" t="s">
        <v>916</v>
      </c>
      <c r="C188" t="s">
        <v>917</v>
      </c>
      <c r="D188" t="s">
        <v>54</v>
      </c>
      <c r="E188" t="s">
        <v>918</v>
      </c>
      <c r="F188" t="s">
        <v>919</v>
      </c>
      <c r="G188" t="s">
        <v>114</v>
      </c>
      <c r="H188" t="s">
        <v>27</v>
      </c>
      <c r="I188" t="s">
        <v>44</v>
      </c>
      <c r="J188" t="s">
        <v>45</v>
      </c>
      <c r="K188">
        <v>90032</v>
      </c>
      <c r="L188" t="s">
        <v>46</v>
      </c>
      <c r="M188" t="s">
        <v>920</v>
      </c>
      <c r="N188" t="s">
        <v>77</v>
      </c>
      <c r="O188" t="s">
        <v>187</v>
      </c>
      <c r="P188" t="s">
        <v>921</v>
      </c>
      <c r="Q188">
        <v>176.8</v>
      </c>
      <c r="R188">
        <v>35.36</v>
      </c>
      <c r="S188">
        <v>9</v>
      </c>
      <c r="T188">
        <v>1555.84</v>
      </c>
      <c r="U188">
        <v>20000</v>
      </c>
    </row>
    <row r="189" spans="1:21" x14ac:dyDescent="0.25">
      <c r="A189" t="s">
        <v>922</v>
      </c>
      <c r="B189" t="s">
        <v>923</v>
      </c>
      <c r="C189" t="s">
        <v>251</v>
      </c>
      <c r="D189" t="s">
        <v>54</v>
      </c>
      <c r="E189" t="s">
        <v>924</v>
      </c>
      <c r="F189" t="s">
        <v>925</v>
      </c>
      <c r="G189" t="s">
        <v>43</v>
      </c>
      <c r="H189" t="s">
        <v>27</v>
      </c>
      <c r="I189" t="s">
        <v>926</v>
      </c>
      <c r="J189" t="s">
        <v>116</v>
      </c>
      <c r="K189">
        <v>75051</v>
      </c>
      <c r="L189" t="s">
        <v>117</v>
      </c>
      <c r="M189" t="s">
        <v>927</v>
      </c>
      <c r="N189" t="s">
        <v>48</v>
      </c>
      <c r="O189" t="s">
        <v>63</v>
      </c>
      <c r="P189" t="s">
        <v>928</v>
      </c>
      <c r="Q189">
        <v>37.223999999999997</v>
      </c>
      <c r="R189">
        <v>7.444799999999999</v>
      </c>
      <c r="S189">
        <v>9</v>
      </c>
      <c r="T189">
        <v>327.57119999999998</v>
      </c>
      <c r="U189">
        <v>20000</v>
      </c>
    </row>
    <row r="190" spans="1:21" x14ac:dyDescent="0.25">
      <c r="A190" t="s">
        <v>922</v>
      </c>
      <c r="B190" t="s">
        <v>923</v>
      </c>
      <c r="C190" t="s">
        <v>251</v>
      </c>
      <c r="D190" t="s">
        <v>54</v>
      </c>
      <c r="E190" t="s">
        <v>924</v>
      </c>
      <c r="F190" t="s">
        <v>925</v>
      </c>
      <c r="G190" t="s">
        <v>43</v>
      </c>
      <c r="H190" t="s">
        <v>27</v>
      </c>
      <c r="I190" t="s">
        <v>926</v>
      </c>
      <c r="J190" t="s">
        <v>116</v>
      </c>
      <c r="K190">
        <v>75051</v>
      </c>
      <c r="L190" t="s">
        <v>117</v>
      </c>
      <c r="M190" t="s">
        <v>767</v>
      </c>
      <c r="N190" t="s">
        <v>48</v>
      </c>
      <c r="O190" t="s">
        <v>98</v>
      </c>
      <c r="P190" t="s">
        <v>768</v>
      </c>
      <c r="Q190">
        <v>20.015999999999998</v>
      </c>
      <c r="R190">
        <v>4.0031999999999996</v>
      </c>
      <c r="S190">
        <v>3</v>
      </c>
      <c r="T190">
        <v>56.044800000000002</v>
      </c>
      <c r="U190">
        <v>20000</v>
      </c>
    </row>
    <row r="191" spans="1:21" x14ac:dyDescent="0.25">
      <c r="A191" t="s">
        <v>929</v>
      </c>
      <c r="B191" t="s">
        <v>930</v>
      </c>
      <c r="C191" t="s">
        <v>931</v>
      </c>
      <c r="D191" t="s">
        <v>219</v>
      </c>
      <c r="E191" t="s">
        <v>932</v>
      </c>
      <c r="F191" t="s">
        <v>933</v>
      </c>
      <c r="G191" t="s">
        <v>114</v>
      </c>
      <c r="H191" t="s">
        <v>27</v>
      </c>
      <c r="I191" t="s">
        <v>315</v>
      </c>
      <c r="J191" t="s">
        <v>316</v>
      </c>
      <c r="K191">
        <v>10035</v>
      </c>
      <c r="L191" t="s">
        <v>170</v>
      </c>
      <c r="M191" t="s">
        <v>934</v>
      </c>
      <c r="N191" t="s">
        <v>32</v>
      </c>
      <c r="O191" t="s">
        <v>33</v>
      </c>
      <c r="P191" t="s">
        <v>935</v>
      </c>
      <c r="Q191">
        <v>899.13599999999997</v>
      </c>
      <c r="R191">
        <v>179.8272</v>
      </c>
      <c r="S191">
        <v>5</v>
      </c>
      <c r="T191">
        <v>4315.8528000000006</v>
      </c>
      <c r="U191">
        <v>20000</v>
      </c>
    </row>
    <row r="192" spans="1:21" x14ac:dyDescent="0.25">
      <c r="A192" t="s">
        <v>929</v>
      </c>
      <c r="B192" t="s">
        <v>930</v>
      </c>
      <c r="C192" t="s">
        <v>931</v>
      </c>
      <c r="D192" t="s">
        <v>219</v>
      </c>
      <c r="E192" t="s">
        <v>932</v>
      </c>
      <c r="F192" t="s">
        <v>933</v>
      </c>
      <c r="G192" t="s">
        <v>114</v>
      </c>
      <c r="H192" t="s">
        <v>27</v>
      </c>
      <c r="I192" t="s">
        <v>315</v>
      </c>
      <c r="J192" t="s">
        <v>316</v>
      </c>
      <c r="K192">
        <v>10035</v>
      </c>
      <c r="L192" t="s">
        <v>170</v>
      </c>
      <c r="M192" t="s">
        <v>936</v>
      </c>
      <c r="N192" t="s">
        <v>77</v>
      </c>
      <c r="O192" t="s">
        <v>78</v>
      </c>
      <c r="P192" t="s">
        <v>937</v>
      </c>
      <c r="Q192">
        <v>71.760000000000005</v>
      </c>
      <c r="R192">
        <v>14.352</v>
      </c>
      <c r="S192">
        <v>9</v>
      </c>
      <c r="T192">
        <v>631.48800000000006</v>
      </c>
      <c r="U192">
        <v>20000</v>
      </c>
    </row>
    <row r="193" spans="1:21" x14ac:dyDescent="0.25">
      <c r="A193" t="s">
        <v>929</v>
      </c>
      <c r="B193" t="s">
        <v>930</v>
      </c>
      <c r="C193" t="s">
        <v>931</v>
      </c>
      <c r="D193" t="s">
        <v>219</v>
      </c>
      <c r="E193" t="s">
        <v>932</v>
      </c>
      <c r="F193" t="s">
        <v>933</v>
      </c>
      <c r="G193" t="s">
        <v>114</v>
      </c>
      <c r="H193" t="s">
        <v>27</v>
      </c>
      <c r="I193" t="s">
        <v>315</v>
      </c>
      <c r="J193" t="s">
        <v>316</v>
      </c>
      <c r="K193">
        <v>10035</v>
      </c>
      <c r="L193" t="s">
        <v>170</v>
      </c>
      <c r="M193" t="s">
        <v>938</v>
      </c>
      <c r="N193" t="s">
        <v>48</v>
      </c>
      <c r="O193" t="s">
        <v>98</v>
      </c>
      <c r="P193" t="s">
        <v>939</v>
      </c>
      <c r="Q193">
        <v>51.84</v>
      </c>
      <c r="R193">
        <v>10.368</v>
      </c>
      <c r="S193">
        <v>3</v>
      </c>
      <c r="T193">
        <v>145.15199999999999</v>
      </c>
      <c r="U193">
        <v>20000</v>
      </c>
    </row>
    <row r="194" spans="1:21" x14ac:dyDescent="0.25">
      <c r="A194" t="s">
        <v>929</v>
      </c>
      <c r="B194" t="s">
        <v>930</v>
      </c>
      <c r="C194" t="s">
        <v>931</v>
      </c>
      <c r="D194" t="s">
        <v>219</v>
      </c>
      <c r="E194" t="s">
        <v>932</v>
      </c>
      <c r="F194" t="s">
        <v>933</v>
      </c>
      <c r="G194" t="s">
        <v>114</v>
      </c>
      <c r="H194" t="s">
        <v>27</v>
      </c>
      <c r="I194" t="s">
        <v>315</v>
      </c>
      <c r="J194" t="s">
        <v>316</v>
      </c>
      <c r="K194">
        <v>10035</v>
      </c>
      <c r="L194" t="s">
        <v>170</v>
      </c>
      <c r="M194" t="s">
        <v>234</v>
      </c>
      <c r="N194" t="s">
        <v>32</v>
      </c>
      <c r="O194" t="s">
        <v>33</v>
      </c>
      <c r="P194" t="s">
        <v>235</v>
      </c>
      <c r="Q194">
        <v>626.35199999999998</v>
      </c>
      <c r="R194">
        <v>125.2704</v>
      </c>
      <c r="S194">
        <v>9</v>
      </c>
      <c r="T194">
        <v>5511.8975999999993</v>
      </c>
      <c r="U194">
        <v>20000</v>
      </c>
    </row>
    <row r="195" spans="1:21" x14ac:dyDescent="0.25">
      <c r="A195" t="s">
        <v>929</v>
      </c>
      <c r="B195" t="s">
        <v>930</v>
      </c>
      <c r="C195" t="s">
        <v>931</v>
      </c>
      <c r="D195" t="s">
        <v>219</v>
      </c>
      <c r="E195" t="s">
        <v>932</v>
      </c>
      <c r="F195" t="s">
        <v>933</v>
      </c>
      <c r="G195" t="s">
        <v>114</v>
      </c>
      <c r="H195" t="s">
        <v>27</v>
      </c>
      <c r="I195" t="s">
        <v>315</v>
      </c>
      <c r="J195" t="s">
        <v>316</v>
      </c>
      <c r="K195">
        <v>10035</v>
      </c>
      <c r="L195" t="s">
        <v>170</v>
      </c>
      <c r="M195" t="s">
        <v>940</v>
      </c>
      <c r="N195" t="s">
        <v>48</v>
      </c>
      <c r="O195" t="s">
        <v>74</v>
      </c>
      <c r="P195" t="s">
        <v>941</v>
      </c>
      <c r="Q195">
        <v>19.899999999999999</v>
      </c>
      <c r="R195">
        <v>3.98</v>
      </c>
      <c r="S195">
        <v>6</v>
      </c>
      <c r="T195">
        <v>115.42</v>
      </c>
      <c r="U195">
        <v>20000</v>
      </c>
    </row>
    <row r="196" spans="1:21" x14ac:dyDescent="0.25">
      <c r="A196" t="s">
        <v>942</v>
      </c>
      <c r="B196" t="s">
        <v>943</v>
      </c>
      <c r="C196" t="s">
        <v>944</v>
      </c>
      <c r="D196" t="s">
        <v>54</v>
      </c>
      <c r="E196" t="s">
        <v>945</v>
      </c>
      <c r="F196" t="s">
        <v>946</v>
      </c>
      <c r="G196" t="s">
        <v>43</v>
      </c>
      <c r="H196" t="s">
        <v>27</v>
      </c>
      <c r="I196" t="s">
        <v>947</v>
      </c>
      <c r="J196" t="s">
        <v>45</v>
      </c>
      <c r="K196">
        <v>92374</v>
      </c>
      <c r="L196" t="s">
        <v>46</v>
      </c>
      <c r="M196" t="s">
        <v>200</v>
      </c>
      <c r="N196" t="s">
        <v>48</v>
      </c>
      <c r="O196" t="s">
        <v>201</v>
      </c>
      <c r="P196" t="s">
        <v>202</v>
      </c>
      <c r="Q196">
        <v>14.28</v>
      </c>
      <c r="R196">
        <v>2.8559999999999999</v>
      </c>
      <c r="S196">
        <v>3</v>
      </c>
      <c r="T196">
        <v>39.983999999999988</v>
      </c>
      <c r="U196">
        <v>20000</v>
      </c>
    </row>
    <row r="197" spans="1:21" x14ac:dyDescent="0.25">
      <c r="A197" t="s">
        <v>948</v>
      </c>
      <c r="B197" t="s">
        <v>949</v>
      </c>
      <c r="C197" t="s">
        <v>950</v>
      </c>
      <c r="D197" t="s">
        <v>54</v>
      </c>
      <c r="E197" t="s">
        <v>951</v>
      </c>
      <c r="F197" t="s">
        <v>952</v>
      </c>
      <c r="G197" t="s">
        <v>26</v>
      </c>
      <c r="H197" t="s">
        <v>27</v>
      </c>
      <c r="I197" t="s">
        <v>953</v>
      </c>
      <c r="J197" t="s">
        <v>607</v>
      </c>
      <c r="K197">
        <v>45011</v>
      </c>
      <c r="L197" t="s">
        <v>170</v>
      </c>
      <c r="M197" t="s">
        <v>954</v>
      </c>
      <c r="N197" t="s">
        <v>48</v>
      </c>
      <c r="O197" t="s">
        <v>74</v>
      </c>
      <c r="P197" t="s">
        <v>955</v>
      </c>
      <c r="Q197">
        <v>7.4080000000000004</v>
      </c>
      <c r="R197">
        <v>1.4816</v>
      </c>
      <c r="S197">
        <v>6</v>
      </c>
      <c r="T197">
        <v>42.9664</v>
      </c>
      <c r="U197">
        <v>20000</v>
      </c>
    </row>
    <row r="198" spans="1:21" x14ac:dyDescent="0.25">
      <c r="A198" t="s">
        <v>948</v>
      </c>
      <c r="B198" t="s">
        <v>949</v>
      </c>
      <c r="C198" t="s">
        <v>950</v>
      </c>
      <c r="D198" t="s">
        <v>54</v>
      </c>
      <c r="E198" t="s">
        <v>951</v>
      </c>
      <c r="F198" t="s">
        <v>952</v>
      </c>
      <c r="G198" t="s">
        <v>26</v>
      </c>
      <c r="H198" t="s">
        <v>27</v>
      </c>
      <c r="I198" t="s">
        <v>953</v>
      </c>
      <c r="J198" t="s">
        <v>607</v>
      </c>
      <c r="K198">
        <v>45011</v>
      </c>
      <c r="L198" t="s">
        <v>170</v>
      </c>
      <c r="M198" t="s">
        <v>956</v>
      </c>
      <c r="N198" t="s">
        <v>48</v>
      </c>
      <c r="O198" t="s">
        <v>74</v>
      </c>
      <c r="P198" t="s">
        <v>957</v>
      </c>
      <c r="Q198">
        <v>6.048</v>
      </c>
      <c r="R198">
        <v>1.2096</v>
      </c>
      <c r="S198">
        <v>4</v>
      </c>
      <c r="T198">
        <v>22.982399999999998</v>
      </c>
      <c r="U198">
        <v>20000</v>
      </c>
    </row>
    <row r="199" spans="1:21" x14ac:dyDescent="0.25">
      <c r="A199" t="s">
        <v>958</v>
      </c>
      <c r="B199" t="s">
        <v>503</v>
      </c>
      <c r="C199" t="s">
        <v>451</v>
      </c>
      <c r="D199" t="s">
        <v>54</v>
      </c>
      <c r="E199" t="s">
        <v>959</v>
      </c>
      <c r="F199" t="s">
        <v>960</v>
      </c>
      <c r="G199" t="s">
        <v>114</v>
      </c>
      <c r="H199" t="s">
        <v>27</v>
      </c>
      <c r="I199" t="s">
        <v>961</v>
      </c>
      <c r="J199" t="s">
        <v>962</v>
      </c>
      <c r="K199">
        <v>7090</v>
      </c>
      <c r="L199" t="s">
        <v>170</v>
      </c>
      <c r="M199" t="s">
        <v>963</v>
      </c>
      <c r="N199" t="s">
        <v>48</v>
      </c>
      <c r="O199" t="s">
        <v>63</v>
      </c>
      <c r="P199" t="s">
        <v>964</v>
      </c>
      <c r="Q199">
        <v>46.26</v>
      </c>
      <c r="R199">
        <v>9.2519999999999989</v>
      </c>
      <c r="S199">
        <v>8</v>
      </c>
      <c r="T199">
        <v>360.82799999999997</v>
      </c>
      <c r="U199">
        <v>20000</v>
      </c>
    </row>
    <row r="200" spans="1:21" x14ac:dyDescent="0.25">
      <c r="A200" t="s">
        <v>965</v>
      </c>
      <c r="B200" t="s">
        <v>966</v>
      </c>
      <c r="C200" t="s">
        <v>967</v>
      </c>
      <c r="D200" t="s">
        <v>54</v>
      </c>
      <c r="E200" t="s">
        <v>968</v>
      </c>
      <c r="F200" t="s">
        <v>969</v>
      </c>
      <c r="G200" t="s">
        <v>43</v>
      </c>
      <c r="H200" t="s">
        <v>27</v>
      </c>
      <c r="I200" t="s">
        <v>168</v>
      </c>
      <c r="J200" t="s">
        <v>169</v>
      </c>
      <c r="K200">
        <v>19120</v>
      </c>
      <c r="L200" t="s">
        <v>170</v>
      </c>
      <c r="M200" t="s">
        <v>970</v>
      </c>
      <c r="N200" t="s">
        <v>48</v>
      </c>
      <c r="O200" t="s">
        <v>81</v>
      </c>
      <c r="P200" t="s">
        <v>971</v>
      </c>
      <c r="Q200">
        <v>2.9460000000000002</v>
      </c>
      <c r="R200">
        <v>0.58920000000000006</v>
      </c>
      <c r="S200">
        <v>7</v>
      </c>
      <c r="T200">
        <v>20.032800000000002</v>
      </c>
      <c r="U200">
        <v>20000</v>
      </c>
    </row>
    <row r="201" spans="1:21" x14ac:dyDescent="0.25">
      <c r="A201" t="s">
        <v>965</v>
      </c>
      <c r="B201" t="s">
        <v>966</v>
      </c>
      <c r="C201" t="s">
        <v>967</v>
      </c>
      <c r="D201" t="s">
        <v>54</v>
      </c>
      <c r="E201" t="s">
        <v>968</v>
      </c>
      <c r="F201" t="s">
        <v>969</v>
      </c>
      <c r="G201" t="s">
        <v>43</v>
      </c>
      <c r="H201" t="s">
        <v>27</v>
      </c>
      <c r="I201" t="s">
        <v>168</v>
      </c>
      <c r="J201" t="s">
        <v>169</v>
      </c>
      <c r="K201">
        <v>19120</v>
      </c>
      <c r="L201" t="s">
        <v>170</v>
      </c>
      <c r="M201" t="s">
        <v>972</v>
      </c>
      <c r="N201" t="s">
        <v>48</v>
      </c>
      <c r="O201" t="s">
        <v>98</v>
      </c>
      <c r="P201" t="s">
        <v>973</v>
      </c>
      <c r="Q201">
        <v>16.056000000000001</v>
      </c>
      <c r="R201">
        <v>3.2111999999999998</v>
      </c>
      <c r="S201">
        <v>7</v>
      </c>
      <c r="T201">
        <v>109.1808</v>
      </c>
      <c r="U201">
        <v>20000</v>
      </c>
    </row>
    <row r="202" spans="1:21" x14ac:dyDescent="0.25">
      <c r="A202" t="s">
        <v>974</v>
      </c>
      <c r="B202" t="s">
        <v>975</v>
      </c>
      <c r="C202" t="s">
        <v>976</v>
      </c>
      <c r="D202" t="s">
        <v>54</v>
      </c>
      <c r="E202" t="s">
        <v>977</v>
      </c>
      <c r="F202" t="s">
        <v>978</v>
      </c>
      <c r="G202" t="s">
        <v>26</v>
      </c>
      <c r="H202" t="s">
        <v>27</v>
      </c>
      <c r="I202" t="s">
        <v>979</v>
      </c>
      <c r="J202" t="s">
        <v>607</v>
      </c>
      <c r="K202">
        <v>44312</v>
      </c>
      <c r="L202" t="s">
        <v>170</v>
      </c>
      <c r="M202" t="s">
        <v>980</v>
      </c>
      <c r="N202" t="s">
        <v>48</v>
      </c>
      <c r="O202" t="s">
        <v>98</v>
      </c>
      <c r="P202" t="s">
        <v>981</v>
      </c>
      <c r="Q202">
        <v>21.744</v>
      </c>
      <c r="R202">
        <v>4.3487999999999998</v>
      </c>
      <c r="S202">
        <v>9</v>
      </c>
      <c r="T202">
        <v>191.34719999999999</v>
      </c>
      <c r="U202">
        <v>20000</v>
      </c>
    </row>
    <row r="203" spans="1:21" x14ac:dyDescent="0.25">
      <c r="A203" t="s">
        <v>982</v>
      </c>
      <c r="B203" t="s">
        <v>983</v>
      </c>
      <c r="C203" t="s">
        <v>845</v>
      </c>
      <c r="D203" t="s">
        <v>219</v>
      </c>
      <c r="E203" t="s">
        <v>984</v>
      </c>
      <c r="F203" t="s">
        <v>985</v>
      </c>
      <c r="G203" t="s">
        <v>26</v>
      </c>
      <c r="H203" t="s">
        <v>27</v>
      </c>
      <c r="I203" t="s">
        <v>986</v>
      </c>
      <c r="J203" t="s">
        <v>557</v>
      </c>
      <c r="K203">
        <v>80219</v>
      </c>
      <c r="L203" t="s">
        <v>46</v>
      </c>
      <c r="M203" t="s">
        <v>987</v>
      </c>
      <c r="N203" t="s">
        <v>32</v>
      </c>
      <c r="O203" t="s">
        <v>60</v>
      </c>
      <c r="P203" t="s">
        <v>988</v>
      </c>
      <c r="Q203">
        <v>218.75</v>
      </c>
      <c r="R203">
        <v>43.75</v>
      </c>
      <c r="S203">
        <v>9</v>
      </c>
      <c r="T203">
        <v>1925</v>
      </c>
      <c r="U203">
        <v>20000</v>
      </c>
    </row>
    <row r="204" spans="1:21" x14ac:dyDescent="0.25">
      <c r="A204" t="s">
        <v>982</v>
      </c>
      <c r="B204" t="s">
        <v>983</v>
      </c>
      <c r="C204" t="s">
        <v>845</v>
      </c>
      <c r="D204" t="s">
        <v>219</v>
      </c>
      <c r="E204" t="s">
        <v>984</v>
      </c>
      <c r="F204" t="s">
        <v>985</v>
      </c>
      <c r="G204" t="s">
        <v>26</v>
      </c>
      <c r="H204" t="s">
        <v>27</v>
      </c>
      <c r="I204" t="s">
        <v>986</v>
      </c>
      <c r="J204" t="s">
        <v>557</v>
      </c>
      <c r="K204">
        <v>80219</v>
      </c>
      <c r="L204" t="s">
        <v>46</v>
      </c>
      <c r="M204" t="s">
        <v>989</v>
      </c>
      <c r="N204" t="s">
        <v>48</v>
      </c>
      <c r="O204" t="s">
        <v>84</v>
      </c>
      <c r="P204" t="s">
        <v>990</v>
      </c>
      <c r="Q204">
        <v>2.6</v>
      </c>
      <c r="R204">
        <v>0.52</v>
      </c>
      <c r="S204">
        <v>8</v>
      </c>
      <c r="T204">
        <v>20.28</v>
      </c>
      <c r="U204">
        <v>20000</v>
      </c>
    </row>
    <row r="205" spans="1:21" x14ac:dyDescent="0.25">
      <c r="A205" t="s">
        <v>991</v>
      </c>
      <c r="B205" t="s">
        <v>992</v>
      </c>
      <c r="C205" t="s">
        <v>993</v>
      </c>
      <c r="D205" t="s">
        <v>23</v>
      </c>
      <c r="E205" t="s">
        <v>994</v>
      </c>
      <c r="F205" t="s">
        <v>995</v>
      </c>
      <c r="G205" t="s">
        <v>26</v>
      </c>
      <c r="H205" t="s">
        <v>27</v>
      </c>
      <c r="I205" t="s">
        <v>996</v>
      </c>
      <c r="J205" t="s">
        <v>116</v>
      </c>
      <c r="K205">
        <v>75220</v>
      </c>
      <c r="L205" t="s">
        <v>117</v>
      </c>
      <c r="M205" t="s">
        <v>997</v>
      </c>
      <c r="N205" t="s">
        <v>48</v>
      </c>
      <c r="O205" t="s">
        <v>84</v>
      </c>
      <c r="P205" t="s">
        <v>998</v>
      </c>
      <c r="Q205">
        <v>66.284000000000006</v>
      </c>
      <c r="R205">
        <v>13.2568</v>
      </c>
      <c r="S205">
        <v>2</v>
      </c>
      <c r="T205">
        <v>119.3112</v>
      </c>
      <c r="U205">
        <v>20000</v>
      </c>
    </row>
    <row r="206" spans="1:21" x14ac:dyDescent="0.25">
      <c r="A206" t="s">
        <v>999</v>
      </c>
      <c r="B206" t="s">
        <v>1000</v>
      </c>
      <c r="C206" t="s">
        <v>1001</v>
      </c>
      <c r="D206" t="s">
        <v>54</v>
      </c>
      <c r="E206" t="s">
        <v>1002</v>
      </c>
      <c r="F206" t="s">
        <v>1003</v>
      </c>
      <c r="G206" t="s">
        <v>43</v>
      </c>
      <c r="H206" t="s">
        <v>27</v>
      </c>
      <c r="I206" t="s">
        <v>745</v>
      </c>
      <c r="J206" t="s">
        <v>400</v>
      </c>
      <c r="K206">
        <v>37064</v>
      </c>
      <c r="L206" t="s">
        <v>30</v>
      </c>
      <c r="M206" t="s">
        <v>1004</v>
      </c>
      <c r="N206" t="s">
        <v>32</v>
      </c>
      <c r="O206" t="s">
        <v>71</v>
      </c>
      <c r="P206" t="s">
        <v>1005</v>
      </c>
      <c r="Q206">
        <v>35.167999999999999</v>
      </c>
      <c r="R206">
        <v>7.0335999999999999</v>
      </c>
      <c r="S206">
        <v>7</v>
      </c>
      <c r="T206">
        <v>239.14240000000001</v>
      </c>
      <c r="U206">
        <v>20000</v>
      </c>
    </row>
    <row r="207" spans="1:21" x14ac:dyDescent="0.25">
      <c r="A207" t="s">
        <v>1006</v>
      </c>
      <c r="B207" t="s">
        <v>408</v>
      </c>
      <c r="C207" t="s">
        <v>1007</v>
      </c>
      <c r="D207" t="s">
        <v>54</v>
      </c>
      <c r="E207" t="s">
        <v>1008</v>
      </c>
      <c r="F207" t="s">
        <v>1009</v>
      </c>
      <c r="G207" t="s">
        <v>26</v>
      </c>
      <c r="H207" t="s">
        <v>27</v>
      </c>
      <c r="I207" t="s">
        <v>1010</v>
      </c>
      <c r="J207" t="s">
        <v>45</v>
      </c>
      <c r="K207">
        <v>90604</v>
      </c>
      <c r="L207" t="s">
        <v>46</v>
      </c>
      <c r="M207" t="s">
        <v>1011</v>
      </c>
      <c r="N207" t="s">
        <v>77</v>
      </c>
      <c r="O207" t="s">
        <v>78</v>
      </c>
      <c r="P207" t="s">
        <v>1012</v>
      </c>
      <c r="Q207">
        <v>444.76799999999997</v>
      </c>
      <c r="R207">
        <v>88.953599999999994</v>
      </c>
      <c r="S207">
        <v>5</v>
      </c>
      <c r="T207">
        <v>2134.8863999999999</v>
      </c>
      <c r="U207">
        <v>20000</v>
      </c>
    </row>
    <row r="208" spans="1:21" x14ac:dyDescent="0.25">
      <c r="A208" t="s">
        <v>1013</v>
      </c>
      <c r="B208" t="s">
        <v>1014</v>
      </c>
      <c r="C208" t="s">
        <v>1015</v>
      </c>
      <c r="D208" t="s">
        <v>54</v>
      </c>
      <c r="E208" t="s">
        <v>1016</v>
      </c>
      <c r="F208" t="s">
        <v>1017</v>
      </c>
      <c r="G208" t="s">
        <v>26</v>
      </c>
      <c r="H208" t="s">
        <v>27</v>
      </c>
      <c r="I208" t="s">
        <v>1018</v>
      </c>
      <c r="J208" t="s">
        <v>281</v>
      </c>
      <c r="K208">
        <v>48601</v>
      </c>
      <c r="L208" t="s">
        <v>117</v>
      </c>
      <c r="M208" t="s">
        <v>1019</v>
      </c>
      <c r="N208" t="s">
        <v>48</v>
      </c>
      <c r="O208" t="s">
        <v>63</v>
      </c>
      <c r="P208" t="s">
        <v>1020</v>
      </c>
      <c r="Q208">
        <v>83.92</v>
      </c>
      <c r="R208">
        <v>16.783999999999999</v>
      </c>
      <c r="S208">
        <v>8</v>
      </c>
      <c r="T208">
        <v>654.57600000000002</v>
      </c>
      <c r="U208">
        <v>20000</v>
      </c>
    </row>
    <row r="209" spans="1:21" x14ac:dyDescent="0.25">
      <c r="A209" t="s">
        <v>1013</v>
      </c>
      <c r="B209" t="s">
        <v>1014</v>
      </c>
      <c r="C209" t="s">
        <v>1015</v>
      </c>
      <c r="D209" t="s">
        <v>54</v>
      </c>
      <c r="E209" t="s">
        <v>1016</v>
      </c>
      <c r="F209" t="s">
        <v>1017</v>
      </c>
      <c r="G209" t="s">
        <v>26</v>
      </c>
      <c r="H209" t="s">
        <v>27</v>
      </c>
      <c r="I209" t="s">
        <v>1018</v>
      </c>
      <c r="J209" t="s">
        <v>281</v>
      </c>
      <c r="K209">
        <v>48601</v>
      </c>
      <c r="L209" t="s">
        <v>117</v>
      </c>
      <c r="M209" t="s">
        <v>1021</v>
      </c>
      <c r="N209" t="s">
        <v>77</v>
      </c>
      <c r="O209" t="s">
        <v>78</v>
      </c>
      <c r="P209" t="s">
        <v>1022</v>
      </c>
      <c r="Q209">
        <v>131.97999999999999</v>
      </c>
      <c r="R209">
        <v>26.396000000000001</v>
      </c>
      <c r="S209">
        <v>8</v>
      </c>
      <c r="T209">
        <v>1029.444</v>
      </c>
      <c r="U209">
        <v>20000</v>
      </c>
    </row>
    <row r="210" spans="1:21" x14ac:dyDescent="0.25">
      <c r="A210" t="s">
        <v>1013</v>
      </c>
      <c r="B210" t="s">
        <v>1014</v>
      </c>
      <c r="C210" t="s">
        <v>1015</v>
      </c>
      <c r="D210" t="s">
        <v>54</v>
      </c>
      <c r="E210" t="s">
        <v>1016</v>
      </c>
      <c r="F210" t="s">
        <v>1017</v>
      </c>
      <c r="G210" t="s">
        <v>26</v>
      </c>
      <c r="H210" t="s">
        <v>27</v>
      </c>
      <c r="I210" t="s">
        <v>1018</v>
      </c>
      <c r="J210" t="s">
        <v>281</v>
      </c>
      <c r="K210">
        <v>48601</v>
      </c>
      <c r="L210" t="s">
        <v>117</v>
      </c>
      <c r="M210" t="s">
        <v>663</v>
      </c>
      <c r="N210" t="s">
        <v>48</v>
      </c>
      <c r="O210" t="s">
        <v>81</v>
      </c>
      <c r="P210" t="s">
        <v>664</v>
      </c>
      <c r="Q210">
        <v>15.92</v>
      </c>
      <c r="R210">
        <v>3.1840000000000002</v>
      </c>
      <c r="S210">
        <v>3</v>
      </c>
      <c r="T210">
        <v>44.576000000000001</v>
      </c>
      <c r="U210">
        <v>20000</v>
      </c>
    </row>
    <row r="211" spans="1:21" x14ac:dyDescent="0.25">
      <c r="A211" t="s">
        <v>1013</v>
      </c>
      <c r="B211" t="s">
        <v>1014</v>
      </c>
      <c r="C211" t="s">
        <v>1015</v>
      </c>
      <c r="D211" t="s">
        <v>54</v>
      </c>
      <c r="E211" t="s">
        <v>1016</v>
      </c>
      <c r="F211" t="s">
        <v>1017</v>
      </c>
      <c r="G211" t="s">
        <v>26</v>
      </c>
      <c r="H211" t="s">
        <v>27</v>
      </c>
      <c r="I211" t="s">
        <v>1018</v>
      </c>
      <c r="J211" t="s">
        <v>281</v>
      </c>
      <c r="K211">
        <v>48601</v>
      </c>
      <c r="L211" t="s">
        <v>117</v>
      </c>
      <c r="M211" t="s">
        <v>1023</v>
      </c>
      <c r="N211" t="s">
        <v>48</v>
      </c>
      <c r="O211" t="s">
        <v>318</v>
      </c>
      <c r="P211" t="s">
        <v>1024</v>
      </c>
      <c r="Q211">
        <v>52.29</v>
      </c>
      <c r="R211">
        <v>10.458</v>
      </c>
      <c r="S211">
        <v>3</v>
      </c>
      <c r="T211">
        <v>146.41200000000001</v>
      </c>
      <c r="U211">
        <v>20000</v>
      </c>
    </row>
    <row r="212" spans="1:21" x14ac:dyDescent="0.25">
      <c r="A212" t="s">
        <v>1013</v>
      </c>
      <c r="B212" t="s">
        <v>1014</v>
      </c>
      <c r="C212" t="s">
        <v>1015</v>
      </c>
      <c r="D212" t="s">
        <v>54</v>
      </c>
      <c r="E212" t="s">
        <v>1016</v>
      </c>
      <c r="F212" t="s">
        <v>1017</v>
      </c>
      <c r="G212" t="s">
        <v>26</v>
      </c>
      <c r="H212" t="s">
        <v>27</v>
      </c>
      <c r="I212" t="s">
        <v>1018</v>
      </c>
      <c r="J212" t="s">
        <v>281</v>
      </c>
      <c r="K212">
        <v>48601</v>
      </c>
      <c r="L212" t="s">
        <v>117</v>
      </c>
      <c r="M212" t="s">
        <v>1025</v>
      </c>
      <c r="N212" t="s">
        <v>48</v>
      </c>
      <c r="O212" t="s">
        <v>63</v>
      </c>
      <c r="P212" t="s">
        <v>1026</v>
      </c>
      <c r="Q212">
        <v>91.99</v>
      </c>
      <c r="R212">
        <v>18.398</v>
      </c>
      <c r="S212">
        <v>4</v>
      </c>
      <c r="T212">
        <v>349.56200000000001</v>
      </c>
      <c r="U212">
        <v>20000</v>
      </c>
    </row>
    <row r="213" spans="1:21" x14ac:dyDescent="0.25">
      <c r="A213" t="s">
        <v>1027</v>
      </c>
      <c r="B213" t="s">
        <v>1028</v>
      </c>
      <c r="C213" t="s">
        <v>1029</v>
      </c>
      <c r="D213" t="s">
        <v>23</v>
      </c>
      <c r="E213" t="s">
        <v>1030</v>
      </c>
      <c r="F213" t="s">
        <v>1031</v>
      </c>
      <c r="G213" t="s">
        <v>43</v>
      </c>
      <c r="H213" t="s">
        <v>27</v>
      </c>
      <c r="I213" t="s">
        <v>996</v>
      </c>
      <c r="J213" t="s">
        <v>116</v>
      </c>
      <c r="K213">
        <v>75220</v>
      </c>
      <c r="L213" t="s">
        <v>117</v>
      </c>
      <c r="M213" t="s">
        <v>1032</v>
      </c>
      <c r="N213" t="s">
        <v>77</v>
      </c>
      <c r="O213" t="s">
        <v>187</v>
      </c>
      <c r="P213" t="s">
        <v>1033</v>
      </c>
      <c r="Q213">
        <v>20.8</v>
      </c>
      <c r="R213">
        <v>4.16</v>
      </c>
      <c r="S213">
        <v>9</v>
      </c>
      <c r="T213">
        <v>183.04</v>
      </c>
      <c r="U213">
        <v>20000</v>
      </c>
    </row>
    <row r="214" spans="1:21" x14ac:dyDescent="0.25">
      <c r="A214" t="s">
        <v>1034</v>
      </c>
      <c r="B214" t="s">
        <v>1035</v>
      </c>
      <c r="C214" t="s">
        <v>1036</v>
      </c>
      <c r="D214" t="s">
        <v>54</v>
      </c>
      <c r="E214" t="s">
        <v>1037</v>
      </c>
      <c r="F214" t="s">
        <v>1038</v>
      </c>
      <c r="G214" t="s">
        <v>43</v>
      </c>
      <c r="H214" t="s">
        <v>27</v>
      </c>
      <c r="I214" t="s">
        <v>1039</v>
      </c>
      <c r="J214" t="s">
        <v>607</v>
      </c>
      <c r="K214">
        <v>44256</v>
      </c>
      <c r="L214" t="s">
        <v>170</v>
      </c>
      <c r="M214" t="s">
        <v>1040</v>
      </c>
      <c r="N214" t="s">
        <v>48</v>
      </c>
      <c r="O214" t="s">
        <v>49</v>
      </c>
      <c r="P214" t="s">
        <v>1041</v>
      </c>
      <c r="Q214">
        <v>23.68</v>
      </c>
      <c r="R214">
        <v>4.7359999999999998</v>
      </c>
      <c r="S214">
        <v>3</v>
      </c>
      <c r="T214">
        <v>66.303999999999988</v>
      </c>
      <c r="U214">
        <v>20000</v>
      </c>
    </row>
    <row r="215" spans="1:21" x14ac:dyDescent="0.25">
      <c r="A215" t="s">
        <v>1034</v>
      </c>
      <c r="B215" t="s">
        <v>1035</v>
      </c>
      <c r="C215" t="s">
        <v>1036</v>
      </c>
      <c r="D215" t="s">
        <v>54</v>
      </c>
      <c r="E215" t="s">
        <v>1037</v>
      </c>
      <c r="F215" t="s">
        <v>1038</v>
      </c>
      <c r="G215" t="s">
        <v>43</v>
      </c>
      <c r="H215" t="s">
        <v>27</v>
      </c>
      <c r="I215" t="s">
        <v>1039</v>
      </c>
      <c r="J215" t="s">
        <v>607</v>
      </c>
      <c r="K215">
        <v>44256</v>
      </c>
      <c r="L215" t="s">
        <v>170</v>
      </c>
      <c r="M215" t="s">
        <v>1042</v>
      </c>
      <c r="N215" t="s">
        <v>32</v>
      </c>
      <c r="O215" t="s">
        <v>33</v>
      </c>
      <c r="P215" t="s">
        <v>1043</v>
      </c>
      <c r="Q215">
        <v>452.45</v>
      </c>
      <c r="R215">
        <v>90.49</v>
      </c>
      <c r="S215">
        <v>6</v>
      </c>
      <c r="T215">
        <v>2624.21</v>
      </c>
      <c r="U215">
        <v>20000</v>
      </c>
    </row>
    <row r="216" spans="1:21" x14ac:dyDescent="0.25">
      <c r="A216" t="s">
        <v>1034</v>
      </c>
      <c r="B216" t="s">
        <v>1035</v>
      </c>
      <c r="C216" t="s">
        <v>1036</v>
      </c>
      <c r="D216" t="s">
        <v>54</v>
      </c>
      <c r="E216" t="s">
        <v>1037</v>
      </c>
      <c r="F216" t="s">
        <v>1038</v>
      </c>
      <c r="G216" t="s">
        <v>43</v>
      </c>
      <c r="H216" t="s">
        <v>27</v>
      </c>
      <c r="I216" t="s">
        <v>1039</v>
      </c>
      <c r="J216" t="s">
        <v>607</v>
      </c>
      <c r="K216">
        <v>44256</v>
      </c>
      <c r="L216" t="s">
        <v>170</v>
      </c>
      <c r="M216" t="s">
        <v>572</v>
      </c>
      <c r="N216" t="s">
        <v>77</v>
      </c>
      <c r="O216" t="s">
        <v>78</v>
      </c>
      <c r="P216" t="s">
        <v>573</v>
      </c>
      <c r="Q216">
        <v>62.981999999999999</v>
      </c>
      <c r="R216">
        <v>12.596399999999999</v>
      </c>
      <c r="S216">
        <v>9</v>
      </c>
      <c r="T216">
        <v>554.24159999999995</v>
      </c>
      <c r="U216">
        <v>20000</v>
      </c>
    </row>
    <row r="217" spans="1:21" x14ac:dyDescent="0.25">
      <c r="A217" t="s">
        <v>1034</v>
      </c>
      <c r="B217" t="s">
        <v>1035</v>
      </c>
      <c r="C217" t="s">
        <v>1036</v>
      </c>
      <c r="D217" t="s">
        <v>54</v>
      </c>
      <c r="E217" t="s">
        <v>1037</v>
      </c>
      <c r="F217" t="s">
        <v>1038</v>
      </c>
      <c r="G217" t="s">
        <v>43</v>
      </c>
      <c r="H217" t="s">
        <v>27</v>
      </c>
      <c r="I217" t="s">
        <v>1039</v>
      </c>
      <c r="J217" t="s">
        <v>607</v>
      </c>
      <c r="K217">
        <v>44256</v>
      </c>
      <c r="L217" t="s">
        <v>170</v>
      </c>
      <c r="M217" t="s">
        <v>1044</v>
      </c>
      <c r="N217" t="s">
        <v>77</v>
      </c>
      <c r="O217" t="s">
        <v>832</v>
      </c>
      <c r="P217" t="s">
        <v>1045</v>
      </c>
      <c r="Q217">
        <v>1188</v>
      </c>
      <c r="R217">
        <v>237.6</v>
      </c>
      <c r="S217">
        <v>7</v>
      </c>
      <c r="T217">
        <v>8078.4</v>
      </c>
      <c r="U217">
        <v>20000</v>
      </c>
    </row>
    <row r="218" spans="1:21" x14ac:dyDescent="0.25">
      <c r="A218" t="s">
        <v>1034</v>
      </c>
      <c r="B218" t="s">
        <v>1035</v>
      </c>
      <c r="C218" t="s">
        <v>1036</v>
      </c>
      <c r="D218" t="s">
        <v>54</v>
      </c>
      <c r="E218" t="s">
        <v>1037</v>
      </c>
      <c r="F218" t="s">
        <v>1038</v>
      </c>
      <c r="G218" t="s">
        <v>43</v>
      </c>
      <c r="H218" t="s">
        <v>27</v>
      </c>
      <c r="I218" t="s">
        <v>1039</v>
      </c>
      <c r="J218" t="s">
        <v>607</v>
      </c>
      <c r="K218">
        <v>44256</v>
      </c>
      <c r="L218" t="s">
        <v>170</v>
      </c>
      <c r="M218" t="s">
        <v>1046</v>
      </c>
      <c r="N218" t="s">
        <v>77</v>
      </c>
      <c r="O218" t="s">
        <v>187</v>
      </c>
      <c r="P218" t="s">
        <v>1047</v>
      </c>
      <c r="Q218">
        <v>89.584000000000003</v>
      </c>
      <c r="R218">
        <v>17.916799999999999</v>
      </c>
      <c r="S218">
        <v>7</v>
      </c>
      <c r="T218">
        <v>609.1712</v>
      </c>
      <c r="U218">
        <v>20000</v>
      </c>
    </row>
    <row r="219" spans="1:21" x14ac:dyDescent="0.25">
      <c r="A219" t="s">
        <v>1048</v>
      </c>
      <c r="B219" t="s">
        <v>1049</v>
      </c>
      <c r="C219" t="s">
        <v>1050</v>
      </c>
      <c r="D219" t="s">
        <v>54</v>
      </c>
      <c r="E219" t="s">
        <v>1051</v>
      </c>
      <c r="F219" t="s">
        <v>1052</v>
      </c>
      <c r="G219" t="s">
        <v>26</v>
      </c>
      <c r="H219" t="s">
        <v>27</v>
      </c>
      <c r="I219" t="s">
        <v>44</v>
      </c>
      <c r="J219" t="s">
        <v>45</v>
      </c>
      <c r="K219">
        <v>90032</v>
      </c>
      <c r="L219" t="s">
        <v>46</v>
      </c>
      <c r="M219" t="s">
        <v>927</v>
      </c>
      <c r="N219" t="s">
        <v>48</v>
      </c>
      <c r="O219" t="s">
        <v>63</v>
      </c>
      <c r="P219" t="s">
        <v>928</v>
      </c>
      <c r="Q219">
        <v>93.06</v>
      </c>
      <c r="R219">
        <v>18.611999999999998</v>
      </c>
      <c r="S219">
        <v>7</v>
      </c>
      <c r="T219">
        <v>632.80800000000011</v>
      </c>
      <c r="U219">
        <v>20000</v>
      </c>
    </row>
    <row r="220" spans="1:21" x14ac:dyDescent="0.25">
      <c r="A220" t="s">
        <v>1048</v>
      </c>
      <c r="B220" t="s">
        <v>1049</v>
      </c>
      <c r="C220" t="s">
        <v>1050</v>
      </c>
      <c r="D220" t="s">
        <v>54</v>
      </c>
      <c r="E220" t="s">
        <v>1051</v>
      </c>
      <c r="F220" t="s">
        <v>1052</v>
      </c>
      <c r="G220" t="s">
        <v>26</v>
      </c>
      <c r="H220" t="s">
        <v>27</v>
      </c>
      <c r="I220" t="s">
        <v>44</v>
      </c>
      <c r="J220" t="s">
        <v>45</v>
      </c>
      <c r="K220">
        <v>90032</v>
      </c>
      <c r="L220" t="s">
        <v>46</v>
      </c>
      <c r="M220" t="s">
        <v>1053</v>
      </c>
      <c r="N220" t="s">
        <v>77</v>
      </c>
      <c r="O220" t="s">
        <v>78</v>
      </c>
      <c r="P220" t="s">
        <v>1054</v>
      </c>
      <c r="Q220">
        <v>302.37599999999998</v>
      </c>
      <c r="R220">
        <v>60.475199999999987</v>
      </c>
      <c r="S220">
        <v>8</v>
      </c>
      <c r="T220">
        <v>2358.5328</v>
      </c>
      <c r="U220">
        <v>20000</v>
      </c>
    </row>
    <row r="221" spans="1:21" x14ac:dyDescent="0.25">
      <c r="A221" t="s">
        <v>1055</v>
      </c>
      <c r="B221" t="s">
        <v>1056</v>
      </c>
      <c r="C221" t="s">
        <v>228</v>
      </c>
      <c r="D221" t="s">
        <v>219</v>
      </c>
      <c r="E221" t="s">
        <v>1057</v>
      </c>
      <c r="F221" t="s">
        <v>1058</v>
      </c>
      <c r="G221" t="s">
        <v>26</v>
      </c>
      <c r="H221" t="s">
        <v>27</v>
      </c>
      <c r="I221" t="s">
        <v>1059</v>
      </c>
      <c r="J221" t="s">
        <v>607</v>
      </c>
      <c r="K221">
        <v>43017</v>
      </c>
      <c r="L221" t="s">
        <v>170</v>
      </c>
      <c r="M221" t="s">
        <v>1060</v>
      </c>
      <c r="N221" t="s">
        <v>48</v>
      </c>
      <c r="O221" t="s">
        <v>318</v>
      </c>
      <c r="P221" t="s">
        <v>1061</v>
      </c>
      <c r="Q221">
        <v>5.5839999999999996</v>
      </c>
      <c r="R221">
        <v>1.1168</v>
      </c>
      <c r="S221">
        <v>7</v>
      </c>
      <c r="T221">
        <v>37.971200000000003</v>
      </c>
      <c r="U221">
        <v>20000</v>
      </c>
    </row>
    <row r="222" spans="1:21" x14ac:dyDescent="0.25">
      <c r="A222" t="s">
        <v>1055</v>
      </c>
      <c r="B222" t="s">
        <v>1056</v>
      </c>
      <c r="C222" t="s">
        <v>228</v>
      </c>
      <c r="D222" t="s">
        <v>219</v>
      </c>
      <c r="E222" t="s">
        <v>1057</v>
      </c>
      <c r="F222" t="s">
        <v>1058</v>
      </c>
      <c r="G222" t="s">
        <v>26</v>
      </c>
      <c r="H222" t="s">
        <v>27</v>
      </c>
      <c r="I222" t="s">
        <v>1059</v>
      </c>
      <c r="J222" t="s">
        <v>607</v>
      </c>
      <c r="K222">
        <v>43017</v>
      </c>
      <c r="L222" t="s">
        <v>170</v>
      </c>
      <c r="M222" t="s">
        <v>1062</v>
      </c>
      <c r="N222" t="s">
        <v>48</v>
      </c>
      <c r="O222" t="s">
        <v>98</v>
      </c>
      <c r="P222" t="s">
        <v>1063</v>
      </c>
      <c r="Q222">
        <v>22.704000000000001</v>
      </c>
      <c r="R222">
        <v>4.5407999999999999</v>
      </c>
      <c r="S222">
        <v>2</v>
      </c>
      <c r="T222">
        <v>40.867199999999997</v>
      </c>
      <c r="U222">
        <v>20000</v>
      </c>
    </row>
    <row r="223" spans="1:21" x14ac:dyDescent="0.25">
      <c r="A223" t="s">
        <v>1055</v>
      </c>
      <c r="B223" t="s">
        <v>1056</v>
      </c>
      <c r="C223" t="s">
        <v>228</v>
      </c>
      <c r="D223" t="s">
        <v>219</v>
      </c>
      <c r="E223" t="s">
        <v>1057</v>
      </c>
      <c r="F223" t="s">
        <v>1058</v>
      </c>
      <c r="G223" t="s">
        <v>26</v>
      </c>
      <c r="H223" t="s">
        <v>27</v>
      </c>
      <c r="I223" t="s">
        <v>1059</v>
      </c>
      <c r="J223" t="s">
        <v>607</v>
      </c>
      <c r="K223">
        <v>43017</v>
      </c>
      <c r="L223" t="s">
        <v>170</v>
      </c>
      <c r="M223" t="s">
        <v>500</v>
      </c>
      <c r="N223" t="s">
        <v>48</v>
      </c>
      <c r="O223" t="s">
        <v>81</v>
      </c>
      <c r="P223" t="s">
        <v>501</v>
      </c>
      <c r="Q223">
        <v>19.776</v>
      </c>
      <c r="R223">
        <v>3.9552</v>
      </c>
      <c r="S223">
        <v>8</v>
      </c>
      <c r="T223">
        <v>154.25280000000001</v>
      </c>
      <c r="U223">
        <v>20000</v>
      </c>
    </row>
    <row r="224" spans="1:21" x14ac:dyDescent="0.25">
      <c r="A224" t="s">
        <v>1055</v>
      </c>
      <c r="B224" t="s">
        <v>1056</v>
      </c>
      <c r="C224" t="s">
        <v>228</v>
      </c>
      <c r="D224" t="s">
        <v>219</v>
      </c>
      <c r="E224" t="s">
        <v>1057</v>
      </c>
      <c r="F224" t="s">
        <v>1058</v>
      </c>
      <c r="G224" t="s">
        <v>26</v>
      </c>
      <c r="H224" t="s">
        <v>27</v>
      </c>
      <c r="I224" t="s">
        <v>1059</v>
      </c>
      <c r="J224" t="s">
        <v>607</v>
      </c>
      <c r="K224">
        <v>43017</v>
      </c>
      <c r="L224" t="s">
        <v>170</v>
      </c>
      <c r="M224" t="s">
        <v>1064</v>
      </c>
      <c r="N224" t="s">
        <v>32</v>
      </c>
      <c r="O224" t="s">
        <v>71</v>
      </c>
      <c r="P224" t="s">
        <v>1065</v>
      </c>
      <c r="Q224">
        <v>72.703999999999994</v>
      </c>
      <c r="R224">
        <v>14.540800000000001</v>
      </c>
      <c r="S224">
        <v>5</v>
      </c>
      <c r="T224">
        <v>348.97919999999999</v>
      </c>
      <c r="U224">
        <v>20000</v>
      </c>
    </row>
    <row r="225" spans="1:21" x14ac:dyDescent="0.25">
      <c r="A225" t="s">
        <v>1055</v>
      </c>
      <c r="B225" t="s">
        <v>1056</v>
      </c>
      <c r="C225" t="s">
        <v>228</v>
      </c>
      <c r="D225" t="s">
        <v>219</v>
      </c>
      <c r="E225" t="s">
        <v>1057</v>
      </c>
      <c r="F225" t="s">
        <v>1058</v>
      </c>
      <c r="G225" t="s">
        <v>26</v>
      </c>
      <c r="H225" t="s">
        <v>27</v>
      </c>
      <c r="I225" t="s">
        <v>1059</v>
      </c>
      <c r="J225" t="s">
        <v>607</v>
      </c>
      <c r="K225">
        <v>43017</v>
      </c>
      <c r="L225" t="s">
        <v>170</v>
      </c>
      <c r="M225" t="s">
        <v>1066</v>
      </c>
      <c r="N225" t="s">
        <v>77</v>
      </c>
      <c r="O225" t="s">
        <v>832</v>
      </c>
      <c r="P225" t="s">
        <v>1067</v>
      </c>
      <c r="Q225">
        <v>479.988</v>
      </c>
      <c r="R225">
        <v>95.997600000000006</v>
      </c>
      <c r="S225">
        <v>3</v>
      </c>
      <c r="T225">
        <v>1343.9664</v>
      </c>
      <c r="U225">
        <v>20000</v>
      </c>
    </row>
    <row r="226" spans="1:21" x14ac:dyDescent="0.25">
      <c r="A226" t="s">
        <v>1055</v>
      </c>
      <c r="B226" t="s">
        <v>1056</v>
      </c>
      <c r="C226" t="s">
        <v>228</v>
      </c>
      <c r="D226" t="s">
        <v>219</v>
      </c>
      <c r="E226" t="s">
        <v>1057</v>
      </c>
      <c r="F226" t="s">
        <v>1058</v>
      </c>
      <c r="G226" t="s">
        <v>26</v>
      </c>
      <c r="H226" t="s">
        <v>27</v>
      </c>
      <c r="I226" t="s">
        <v>1059</v>
      </c>
      <c r="J226" t="s">
        <v>607</v>
      </c>
      <c r="K226">
        <v>43017</v>
      </c>
      <c r="L226" t="s">
        <v>170</v>
      </c>
      <c r="M226" t="s">
        <v>1068</v>
      </c>
      <c r="N226" t="s">
        <v>48</v>
      </c>
      <c r="O226" t="s">
        <v>74</v>
      </c>
      <c r="P226" t="s">
        <v>1069</v>
      </c>
      <c r="Q226">
        <v>27.167999999999999</v>
      </c>
      <c r="R226">
        <v>5.4336000000000002</v>
      </c>
      <c r="S226">
        <v>2</v>
      </c>
      <c r="T226">
        <v>48.9024</v>
      </c>
      <c r="U226">
        <v>20000</v>
      </c>
    </row>
    <row r="227" spans="1:21" x14ac:dyDescent="0.25">
      <c r="A227" t="s">
        <v>1070</v>
      </c>
      <c r="B227" t="s">
        <v>1071</v>
      </c>
      <c r="C227" t="s">
        <v>1072</v>
      </c>
      <c r="D227" t="s">
        <v>54</v>
      </c>
      <c r="E227" t="s">
        <v>1073</v>
      </c>
      <c r="F227" t="s">
        <v>1074</v>
      </c>
      <c r="G227" t="s">
        <v>43</v>
      </c>
      <c r="H227" t="s">
        <v>27</v>
      </c>
      <c r="I227" t="s">
        <v>1075</v>
      </c>
      <c r="J227" t="s">
        <v>281</v>
      </c>
      <c r="K227">
        <v>48227</v>
      </c>
      <c r="L227" t="s">
        <v>117</v>
      </c>
      <c r="M227" t="s">
        <v>1076</v>
      </c>
      <c r="N227" t="s">
        <v>48</v>
      </c>
      <c r="O227" t="s">
        <v>74</v>
      </c>
      <c r="P227" t="s">
        <v>1077</v>
      </c>
      <c r="Q227">
        <v>2.2000000000000002</v>
      </c>
      <c r="R227">
        <v>0.44000000000000011</v>
      </c>
      <c r="S227">
        <v>6</v>
      </c>
      <c r="T227">
        <v>12.76</v>
      </c>
      <c r="U227">
        <v>20000</v>
      </c>
    </row>
    <row r="228" spans="1:21" x14ac:dyDescent="0.25">
      <c r="A228" t="s">
        <v>1070</v>
      </c>
      <c r="B228" t="s">
        <v>1071</v>
      </c>
      <c r="C228" t="s">
        <v>1072</v>
      </c>
      <c r="D228" t="s">
        <v>54</v>
      </c>
      <c r="E228" t="s">
        <v>1073</v>
      </c>
      <c r="F228" t="s">
        <v>1074</v>
      </c>
      <c r="G228" t="s">
        <v>43</v>
      </c>
      <c r="H228" t="s">
        <v>27</v>
      </c>
      <c r="I228" t="s">
        <v>1075</v>
      </c>
      <c r="J228" t="s">
        <v>281</v>
      </c>
      <c r="K228">
        <v>48227</v>
      </c>
      <c r="L228" t="s">
        <v>117</v>
      </c>
      <c r="M228" t="s">
        <v>1078</v>
      </c>
      <c r="N228" t="s">
        <v>32</v>
      </c>
      <c r="O228" t="s">
        <v>60</v>
      </c>
      <c r="P228" t="s">
        <v>1079</v>
      </c>
      <c r="Q228">
        <v>622.45000000000005</v>
      </c>
      <c r="R228">
        <v>124.49</v>
      </c>
      <c r="S228">
        <v>7</v>
      </c>
      <c r="T228">
        <v>4232.6600000000008</v>
      </c>
      <c r="U228">
        <v>20000</v>
      </c>
    </row>
    <row r="229" spans="1:21" x14ac:dyDescent="0.25">
      <c r="A229" t="s">
        <v>1070</v>
      </c>
      <c r="B229" t="s">
        <v>1071</v>
      </c>
      <c r="C229" t="s">
        <v>1072</v>
      </c>
      <c r="D229" t="s">
        <v>54</v>
      </c>
      <c r="E229" t="s">
        <v>1073</v>
      </c>
      <c r="F229" t="s">
        <v>1074</v>
      </c>
      <c r="G229" t="s">
        <v>43</v>
      </c>
      <c r="H229" t="s">
        <v>27</v>
      </c>
      <c r="I229" t="s">
        <v>1075</v>
      </c>
      <c r="J229" t="s">
        <v>281</v>
      </c>
      <c r="K229">
        <v>48227</v>
      </c>
      <c r="L229" t="s">
        <v>117</v>
      </c>
      <c r="M229" t="s">
        <v>1080</v>
      </c>
      <c r="N229" t="s">
        <v>48</v>
      </c>
      <c r="O229" t="s">
        <v>63</v>
      </c>
      <c r="P229" t="s">
        <v>1081</v>
      </c>
      <c r="Q229">
        <v>21.98</v>
      </c>
      <c r="R229">
        <v>4.3959999999999999</v>
      </c>
      <c r="S229">
        <v>2</v>
      </c>
      <c r="T229">
        <v>39.564</v>
      </c>
      <c r="U229">
        <v>20000</v>
      </c>
    </row>
    <row r="230" spans="1:21" x14ac:dyDescent="0.25">
      <c r="A230" t="s">
        <v>1082</v>
      </c>
      <c r="B230" t="s">
        <v>1083</v>
      </c>
      <c r="C230" t="s">
        <v>1084</v>
      </c>
      <c r="D230" t="s">
        <v>54</v>
      </c>
      <c r="E230" t="s">
        <v>1085</v>
      </c>
      <c r="F230" t="s">
        <v>1086</v>
      </c>
      <c r="G230" t="s">
        <v>26</v>
      </c>
      <c r="H230" t="s">
        <v>27</v>
      </c>
      <c r="I230" t="s">
        <v>460</v>
      </c>
      <c r="J230" t="s">
        <v>400</v>
      </c>
      <c r="K230">
        <v>38401</v>
      </c>
      <c r="L230" t="s">
        <v>30</v>
      </c>
      <c r="M230" t="s">
        <v>1087</v>
      </c>
      <c r="N230" t="s">
        <v>32</v>
      </c>
      <c r="O230" t="s">
        <v>36</v>
      </c>
      <c r="P230" t="s">
        <v>1088</v>
      </c>
      <c r="Q230">
        <v>161.56800000000001</v>
      </c>
      <c r="R230">
        <v>32.313600000000001</v>
      </c>
      <c r="S230">
        <v>5</v>
      </c>
      <c r="T230">
        <v>775.52640000000008</v>
      </c>
      <c r="U230">
        <v>20000</v>
      </c>
    </row>
    <row r="231" spans="1:21" x14ac:dyDescent="0.25">
      <c r="A231" t="s">
        <v>1082</v>
      </c>
      <c r="B231" t="s">
        <v>1083</v>
      </c>
      <c r="C231" t="s">
        <v>1084</v>
      </c>
      <c r="D231" t="s">
        <v>54</v>
      </c>
      <c r="E231" t="s">
        <v>1085</v>
      </c>
      <c r="F231" t="s">
        <v>1086</v>
      </c>
      <c r="G231" t="s">
        <v>26</v>
      </c>
      <c r="H231" t="s">
        <v>27</v>
      </c>
      <c r="I231" t="s">
        <v>460</v>
      </c>
      <c r="J231" t="s">
        <v>400</v>
      </c>
      <c r="K231">
        <v>38401</v>
      </c>
      <c r="L231" t="s">
        <v>30</v>
      </c>
      <c r="M231" t="s">
        <v>1089</v>
      </c>
      <c r="N231" t="s">
        <v>32</v>
      </c>
      <c r="O231" t="s">
        <v>36</v>
      </c>
      <c r="P231" t="s">
        <v>1090</v>
      </c>
      <c r="Q231">
        <v>389.69600000000003</v>
      </c>
      <c r="R231">
        <v>77.9392</v>
      </c>
      <c r="S231">
        <v>4</v>
      </c>
      <c r="T231">
        <v>1480.8448000000001</v>
      </c>
      <c r="U231">
        <v>20000</v>
      </c>
    </row>
    <row r="232" spans="1:21" x14ac:dyDescent="0.25">
      <c r="A232" t="s">
        <v>1091</v>
      </c>
      <c r="B232" t="s">
        <v>1092</v>
      </c>
      <c r="C232" t="s">
        <v>1093</v>
      </c>
      <c r="D232" t="s">
        <v>54</v>
      </c>
      <c r="E232" t="s">
        <v>1094</v>
      </c>
      <c r="F232" t="s">
        <v>1095</v>
      </c>
      <c r="G232" t="s">
        <v>43</v>
      </c>
      <c r="H232" t="s">
        <v>27</v>
      </c>
      <c r="I232" t="s">
        <v>569</v>
      </c>
      <c r="J232" t="s">
        <v>96</v>
      </c>
      <c r="K232">
        <v>28205</v>
      </c>
      <c r="L232" t="s">
        <v>30</v>
      </c>
      <c r="M232" t="s">
        <v>1096</v>
      </c>
      <c r="N232" t="s">
        <v>48</v>
      </c>
      <c r="O232" t="s">
        <v>81</v>
      </c>
      <c r="P232" t="s">
        <v>1097</v>
      </c>
      <c r="Q232">
        <v>18.648</v>
      </c>
      <c r="R232">
        <v>3.7296</v>
      </c>
      <c r="S232">
        <v>3</v>
      </c>
      <c r="T232">
        <v>52.214399999999998</v>
      </c>
      <c r="U232">
        <v>20000</v>
      </c>
    </row>
    <row r="233" spans="1:21" x14ac:dyDescent="0.25">
      <c r="A233" t="s">
        <v>1098</v>
      </c>
      <c r="B233" t="s">
        <v>1099</v>
      </c>
      <c r="C233" t="s">
        <v>1100</v>
      </c>
      <c r="D233" t="s">
        <v>54</v>
      </c>
      <c r="E233" t="s">
        <v>453</v>
      </c>
      <c r="F233" t="s">
        <v>454</v>
      </c>
      <c r="G233" t="s">
        <v>114</v>
      </c>
      <c r="H233" t="s">
        <v>27</v>
      </c>
      <c r="I233" t="s">
        <v>1101</v>
      </c>
      <c r="J233" t="s">
        <v>58</v>
      </c>
      <c r="K233">
        <v>33614</v>
      </c>
      <c r="L233" t="s">
        <v>30</v>
      </c>
      <c r="M233" t="s">
        <v>1102</v>
      </c>
      <c r="N233" t="s">
        <v>32</v>
      </c>
      <c r="O233" t="s">
        <v>60</v>
      </c>
      <c r="P233" t="s">
        <v>1103</v>
      </c>
      <c r="Q233">
        <v>233.86</v>
      </c>
      <c r="R233">
        <v>46.772000000000013</v>
      </c>
      <c r="S233">
        <v>7</v>
      </c>
      <c r="T233">
        <v>1590.248</v>
      </c>
      <c r="U233">
        <v>20000</v>
      </c>
    </row>
    <row r="234" spans="1:21" x14ac:dyDescent="0.25">
      <c r="A234" t="s">
        <v>1098</v>
      </c>
      <c r="B234" t="s">
        <v>1099</v>
      </c>
      <c r="C234" t="s">
        <v>1100</v>
      </c>
      <c r="D234" t="s">
        <v>54</v>
      </c>
      <c r="E234" t="s">
        <v>453</v>
      </c>
      <c r="F234" t="s">
        <v>454</v>
      </c>
      <c r="G234" t="s">
        <v>114</v>
      </c>
      <c r="H234" t="s">
        <v>27</v>
      </c>
      <c r="I234" t="s">
        <v>1101</v>
      </c>
      <c r="J234" t="s">
        <v>58</v>
      </c>
      <c r="K234">
        <v>33614</v>
      </c>
      <c r="L234" t="s">
        <v>30</v>
      </c>
      <c r="M234" t="s">
        <v>1104</v>
      </c>
      <c r="N234" t="s">
        <v>32</v>
      </c>
      <c r="O234" t="s">
        <v>60</v>
      </c>
      <c r="P234" t="s">
        <v>1105</v>
      </c>
      <c r="Q234">
        <v>620.61450000000002</v>
      </c>
      <c r="R234">
        <v>124.1229</v>
      </c>
      <c r="S234">
        <v>6</v>
      </c>
      <c r="T234">
        <v>3599.5641000000001</v>
      </c>
      <c r="U234">
        <v>20000</v>
      </c>
    </row>
    <row r="235" spans="1:21" x14ac:dyDescent="0.25">
      <c r="A235" t="s">
        <v>1098</v>
      </c>
      <c r="B235" t="s">
        <v>1099</v>
      </c>
      <c r="C235" t="s">
        <v>1100</v>
      </c>
      <c r="D235" t="s">
        <v>54</v>
      </c>
      <c r="E235" t="s">
        <v>453</v>
      </c>
      <c r="F235" t="s">
        <v>454</v>
      </c>
      <c r="G235" t="s">
        <v>114</v>
      </c>
      <c r="H235" t="s">
        <v>27</v>
      </c>
      <c r="I235" t="s">
        <v>1101</v>
      </c>
      <c r="J235" t="s">
        <v>58</v>
      </c>
      <c r="K235">
        <v>33614</v>
      </c>
      <c r="L235" t="s">
        <v>30</v>
      </c>
      <c r="M235" t="s">
        <v>1096</v>
      </c>
      <c r="N235" t="s">
        <v>48</v>
      </c>
      <c r="O235" t="s">
        <v>81</v>
      </c>
      <c r="P235" t="s">
        <v>1097</v>
      </c>
      <c r="Q235">
        <v>5.3280000000000003</v>
      </c>
      <c r="R235">
        <v>1.0656000000000001</v>
      </c>
      <c r="S235">
        <v>8</v>
      </c>
      <c r="T235">
        <v>41.558399999999999</v>
      </c>
      <c r="U235">
        <v>20000</v>
      </c>
    </row>
    <row r="236" spans="1:21" x14ac:dyDescent="0.25">
      <c r="A236" t="s">
        <v>1098</v>
      </c>
      <c r="B236" t="s">
        <v>1099</v>
      </c>
      <c r="C236" t="s">
        <v>1100</v>
      </c>
      <c r="D236" t="s">
        <v>54</v>
      </c>
      <c r="E236" t="s">
        <v>453</v>
      </c>
      <c r="F236" t="s">
        <v>454</v>
      </c>
      <c r="G236" t="s">
        <v>114</v>
      </c>
      <c r="H236" t="s">
        <v>27</v>
      </c>
      <c r="I236" t="s">
        <v>1101</v>
      </c>
      <c r="J236" t="s">
        <v>58</v>
      </c>
      <c r="K236">
        <v>33614</v>
      </c>
      <c r="L236" t="s">
        <v>30</v>
      </c>
      <c r="M236" t="s">
        <v>1106</v>
      </c>
      <c r="N236" t="s">
        <v>32</v>
      </c>
      <c r="O236" t="s">
        <v>71</v>
      </c>
      <c r="P236" t="s">
        <v>1107</v>
      </c>
      <c r="Q236">
        <v>258.072</v>
      </c>
      <c r="R236">
        <v>51.614400000000003</v>
      </c>
      <c r="S236">
        <v>7</v>
      </c>
      <c r="T236">
        <v>1754.8896</v>
      </c>
      <c r="U236">
        <v>20000</v>
      </c>
    </row>
    <row r="237" spans="1:21" x14ac:dyDescent="0.25">
      <c r="A237" t="s">
        <v>1098</v>
      </c>
      <c r="B237" t="s">
        <v>1099</v>
      </c>
      <c r="C237" t="s">
        <v>1100</v>
      </c>
      <c r="D237" t="s">
        <v>54</v>
      </c>
      <c r="E237" t="s">
        <v>453</v>
      </c>
      <c r="F237" t="s">
        <v>454</v>
      </c>
      <c r="G237" t="s">
        <v>114</v>
      </c>
      <c r="H237" t="s">
        <v>27</v>
      </c>
      <c r="I237" t="s">
        <v>1101</v>
      </c>
      <c r="J237" t="s">
        <v>58</v>
      </c>
      <c r="K237">
        <v>33614</v>
      </c>
      <c r="L237" t="s">
        <v>30</v>
      </c>
      <c r="M237" t="s">
        <v>1108</v>
      </c>
      <c r="N237" t="s">
        <v>77</v>
      </c>
      <c r="O237" t="s">
        <v>187</v>
      </c>
      <c r="P237" t="s">
        <v>1109</v>
      </c>
      <c r="Q237">
        <v>617.976</v>
      </c>
      <c r="R237">
        <v>123.59520000000001</v>
      </c>
      <c r="S237">
        <v>4</v>
      </c>
      <c r="T237">
        <v>2348.3087999999998</v>
      </c>
      <c r="U237">
        <v>20000</v>
      </c>
    </row>
    <row r="238" spans="1:21" x14ac:dyDescent="0.25">
      <c r="A238" t="s">
        <v>1110</v>
      </c>
      <c r="B238" t="s">
        <v>504</v>
      </c>
      <c r="C238" t="s">
        <v>452</v>
      </c>
      <c r="D238" t="s">
        <v>54</v>
      </c>
      <c r="E238" t="s">
        <v>1111</v>
      </c>
      <c r="F238" t="s">
        <v>1112</v>
      </c>
      <c r="G238" t="s">
        <v>43</v>
      </c>
      <c r="H238" t="s">
        <v>27</v>
      </c>
      <c r="I238" t="s">
        <v>1113</v>
      </c>
      <c r="J238" t="s">
        <v>45</v>
      </c>
      <c r="K238">
        <v>95051</v>
      </c>
      <c r="L238" t="s">
        <v>46</v>
      </c>
      <c r="M238" t="s">
        <v>1114</v>
      </c>
      <c r="N238" t="s">
        <v>48</v>
      </c>
      <c r="O238" t="s">
        <v>98</v>
      </c>
      <c r="P238" t="s">
        <v>1115</v>
      </c>
      <c r="Q238">
        <v>10.56</v>
      </c>
      <c r="R238">
        <v>2.1120000000000001</v>
      </c>
      <c r="S238">
        <v>6</v>
      </c>
      <c r="T238">
        <v>61.247999999999998</v>
      </c>
      <c r="U238">
        <v>20000</v>
      </c>
    </row>
    <row r="239" spans="1:21" x14ac:dyDescent="0.25">
      <c r="A239" t="s">
        <v>1116</v>
      </c>
      <c r="B239" t="s">
        <v>373</v>
      </c>
      <c r="C239" t="s">
        <v>1117</v>
      </c>
      <c r="D239" t="s">
        <v>23</v>
      </c>
      <c r="E239" t="s">
        <v>1118</v>
      </c>
      <c r="F239" t="s">
        <v>1119</v>
      </c>
      <c r="G239" t="s">
        <v>26</v>
      </c>
      <c r="H239" t="s">
        <v>27</v>
      </c>
      <c r="I239" t="s">
        <v>358</v>
      </c>
      <c r="J239" t="s">
        <v>246</v>
      </c>
      <c r="K239">
        <v>60610</v>
      </c>
      <c r="L239" t="s">
        <v>117</v>
      </c>
      <c r="M239" t="s">
        <v>1120</v>
      </c>
      <c r="N239" t="s">
        <v>48</v>
      </c>
      <c r="O239" t="s">
        <v>98</v>
      </c>
      <c r="P239" t="s">
        <v>1121</v>
      </c>
      <c r="Q239">
        <v>25.92</v>
      </c>
      <c r="R239">
        <v>5.1840000000000002</v>
      </c>
      <c r="S239">
        <v>5</v>
      </c>
      <c r="T239">
        <v>124.416</v>
      </c>
      <c r="U239">
        <v>20000</v>
      </c>
    </row>
    <row r="240" spans="1:21" x14ac:dyDescent="0.25">
      <c r="A240" t="s">
        <v>1116</v>
      </c>
      <c r="B240" t="s">
        <v>373</v>
      </c>
      <c r="C240" t="s">
        <v>1117</v>
      </c>
      <c r="D240" t="s">
        <v>23</v>
      </c>
      <c r="E240" t="s">
        <v>1118</v>
      </c>
      <c r="F240" t="s">
        <v>1119</v>
      </c>
      <c r="G240" t="s">
        <v>26</v>
      </c>
      <c r="H240" t="s">
        <v>27</v>
      </c>
      <c r="I240" t="s">
        <v>358</v>
      </c>
      <c r="J240" t="s">
        <v>246</v>
      </c>
      <c r="K240">
        <v>60610</v>
      </c>
      <c r="L240" t="s">
        <v>117</v>
      </c>
      <c r="M240" t="s">
        <v>1122</v>
      </c>
      <c r="N240" t="s">
        <v>32</v>
      </c>
      <c r="O240" t="s">
        <v>71</v>
      </c>
      <c r="P240" t="s">
        <v>1123</v>
      </c>
      <c r="Q240">
        <v>419.68</v>
      </c>
      <c r="R240">
        <v>83.936000000000007</v>
      </c>
      <c r="S240">
        <v>2</v>
      </c>
      <c r="T240">
        <v>755.42399999999998</v>
      </c>
      <c r="U240">
        <v>20000</v>
      </c>
    </row>
    <row r="241" spans="1:21" x14ac:dyDescent="0.25">
      <c r="A241" t="s">
        <v>1116</v>
      </c>
      <c r="B241" t="s">
        <v>373</v>
      </c>
      <c r="C241" t="s">
        <v>1117</v>
      </c>
      <c r="D241" t="s">
        <v>23</v>
      </c>
      <c r="E241" t="s">
        <v>1118</v>
      </c>
      <c r="F241" t="s">
        <v>1119</v>
      </c>
      <c r="G241" t="s">
        <v>26</v>
      </c>
      <c r="H241" t="s">
        <v>27</v>
      </c>
      <c r="I241" t="s">
        <v>358</v>
      </c>
      <c r="J241" t="s">
        <v>246</v>
      </c>
      <c r="K241">
        <v>60610</v>
      </c>
      <c r="L241" t="s">
        <v>117</v>
      </c>
      <c r="M241" t="s">
        <v>1124</v>
      </c>
      <c r="N241" t="s">
        <v>32</v>
      </c>
      <c r="O241" t="s">
        <v>71</v>
      </c>
      <c r="P241" t="s">
        <v>1125</v>
      </c>
      <c r="Q241">
        <v>11.688000000000001</v>
      </c>
      <c r="R241">
        <v>2.3376000000000001</v>
      </c>
      <c r="S241">
        <v>6</v>
      </c>
      <c r="T241">
        <v>67.790400000000005</v>
      </c>
      <c r="U241">
        <v>20000</v>
      </c>
    </row>
    <row r="242" spans="1:21" x14ac:dyDescent="0.25">
      <c r="A242" t="s">
        <v>1116</v>
      </c>
      <c r="B242" t="s">
        <v>373</v>
      </c>
      <c r="C242" t="s">
        <v>1117</v>
      </c>
      <c r="D242" t="s">
        <v>23</v>
      </c>
      <c r="E242" t="s">
        <v>1118</v>
      </c>
      <c r="F242" t="s">
        <v>1119</v>
      </c>
      <c r="G242" t="s">
        <v>26</v>
      </c>
      <c r="H242" t="s">
        <v>27</v>
      </c>
      <c r="I242" t="s">
        <v>358</v>
      </c>
      <c r="J242" t="s">
        <v>246</v>
      </c>
      <c r="K242">
        <v>60610</v>
      </c>
      <c r="L242" t="s">
        <v>117</v>
      </c>
      <c r="M242" t="s">
        <v>1126</v>
      </c>
      <c r="N242" t="s">
        <v>77</v>
      </c>
      <c r="O242" t="s">
        <v>78</v>
      </c>
      <c r="P242" t="s">
        <v>1127</v>
      </c>
      <c r="Q242">
        <v>31.984000000000002</v>
      </c>
      <c r="R242">
        <v>6.3968000000000007</v>
      </c>
      <c r="S242">
        <v>2</v>
      </c>
      <c r="T242">
        <v>57.571199999999997</v>
      </c>
      <c r="U242">
        <v>20000</v>
      </c>
    </row>
    <row r="243" spans="1:21" x14ac:dyDescent="0.25">
      <c r="A243" t="s">
        <v>1116</v>
      </c>
      <c r="B243" t="s">
        <v>373</v>
      </c>
      <c r="C243" t="s">
        <v>1117</v>
      </c>
      <c r="D243" t="s">
        <v>23</v>
      </c>
      <c r="E243" t="s">
        <v>1118</v>
      </c>
      <c r="F243" t="s">
        <v>1119</v>
      </c>
      <c r="G243" t="s">
        <v>26</v>
      </c>
      <c r="H243" t="s">
        <v>27</v>
      </c>
      <c r="I243" t="s">
        <v>358</v>
      </c>
      <c r="J243" t="s">
        <v>246</v>
      </c>
      <c r="K243">
        <v>60610</v>
      </c>
      <c r="L243" t="s">
        <v>117</v>
      </c>
      <c r="M243" t="s">
        <v>1128</v>
      </c>
      <c r="N243" t="s">
        <v>32</v>
      </c>
      <c r="O243" t="s">
        <v>60</v>
      </c>
      <c r="P243" t="s">
        <v>1129</v>
      </c>
      <c r="Q243">
        <v>177.22499999999999</v>
      </c>
      <c r="R243">
        <v>35.445</v>
      </c>
      <c r="S243">
        <v>4</v>
      </c>
      <c r="T243">
        <v>673.45499999999993</v>
      </c>
      <c r="U243">
        <v>20000</v>
      </c>
    </row>
    <row r="244" spans="1:21" x14ac:dyDescent="0.25">
      <c r="A244" t="s">
        <v>1116</v>
      </c>
      <c r="B244" t="s">
        <v>373</v>
      </c>
      <c r="C244" t="s">
        <v>1117</v>
      </c>
      <c r="D244" t="s">
        <v>23</v>
      </c>
      <c r="E244" t="s">
        <v>1118</v>
      </c>
      <c r="F244" t="s">
        <v>1119</v>
      </c>
      <c r="G244" t="s">
        <v>26</v>
      </c>
      <c r="H244" t="s">
        <v>27</v>
      </c>
      <c r="I244" t="s">
        <v>358</v>
      </c>
      <c r="J244" t="s">
        <v>246</v>
      </c>
      <c r="K244">
        <v>60610</v>
      </c>
      <c r="L244" t="s">
        <v>117</v>
      </c>
      <c r="M244" t="s">
        <v>1130</v>
      </c>
      <c r="N244" t="s">
        <v>32</v>
      </c>
      <c r="O244" t="s">
        <v>71</v>
      </c>
      <c r="P244" t="s">
        <v>1131</v>
      </c>
      <c r="Q244">
        <v>4.0439999999999996</v>
      </c>
      <c r="R244">
        <v>0.80879999999999996</v>
      </c>
      <c r="S244">
        <v>8</v>
      </c>
      <c r="T244">
        <v>31.543199999999999</v>
      </c>
      <c r="U244">
        <v>20000</v>
      </c>
    </row>
    <row r="245" spans="1:21" x14ac:dyDescent="0.25">
      <c r="A245" t="s">
        <v>1116</v>
      </c>
      <c r="B245" t="s">
        <v>373</v>
      </c>
      <c r="C245" t="s">
        <v>1117</v>
      </c>
      <c r="D245" t="s">
        <v>23</v>
      </c>
      <c r="E245" t="s">
        <v>1118</v>
      </c>
      <c r="F245" t="s">
        <v>1119</v>
      </c>
      <c r="G245" t="s">
        <v>26</v>
      </c>
      <c r="H245" t="s">
        <v>27</v>
      </c>
      <c r="I245" t="s">
        <v>358</v>
      </c>
      <c r="J245" t="s">
        <v>246</v>
      </c>
      <c r="K245">
        <v>60610</v>
      </c>
      <c r="L245" t="s">
        <v>117</v>
      </c>
      <c r="M245" t="s">
        <v>954</v>
      </c>
      <c r="N245" t="s">
        <v>48</v>
      </c>
      <c r="O245" t="s">
        <v>74</v>
      </c>
      <c r="P245" t="s">
        <v>955</v>
      </c>
      <c r="Q245">
        <v>7.4080000000000004</v>
      </c>
      <c r="R245">
        <v>1.4816</v>
      </c>
      <c r="S245">
        <v>7</v>
      </c>
      <c r="T245">
        <v>50.374400000000001</v>
      </c>
      <c r="U245">
        <v>20000</v>
      </c>
    </row>
    <row r="246" spans="1:21" x14ac:dyDescent="0.25">
      <c r="A246" t="s">
        <v>1132</v>
      </c>
      <c r="B246" t="s">
        <v>1133</v>
      </c>
      <c r="C246" t="s">
        <v>1134</v>
      </c>
      <c r="D246" t="s">
        <v>23</v>
      </c>
      <c r="E246" t="s">
        <v>1135</v>
      </c>
      <c r="F246" t="s">
        <v>1136</v>
      </c>
      <c r="G246" t="s">
        <v>114</v>
      </c>
      <c r="H246" t="s">
        <v>27</v>
      </c>
      <c r="I246" t="s">
        <v>1137</v>
      </c>
      <c r="J246" t="s">
        <v>270</v>
      </c>
      <c r="K246">
        <v>55044</v>
      </c>
      <c r="L246" t="s">
        <v>117</v>
      </c>
      <c r="M246" t="s">
        <v>648</v>
      </c>
      <c r="N246" t="s">
        <v>32</v>
      </c>
      <c r="O246" t="s">
        <v>36</v>
      </c>
      <c r="P246" t="s">
        <v>649</v>
      </c>
      <c r="Q246">
        <v>2001.86</v>
      </c>
      <c r="R246">
        <v>400.37200000000001</v>
      </c>
      <c r="S246">
        <v>6</v>
      </c>
      <c r="T246">
        <v>11610.788</v>
      </c>
      <c r="U246">
        <v>20000</v>
      </c>
    </row>
    <row r="247" spans="1:21" x14ac:dyDescent="0.25">
      <c r="A247" t="s">
        <v>1132</v>
      </c>
      <c r="B247" t="s">
        <v>1133</v>
      </c>
      <c r="C247" t="s">
        <v>1134</v>
      </c>
      <c r="D247" t="s">
        <v>23</v>
      </c>
      <c r="E247" t="s">
        <v>1135</v>
      </c>
      <c r="F247" t="s">
        <v>1136</v>
      </c>
      <c r="G247" t="s">
        <v>114</v>
      </c>
      <c r="H247" t="s">
        <v>27</v>
      </c>
      <c r="I247" t="s">
        <v>1137</v>
      </c>
      <c r="J247" t="s">
        <v>270</v>
      </c>
      <c r="K247">
        <v>55044</v>
      </c>
      <c r="L247" t="s">
        <v>117</v>
      </c>
      <c r="M247" t="s">
        <v>1138</v>
      </c>
      <c r="N247" t="s">
        <v>48</v>
      </c>
      <c r="O247" t="s">
        <v>63</v>
      </c>
      <c r="P247" t="s">
        <v>1139</v>
      </c>
      <c r="Q247">
        <v>166.72</v>
      </c>
      <c r="R247">
        <v>33.344000000000001</v>
      </c>
      <c r="S247">
        <v>7</v>
      </c>
      <c r="T247">
        <v>1133.6959999999999</v>
      </c>
      <c r="U247">
        <v>20000</v>
      </c>
    </row>
    <row r="248" spans="1:21" x14ac:dyDescent="0.25">
      <c r="A248" t="s">
        <v>1132</v>
      </c>
      <c r="B248" t="s">
        <v>1133</v>
      </c>
      <c r="C248" t="s">
        <v>1134</v>
      </c>
      <c r="D248" t="s">
        <v>23</v>
      </c>
      <c r="E248" t="s">
        <v>1135</v>
      </c>
      <c r="F248" t="s">
        <v>1136</v>
      </c>
      <c r="G248" t="s">
        <v>114</v>
      </c>
      <c r="H248" t="s">
        <v>27</v>
      </c>
      <c r="I248" t="s">
        <v>1137</v>
      </c>
      <c r="J248" t="s">
        <v>270</v>
      </c>
      <c r="K248">
        <v>55044</v>
      </c>
      <c r="L248" t="s">
        <v>117</v>
      </c>
      <c r="M248" t="s">
        <v>1140</v>
      </c>
      <c r="N248" t="s">
        <v>48</v>
      </c>
      <c r="O248" t="s">
        <v>98</v>
      </c>
      <c r="P248" t="s">
        <v>1141</v>
      </c>
      <c r="Q248">
        <v>47.88</v>
      </c>
      <c r="R248">
        <v>9.5760000000000005</v>
      </c>
      <c r="S248">
        <v>8</v>
      </c>
      <c r="T248">
        <v>373.464</v>
      </c>
      <c r="U248">
        <v>20000</v>
      </c>
    </row>
    <row r="249" spans="1:21" x14ac:dyDescent="0.25">
      <c r="A249" t="s">
        <v>1132</v>
      </c>
      <c r="B249" t="s">
        <v>1133</v>
      </c>
      <c r="C249" t="s">
        <v>1134</v>
      </c>
      <c r="D249" t="s">
        <v>23</v>
      </c>
      <c r="E249" t="s">
        <v>1135</v>
      </c>
      <c r="F249" t="s">
        <v>1136</v>
      </c>
      <c r="G249" t="s">
        <v>114</v>
      </c>
      <c r="H249" t="s">
        <v>27</v>
      </c>
      <c r="I249" t="s">
        <v>1137</v>
      </c>
      <c r="J249" t="s">
        <v>270</v>
      </c>
      <c r="K249">
        <v>55044</v>
      </c>
      <c r="L249" t="s">
        <v>117</v>
      </c>
      <c r="M249" t="s">
        <v>1142</v>
      </c>
      <c r="N249" t="s">
        <v>48</v>
      </c>
      <c r="O249" t="s">
        <v>84</v>
      </c>
      <c r="P249" t="s">
        <v>1143</v>
      </c>
      <c r="Q249">
        <v>1503.25</v>
      </c>
      <c r="R249">
        <v>300.64999999999998</v>
      </c>
      <c r="S249">
        <v>6</v>
      </c>
      <c r="T249">
        <v>8718.85</v>
      </c>
      <c r="U249">
        <v>20000</v>
      </c>
    </row>
    <row r="250" spans="1:21" x14ac:dyDescent="0.25">
      <c r="A250" t="s">
        <v>1132</v>
      </c>
      <c r="B250" t="s">
        <v>1133</v>
      </c>
      <c r="C250" t="s">
        <v>1134</v>
      </c>
      <c r="D250" t="s">
        <v>23</v>
      </c>
      <c r="E250" t="s">
        <v>1135</v>
      </c>
      <c r="F250" t="s">
        <v>1136</v>
      </c>
      <c r="G250" t="s">
        <v>114</v>
      </c>
      <c r="H250" t="s">
        <v>27</v>
      </c>
      <c r="I250" t="s">
        <v>1137</v>
      </c>
      <c r="J250" t="s">
        <v>270</v>
      </c>
      <c r="K250">
        <v>55044</v>
      </c>
      <c r="L250" t="s">
        <v>117</v>
      </c>
      <c r="M250" t="s">
        <v>938</v>
      </c>
      <c r="N250" t="s">
        <v>48</v>
      </c>
      <c r="O250" t="s">
        <v>98</v>
      </c>
      <c r="P250" t="s">
        <v>939</v>
      </c>
      <c r="Q250">
        <v>25.92</v>
      </c>
      <c r="R250">
        <v>5.1840000000000002</v>
      </c>
      <c r="S250">
        <v>6</v>
      </c>
      <c r="T250">
        <v>150.33600000000001</v>
      </c>
      <c r="U250">
        <v>20000</v>
      </c>
    </row>
    <row r="251" spans="1:21" x14ac:dyDescent="0.25">
      <c r="A251" t="s">
        <v>1144</v>
      </c>
      <c r="B251" t="s">
        <v>102</v>
      </c>
      <c r="C251" t="s">
        <v>1145</v>
      </c>
      <c r="D251" t="s">
        <v>23</v>
      </c>
      <c r="E251" t="s">
        <v>1146</v>
      </c>
      <c r="F251" t="s">
        <v>1147</v>
      </c>
      <c r="G251" t="s">
        <v>26</v>
      </c>
      <c r="H251" t="s">
        <v>27</v>
      </c>
      <c r="I251" t="s">
        <v>145</v>
      </c>
      <c r="J251" t="s">
        <v>45</v>
      </c>
      <c r="K251">
        <v>94109</v>
      </c>
      <c r="L251" t="s">
        <v>46</v>
      </c>
      <c r="M251" t="s">
        <v>1148</v>
      </c>
      <c r="N251" t="s">
        <v>32</v>
      </c>
      <c r="O251" t="s">
        <v>36</v>
      </c>
      <c r="P251" t="s">
        <v>1149</v>
      </c>
      <c r="Q251">
        <v>321.56799999999998</v>
      </c>
      <c r="R251">
        <v>64.313599999999994</v>
      </c>
      <c r="S251">
        <v>3</v>
      </c>
      <c r="T251">
        <v>900.3904</v>
      </c>
      <c r="U251">
        <v>20000</v>
      </c>
    </row>
    <row r="252" spans="1:21" x14ac:dyDescent="0.25">
      <c r="A252" t="s">
        <v>1150</v>
      </c>
      <c r="B252" t="s">
        <v>527</v>
      </c>
      <c r="C252" t="s">
        <v>482</v>
      </c>
      <c r="D252" t="s">
        <v>54</v>
      </c>
      <c r="E252" t="s">
        <v>1151</v>
      </c>
      <c r="F252" t="s">
        <v>1152</v>
      </c>
      <c r="G252" t="s">
        <v>26</v>
      </c>
      <c r="H252" t="s">
        <v>27</v>
      </c>
      <c r="I252" t="s">
        <v>1153</v>
      </c>
      <c r="J252" t="s">
        <v>45</v>
      </c>
      <c r="K252">
        <v>92037</v>
      </c>
      <c r="L252" t="s">
        <v>46</v>
      </c>
      <c r="M252" t="s">
        <v>1154</v>
      </c>
      <c r="N252" t="s">
        <v>48</v>
      </c>
      <c r="O252" t="s">
        <v>98</v>
      </c>
      <c r="P252" t="s">
        <v>1155</v>
      </c>
      <c r="Q252">
        <v>7.61</v>
      </c>
      <c r="R252">
        <v>1.522</v>
      </c>
      <c r="S252">
        <v>9</v>
      </c>
      <c r="T252">
        <v>66.968000000000004</v>
      </c>
      <c r="U252">
        <v>20000</v>
      </c>
    </row>
    <row r="253" spans="1:21" x14ac:dyDescent="0.25">
      <c r="A253" t="s">
        <v>1150</v>
      </c>
      <c r="B253" t="s">
        <v>527</v>
      </c>
      <c r="C253" t="s">
        <v>482</v>
      </c>
      <c r="D253" t="s">
        <v>54</v>
      </c>
      <c r="E253" t="s">
        <v>1151</v>
      </c>
      <c r="F253" t="s">
        <v>1152</v>
      </c>
      <c r="G253" t="s">
        <v>26</v>
      </c>
      <c r="H253" t="s">
        <v>27</v>
      </c>
      <c r="I253" t="s">
        <v>1153</v>
      </c>
      <c r="J253" t="s">
        <v>45</v>
      </c>
      <c r="K253">
        <v>92037</v>
      </c>
      <c r="L253" t="s">
        <v>46</v>
      </c>
      <c r="M253" t="s">
        <v>1108</v>
      </c>
      <c r="N253" t="s">
        <v>77</v>
      </c>
      <c r="O253" t="s">
        <v>187</v>
      </c>
      <c r="P253" t="s">
        <v>1109</v>
      </c>
      <c r="Q253">
        <v>3347.37</v>
      </c>
      <c r="R253">
        <v>669.47399999999993</v>
      </c>
      <c r="S253">
        <v>4</v>
      </c>
      <c r="T253">
        <v>12720.005999999999</v>
      </c>
      <c r="U253">
        <v>20000</v>
      </c>
    </row>
    <row r="254" spans="1:21" x14ac:dyDescent="0.25">
      <c r="A254" t="s">
        <v>1156</v>
      </c>
      <c r="B254" t="s">
        <v>102</v>
      </c>
      <c r="C254" t="s">
        <v>154</v>
      </c>
      <c r="D254" t="s">
        <v>219</v>
      </c>
      <c r="E254" t="s">
        <v>1157</v>
      </c>
      <c r="F254" t="s">
        <v>1158</v>
      </c>
      <c r="G254" t="s">
        <v>26</v>
      </c>
      <c r="H254" t="s">
        <v>27</v>
      </c>
      <c r="I254" t="s">
        <v>315</v>
      </c>
      <c r="J254" t="s">
        <v>316</v>
      </c>
      <c r="K254">
        <v>10024</v>
      </c>
      <c r="L254" t="s">
        <v>170</v>
      </c>
      <c r="M254" t="s">
        <v>1159</v>
      </c>
      <c r="N254" t="s">
        <v>48</v>
      </c>
      <c r="O254" t="s">
        <v>63</v>
      </c>
      <c r="P254" t="s">
        <v>1160</v>
      </c>
      <c r="Q254">
        <v>80.58</v>
      </c>
      <c r="R254">
        <v>16.116</v>
      </c>
      <c r="S254">
        <v>5</v>
      </c>
      <c r="T254">
        <v>386.78399999999999</v>
      </c>
      <c r="U254">
        <v>20000</v>
      </c>
    </row>
    <row r="255" spans="1:21" x14ac:dyDescent="0.25">
      <c r="A255" t="s">
        <v>1156</v>
      </c>
      <c r="B255" t="s">
        <v>102</v>
      </c>
      <c r="C255" t="s">
        <v>154</v>
      </c>
      <c r="D255" t="s">
        <v>219</v>
      </c>
      <c r="E255" t="s">
        <v>1157</v>
      </c>
      <c r="F255" t="s">
        <v>1158</v>
      </c>
      <c r="G255" t="s">
        <v>26</v>
      </c>
      <c r="H255" t="s">
        <v>27</v>
      </c>
      <c r="I255" t="s">
        <v>315</v>
      </c>
      <c r="J255" t="s">
        <v>316</v>
      </c>
      <c r="K255">
        <v>10024</v>
      </c>
      <c r="L255" t="s">
        <v>170</v>
      </c>
      <c r="M255" t="s">
        <v>1161</v>
      </c>
      <c r="N255" t="s">
        <v>48</v>
      </c>
      <c r="O255" t="s">
        <v>201</v>
      </c>
      <c r="P255" t="s">
        <v>1162</v>
      </c>
      <c r="Q255">
        <v>361.92</v>
      </c>
      <c r="R255">
        <v>72.384</v>
      </c>
      <c r="S255">
        <v>7</v>
      </c>
      <c r="T255">
        <v>2461.056</v>
      </c>
      <c r="U255">
        <v>20000</v>
      </c>
    </row>
    <row r="256" spans="1:21" x14ac:dyDescent="0.25">
      <c r="A256" t="s">
        <v>1163</v>
      </c>
      <c r="B256" t="s">
        <v>1164</v>
      </c>
      <c r="C256" t="s">
        <v>1165</v>
      </c>
      <c r="D256" t="s">
        <v>54</v>
      </c>
      <c r="E256" t="s">
        <v>1166</v>
      </c>
      <c r="F256" t="s">
        <v>1167</v>
      </c>
      <c r="G256" t="s">
        <v>43</v>
      </c>
      <c r="H256" t="s">
        <v>27</v>
      </c>
      <c r="I256" t="s">
        <v>358</v>
      </c>
      <c r="J256" t="s">
        <v>246</v>
      </c>
      <c r="K256">
        <v>60623</v>
      </c>
      <c r="L256" t="s">
        <v>117</v>
      </c>
      <c r="M256" t="s">
        <v>1130</v>
      </c>
      <c r="N256" t="s">
        <v>32</v>
      </c>
      <c r="O256" t="s">
        <v>71</v>
      </c>
      <c r="P256" t="s">
        <v>1131</v>
      </c>
      <c r="Q256">
        <v>12.132</v>
      </c>
      <c r="R256">
        <v>2.4264000000000001</v>
      </c>
      <c r="S256">
        <v>7</v>
      </c>
      <c r="T256">
        <v>82.497599999999991</v>
      </c>
      <c r="U256">
        <v>20000</v>
      </c>
    </row>
    <row r="257" spans="1:21" x14ac:dyDescent="0.25">
      <c r="A257" t="s">
        <v>1163</v>
      </c>
      <c r="B257" t="s">
        <v>1164</v>
      </c>
      <c r="C257" t="s">
        <v>1165</v>
      </c>
      <c r="D257" t="s">
        <v>54</v>
      </c>
      <c r="E257" t="s">
        <v>1166</v>
      </c>
      <c r="F257" t="s">
        <v>1167</v>
      </c>
      <c r="G257" t="s">
        <v>43</v>
      </c>
      <c r="H257" t="s">
        <v>27</v>
      </c>
      <c r="I257" t="s">
        <v>358</v>
      </c>
      <c r="J257" t="s">
        <v>246</v>
      </c>
      <c r="K257">
        <v>60623</v>
      </c>
      <c r="L257" t="s">
        <v>117</v>
      </c>
      <c r="M257" t="s">
        <v>1168</v>
      </c>
      <c r="N257" t="s">
        <v>48</v>
      </c>
      <c r="O257" t="s">
        <v>63</v>
      </c>
      <c r="P257" t="s">
        <v>1169</v>
      </c>
      <c r="Q257">
        <v>82.367999999999995</v>
      </c>
      <c r="R257">
        <v>16.473600000000001</v>
      </c>
      <c r="S257">
        <v>8</v>
      </c>
      <c r="T257">
        <v>642.47039999999993</v>
      </c>
      <c r="U257">
        <v>20000</v>
      </c>
    </row>
    <row r="258" spans="1:21" x14ac:dyDescent="0.25">
      <c r="A258" t="s">
        <v>1163</v>
      </c>
      <c r="B258" t="s">
        <v>1164</v>
      </c>
      <c r="C258" t="s">
        <v>1165</v>
      </c>
      <c r="D258" t="s">
        <v>54</v>
      </c>
      <c r="E258" t="s">
        <v>1166</v>
      </c>
      <c r="F258" t="s">
        <v>1167</v>
      </c>
      <c r="G258" t="s">
        <v>43</v>
      </c>
      <c r="H258" t="s">
        <v>27</v>
      </c>
      <c r="I258" t="s">
        <v>358</v>
      </c>
      <c r="J258" t="s">
        <v>246</v>
      </c>
      <c r="K258">
        <v>60623</v>
      </c>
      <c r="L258" t="s">
        <v>117</v>
      </c>
      <c r="M258" t="s">
        <v>771</v>
      </c>
      <c r="N258" t="s">
        <v>48</v>
      </c>
      <c r="O258" t="s">
        <v>63</v>
      </c>
      <c r="P258" t="s">
        <v>772</v>
      </c>
      <c r="Q258">
        <v>53.92</v>
      </c>
      <c r="R258">
        <v>10.784000000000001</v>
      </c>
      <c r="S258">
        <v>8</v>
      </c>
      <c r="T258">
        <v>420.57600000000002</v>
      </c>
      <c r="U258">
        <v>20000</v>
      </c>
    </row>
    <row r="259" spans="1:21" x14ac:dyDescent="0.25">
      <c r="A259" t="s">
        <v>1163</v>
      </c>
      <c r="B259" t="s">
        <v>1164</v>
      </c>
      <c r="C259" t="s">
        <v>1165</v>
      </c>
      <c r="D259" t="s">
        <v>54</v>
      </c>
      <c r="E259" t="s">
        <v>1166</v>
      </c>
      <c r="F259" t="s">
        <v>1167</v>
      </c>
      <c r="G259" t="s">
        <v>43</v>
      </c>
      <c r="H259" t="s">
        <v>27</v>
      </c>
      <c r="I259" t="s">
        <v>358</v>
      </c>
      <c r="J259" t="s">
        <v>246</v>
      </c>
      <c r="K259">
        <v>60623</v>
      </c>
      <c r="L259" t="s">
        <v>117</v>
      </c>
      <c r="M259" t="s">
        <v>1170</v>
      </c>
      <c r="N259" t="s">
        <v>77</v>
      </c>
      <c r="O259" t="s">
        <v>78</v>
      </c>
      <c r="P259" t="s">
        <v>1171</v>
      </c>
      <c r="Q259">
        <v>647.904</v>
      </c>
      <c r="R259">
        <v>129.58080000000001</v>
      </c>
      <c r="S259">
        <v>2</v>
      </c>
      <c r="T259">
        <v>1166.2272</v>
      </c>
      <c r="U259">
        <v>20000</v>
      </c>
    </row>
    <row r="260" spans="1:21" x14ac:dyDescent="0.25">
      <c r="A260" t="s">
        <v>1172</v>
      </c>
      <c r="B260" t="s">
        <v>1014</v>
      </c>
      <c r="C260" t="s">
        <v>1173</v>
      </c>
      <c r="D260" t="s">
        <v>23</v>
      </c>
      <c r="E260" t="s">
        <v>1174</v>
      </c>
      <c r="F260" t="s">
        <v>1175</v>
      </c>
      <c r="G260" t="s">
        <v>26</v>
      </c>
      <c r="H260" t="s">
        <v>27</v>
      </c>
      <c r="I260" t="s">
        <v>315</v>
      </c>
      <c r="J260" t="s">
        <v>316</v>
      </c>
      <c r="K260">
        <v>10009</v>
      </c>
      <c r="L260" t="s">
        <v>170</v>
      </c>
      <c r="M260" t="s">
        <v>1176</v>
      </c>
      <c r="N260" t="s">
        <v>77</v>
      </c>
      <c r="O260" t="s">
        <v>187</v>
      </c>
      <c r="P260" t="s">
        <v>1177</v>
      </c>
      <c r="Q260">
        <v>20.37</v>
      </c>
      <c r="R260">
        <v>4.0739999999999998</v>
      </c>
      <c r="S260">
        <v>4</v>
      </c>
      <c r="T260">
        <v>77.406000000000006</v>
      </c>
      <c r="U260">
        <v>20000</v>
      </c>
    </row>
    <row r="261" spans="1:21" x14ac:dyDescent="0.25">
      <c r="A261" t="s">
        <v>1172</v>
      </c>
      <c r="B261" t="s">
        <v>1014</v>
      </c>
      <c r="C261" t="s">
        <v>1173</v>
      </c>
      <c r="D261" t="s">
        <v>23</v>
      </c>
      <c r="E261" t="s">
        <v>1174</v>
      </c>
      <c r="F261" t="s">
        <v>1175</v>
      </c>
      <c r="G261" t="s">
        <v>26</v>
      </c>
      <c r="H261" t="s">
        <v>27</v>
      </c>
      <c r="I261" t="s">
        <v>315</v>
      </c>
      <c r="J261" t="s">
        <v>316</v>
      </c>
      <c r="K261">
        <v>10009</v>
      </c>
      <c r="L261" t="s">
        <v>170</v>
      </c>
      <c r="M261" t="s">
        <v>1178</v>
      </c>
      <c r="N261" t="s">
        <v>48</v>
      </c>
      <c r="O261" t="s">
        <v>63</v>
      </c>
      <c r="P261" t="s">
        <v>1179</v>
      </c>
      <c r="Q261">
        <v>221.55</v>
      </c>
      <c r="R261">
        <v>44.31</v>
      </c>
      <c r="S261">
        <v>3</v>
      </c>
      <c r="T261">
        <v>620.34000000000015</v>
      </c>
      <c r="U261">
        <v>20000</v>
      </c>
    </row>
    <row r="262" spans="1:21" x14ac:dyDescent="0.25">
      <c r="A262" t="s">
        <v>1172</v>
      </c>
      <c r="B262" t="s">
        <v>1014</v>
      </c>
      <c r="C262" t="s">
        <v>1173</v>
      </c>
      <c r="D262" t="s">
        <v>23</v>
      </c>
      <c r="E262" t="s">
        <v>1174</v>
      </c>
      <c r="F262" t="s">
        <v>1175</v>
      </c>
      <c r="G262" t="s">
        <v>26</v>
      </c>
      <c r="H262" t="s">
        <v>27</v>
      </c>
      <c r="I262" t="s">
        <v>315</v>
      </c>
      <c r="J262" t="s">
        <v>316</v>
      </c>
      <c r="K262">
        <v>10009</v>
      </c>
      <c r="L262" t="s">
        <v>170</v>
      </c>
      <c r="M262" t="s">
        <v>1180</v>
      </c>
      <c r="N262" t="s">
        <v>48</v>
      </c>
      <c r="O262" t="s">
        <v>81</v>
      </c>
      <c r="P262" t="s">
        <v>1181</v>
      </c>
      <c r="Q262">
        <v>17.52</v>
      </c>
      <c r="R262">
        <v>3.504</v>
      </c>
      <c r="S262">
        <v>8</v>
      </c>
      <c r="T262">
        <v>136.65600000000001</v>
      </c>
      <c r="U262">
        <v>20000</v>
      </c>
    </row>
    <row r="263" spans="1:21" x14ac:dyDescent="0.25">
      <c r="A263" t="s">
        <v>1182</v>
      </c>
      <c r="B263" t="s">
        <v>1183</v>
      </c>
      <c r="C263" t="s">
        <v>1184</v>
      </c>
      <c r="D263" t="s">
        <v>54</v>
      </c>
      <c r="E263" t="s">
        <v>1185</v>
      </c>
      <c r="F263" t="s">
        <v>1186</v>
      </c>
      <c r="G263" t="s">
        <v>43</v>
      </c>
      <c r="H263" t="s">
        <v>27</v>
      </c>
      <c r="I263" t="s">
        <v>733</v>
      </c>
      <c r="J263" t="s">
        <v>116</v>
      </c>
      <c r="K263">
        <v>77506</v>
      </c>
      <c r="L263" t="s">
        <v>117</v>
      </c>
      <c r="M263" t="s">
        <v>1187</v>
      </c>
      <c r="N263" t="s">
        <v>48</v>
      </c>
      <c r="O263" t="s">
        <v>84</v>
      </c>
      <c r="P263" t="s">
        <v>1188</v>
      </c>
      <c r="Q263">
        <v>1.6240000000000001</v>
      </c>
      <c r="R263">
        <v>0.32479999999999998</v>
      </c>
      <c r="S263">
        <v>4</v>
      </c>
      <c r="T263">
        <v>6.1712000000000007</v>
      </c>
      <c r="U263">
        <v>20000</v>
      </c>
    </row>
    <row r="264" spans="1:21" x14ac:dyDescent="0.25">
      <c r="A264" t="s">
        <v>1189</v>
      </c>
      <c r="B264" t="s">
        <v>857</v>
      </c>
      <c r="C264" t="s">
        <v>1190</v>
      </c>
      <c r="D264" t="s">
        <v>23</v>
      </c>
      <c r="E264" t="s">
        <v>1191</v>
      </c>
      <c r="F264" t="s">
        <v>1192</v>
      </c>
      <c r="G264" t="s">
        <v>43</v>
      </c>
      <c r="H264" t="s">
        <v>27</v>
      </c>
      <c r="I264" t="s">
        <v>214</v>
      </c>
      <c r="J264" t="s">
        <v>116</v>
      </c>
      <c r="K264">
        <v>77036</v>
      </c>
      <c r="L264" t="s">
        <v>117</v>
      </c>
      <c r="M264" t="s">
        <v>831</v>
      </c>
      <c r="N264" t="s">
        <v>77</v>
      </c>
      <c r="O264" t="s">
        <v>832</v>
      </c>
      <c r="P264" t="s">
        <v>833</v>
      </c>
      <c r="Q264">
        <v>3059.982</v>
      </c>
      <c r="R264">
        <v>611.99639999999999</v>
      </c>
      <c r="S264">
        <v>4</v>
      </c>
      <c r="T264">
        <v>11627.9316</v>
      </c>
      <c r="U264">
        <v>20000</v>
      </c>
    </row>
    <row r="265" spans="1:21" x14ac:dyDescent="0.25">
      <c r="A265" t="s">
        <v>1189</v>
      </c>
      <c r="B265" t="s">
        <v>857</v>
      </c>
      <c r="C265" t="s">
        <v>1190</v>
      </c>
      <c r="D265" t="s">
        <v>23</v>
      </c>
      <c r="E265" t="s">
        <v>1191</v>
      </c>
      <c r="F265" t="s">
        <v>1192</v>
      </c>
      <c r="G265" t="s">
        <v>43</v>
      </c>
      <c r="H265" t="s">
        <v>27</v>
      </c>
      <c r="I265" t="s">
        <v>214</v>
      </c>
      <c r="J265" t="s">
        <v>116</v>
      </c>
      <c r="K265">
        <v>77036</v>
      </c>
      <c r="L265" t="s">
        <v>117</v>
      </c>
      <c r="M265" t="s">
        <v>1193</v>
      </c>
      <c r="N265" t="s">
        <v>77</v>
      </c>
      <c r="O265" t="s">
        <v>832</v>
      </c>
      <c r="P265" t="s">
        <v>1194</v>
      </c>
      <c r="Q265">
        <v>2519.9580000000001</v>
      </c>
      <c r="R265">
        <v>503.99160000000001</v>
      </c>
      <c r="S265">
        <v>2</v>
      </c>
      <c r="T265">
        <v>4535.9243999999999</v>
      </c>
      <c r="U265">
        <v>20000</v>
      </c>
    </row>
    <row r="266" spans="1:21" x14ac:dyDescent="0.25">
      <c r="A266" t="s">
        <v>1195</v>
      </c>
      <c r="B266" t="s">
        <v>374</v>
      </c>
      <c r="C266" t="s">
        <v>1196</v>
      </c>
      <c r="D266" t="s">
        <v>54</v>
      </c>
      <c r="E266" t="s">
        <v>1197</v>
      </c>
      <c r="F266" t="s">
        <v>1198</v>
      </c>
      <c r="G266" t="s">
        <v>26</v>
      </c>
      <c r="H266" t="s">
        <v>27</v>
      </c>
      <c r="I266" t="s">
        <v>358</v>
      </c>
      <c r="J266" t="s">
        <v>246</v>
      </c>
      <c r="K266">
        <v>60610</v>
      </c>
      <c r="L266" t="s">
        <v>117</v>
      </c>
      <c r="M266" t="s">
        <v>1199</v>
      </c>
      <c r="N266" t="s">
        <v>77</v>
      </c>
      <c r="O266" t="s">
        <v>78</v>
      </c>
      <c r="P266" t="s">
        <v>1200</v>
      </c>
      <c r="Q266">
        <v>328.22399999999999</v>
      </c>
      <c r="R266">
        <v>65.644800000000004</v>
      </c>
      <c r="S266">
        <v>9</v>
      </c>
      <c r="T266">
        <v>2888.3712</v>
      </c>
      <c r="U266">
        <v>20000</v>
      </c>
    </row>
    <row r="267" spans="1:21" x14ac:dyDescent="0.25">
      <c r="A267" t="s">
        <v>1201</v>
      </c>
      <c r="B267" t="s">
        <v>1202</v>
      </c>
      <c r="C267" t="s">
        <v>1203</v>
      </c>
      <c r="D267" t="s">
        <v>54</v>
      </c>
      <c r="E267" t="s">
        <v>1204</v>
      </c>
      <c r="F267" t="s">
        <v>1205</v>
      </c>
      <c r="G267" t="s">
        <v>26</v>
      </c>
      <c r="H267" t="s">
        <v>27</v>
      </c>
      <c r="I267" t="s">
        <v>1206</v>
      </c>
      <c r="J267" t="s">
        <v>45</v>
      </c>
      <c r="K267">
        <v>94513</v>
      </c>
      <c r="L267" t="s">
        <v>46</v>
      </c>
      <c r="M267" t="s">
        <v>1207</v>
      </c>
      <c r="N267" t="s">
        <v>77</v>
      </c>
      <c r="O267" t="s">
        <v>187</v>
      </c>
      <c r="P267" t="s">
        <v>1208</v>
      </c>
      <c r="Q267">
        <v>79.900000000000006</v>
      </c>
      <c r="R267">
        <v>15.98</v>
      </c>
      <c r="S267">
        <v>5</v>
      </c>
      <c r="T267">
        <v>383.52</v>
      </c>
      <c r="U267">
        <v>20000</v>
      </c>
    </row>
    <row r="268" spans="1:21" x14ac:dyDescent="0.25">
      <c r="A268" t="s">
        <v>1209</v>
      </c>
      <c r="B268" t="s">
        <v>1210</v>
      </c>
      <c r="C268" t="s">
        <v>520</v>
      </c>
      <c r="D268" t="s">
        <v>54</v>
      </c>
      <c r="E268" t="s">
        <v>1211</v>
      </c>
      <c r="F268" t="s">
        <v>1212</v>
      </c>
      <c r="G268" t="s">
        <v>43</v>
      </c>
      <c r="H268" t="s">
        <v>27</v>
      </c>
      <c r="I268" t="s">
        <v>1213</v>
      </c>
      <c r="J268" t="s">
        <v>96</v>
      </c>
      <c r="K268">
        <v>27514</v>
      </c>
      <c r="L268" t="s">
        <v>30</v>
      </c>
      <c r="M268" t="s">
        <v>1214</v>
      </c>
      <c r="N268" t="s">
        <v>48</v>
      </c>
      <c r="O268" t="s">
        <v>74</v>
      </c>
      <c r="P268" t="s">
        <v>1215</v>
      </c>
      <c r="Q268">
        <v>14.016</v>
      </c>
      <c r="R268">
        <v>2.8031999999999999</v>
      </c>
      <c r="S268">
        <v>3</v>
      </c>
      <c r="T268">
        <v>39.244800000000012</v>
      </c>
      <c r="U268">
        <v>20000</v>
      </c>
    </row>
    <row r="269" spans="1:21" x14ac:dyDescent="0.25">
      <c r="A269" t="s">
        <v>1216</v>
      </c>
      <c r="B269" t="s">
        <v>1217</v>
      </c>
      <c r="C269" t="s">
        <v>1218</v>
      </c>
      <c r="D269" t="s">
        <v>54</v>
      </c>
      <c r="E269" t="s">
        <v>467</v>
      </c>
      <c r="F269" t="s">
        <v>468</v>
      </c>
      <c r="G269" t="s">
        <v>26</v>
      </c>
      <c r="H269" t="s">
        <v>27</v>
      </c>
      <c r="I269" t="s">
        <v>1219</v>
      </c>
      <c r="J269" t="s">
        <v>962</v>
      </c>
      <c r="K269">
        <v>7960</v>
      </c>
      <c r="L269" t="s">
        <v>170</v>
      </c>
      <c r="M269" t="s">
        <v>1220</v>
      </c>
      <c r="N269" t="s">
        <v>48</v>
      </c>
      <c r="O269" t="s">
        <v>318</v>
      </c>
      <c r="P269" t="s">
        <v>1221</v>
      </c>
      <c r="Q269">
        <v>7.56</v>
      </c>
      <c r="R269">
        <v>1.512</v>
      </c>
      <c r="S269">
        <v>5</v>
      </c>
      <c r="T269">
        <v>36.287999999999997</v>
      </c>
      <c r="U269">
        <v>20000</v>
      </c>
    </row>
    <row r="270" spans="1:21" x14ac:dyDescent="0.25">
      <c r="A270" t="s">
        <v>1222</v>
      </c>
      <c r="B270" t="s">
        <v>408</v>
      </c>
      <c r="C270" t="s">
        <v>1223</v>
      </c>
      <c r="D270" t="s">
        <v>54</v>
      </c>
      <c r="E270" t="s">
        <v>1224</v>
      </c>
      <c r="F270" t="s">
        <v>1225</v>
      </c>
      <c r="G270" t="s">
        <v>43</v>
      </c>
      <c r="H270" t="s">
        <v>27</v>
      </c>
      <c r="I270" t="s">
        <v>1226</v>
      </c>
      <c r="J270" t="s">
        <v>607</v>
      </c>
      <c r="K270">
        <v>45231</v>
      </c>
      <c r="L270" t="s">
        <v>170</v>
      </c>
      <c r="M270" t="s">
        <v>1227</v>
      </c>
      <c r="N270" t="s">
        <v>48</v>
      </c>
      <c r="O270" t="s">
        <v>63</v>
      </c>
      <c r="P270" t="s">
        <v>1228</v>
      </c>
      <c r="Q270">
        <v>37.207999999999998</v>
      </c>
      <c r="R270">
        <v>7.4415999999999993</v>
      </c>
      <c r="S270">
        <v>4</v>
      </c>
      <c r="T270">
        <v>141.3904</v>
      </c>
      <c r="U270">
        <v>20000</v>
      </c>
    </row>
    <row r="271" spans="1:21" x14ac:dyDescent="0.25">
      <c r="A271" t="s">
        <v>1222</v>
      </c>
      <c r="B271" t="s">
        <v>408</v>
      </c>
      <c r="C271" t="s">
        <v>1223</v>
      </c>
      <c r="D271" t="s">
        <v>54</v>
      </c>
      <c r="E271" t="s">
        <v>1224</v>
      </c>
      <c r="F271" t="s">
        <v>1225</v>
      </c>
      <c r="G271" t="s">
        <v>43</v>
      </c>
      <c r="H271" t="s">
        <v>27</v>
      </c>
      <c r="I271" t="s">
        <v>1226</v>
      </c>
      <c r="J271" t="s">
        <v>607</v>
      </c>
      <c r="K271">
        <v>45231</v>
      </c>
      <c r="L271" t="s">
        <v>170</v>
      </c>
      <c r="M271" t="s">
        <v>1229</v>
      </c>
      <c r="N271" t="s">
        <v>48</v>
      </c>
      <c r="O271" t="s">
        <v>201</v>
      </c>
      <c r="P271" t="s">
        <v>1230</v>
      </c>
      <c r="Q271">
        <v>57.576000000000001</v>
      </c>
      <c r="R271">
        <v>11.5152</v>
      </c>
      <c r="S271">
        <v>2</v>
      </c>
      <c r="T271">
        <v>103.63679999999999</v>
      </c>
      <c r="U271">
        <v>20000</v>
      </c>
    </row>
    <row r="272" spans="1:21" x14ac:dyDescent="0.25">
      <c r="A272" t="s">
        <v>1231</v>
      </c>
      <c r="B272" t="s">
        <v>1232</v>
      </c>
      <c r="C272" t="s">
        <v>1233</v>
      </c>
      <c r="D272" t="s">
        <v>23</v>
      </c>
      <c r="E272" t="s">
        <v>1234</v>
      </c>
      <c r="F272" t="s">
        <v>1235</v>
      </c>
      <c r="G272" t="s">
        <v>43</v>
      </c>
      <c r="H272" t="s">
        <v>27</v>
      </c>
      <c r="I272" t="s">
        <v>145</v>
      </c>
      <c r="J272" t="s">
        <v>45</v>
      </c>
      <c r="K272">
        <v>94110</v>
      </c>
      <c r="L272" t="s">
        <v>46</v>
      </c>
      <c r="M272" t="s">
        <v>1236</v>
      </c>
      <c r="N272" t="s">
        <v>48</v>
      </c>
      <c r="O272" t="s">
        <v>63</v>
      </c>
      <c r="P272" t="s">
        <v>1237</v>
      </c>
      <c r="Q272">
        <v>725.84</v>
      </c>
      <c r="R272">
        <v>145.16800000000001</v>
      </c>
      <c r="S272">
        <v>2</v>
      </c>
      <c r="T272">
        <v>1306.5119999999999</v>
      </c>
      <c r="U272">
        <v>20000</v>
      </c>
    </row>
    <row r="273" spans="1:21" x14ac:dyDescent="0.25">
      <c r="A273" t="s">
        <v>1238</v>
      </c>
      <c r="B273" t="s">
        <v>1239</v>
      </c>
      <c r="C273" t="s">
        <v>1240</v>
      </c>
      <c r="D273" t="s">
        <v>219</v>
      </c>
      <c r="E273" t="s">
        <v>731</v>
      </c>
      <c r="F273" t="s">
        <v>732</v>
      </c>
      <c r="G273" t="s">
        <v>26</v>
      </c>
      <c r="H273" t="s">
        <v>27</v>
      </c>
      <c r="I273" t="s">
        <v>145</v>
      </c>
      <c r="J273" t="s">
        <v>45</v>
      </c>
      <c r="K273">
        <v>94109</v>
      </c>
      <c r="L273" t="s">
        <v>46</v>
      </c>
      <c r="M273" t="s">
        <v>1241</v>
      </c>
      <c r="N273" t="s">
        <v>77</v>
      </c>
      <c r="O273" t="s">
        <v>187</v>
      </c>
      <c r="P273" t="s">
        <v>1242</v>
      </c>
      <c r="Q273">
        <v>209.93</v>
      </c>
      <c r="R273">
        <v>41.985999999999997</v>
      </c>
      <c r="S273">
        <v>3</v>
      </c>
      <c r="T273">
        <v>587.80399999999997</v>
      </c>
      <c r="U273">
        <v>20000</v>
      </c>
    </row>
    <row r="274" spans="1:21" x14ac:dyDescent="0.25">
      <c r="A274" t="s">
        <v>1238</v>
      </c>
      <c r="B274" t="s">
        <v>1239</v>
      </c>
      <c r="C274" t="s">
        <v>1240</v>
      </c>
      <c r="D274" t="s">
        <v>219</v>
      </c>
      <c r="E274" t="s">
        <v>731</v>
      </c>
      <c r="F274" t="s">
        <v>732</v>
      </c>
      <c r="G274" t="s">
        <v>26</v>
      </c>
      <c r="H274" t="s">
        <v>27</v>
      </c>
      <c r="I274" t="s">
        <v>145</v>
      </c>
      <c r="J274" t="s">
        <v>45</v>
      </c>
      <c r="K274">
        <v>94109</v>
      </c>
      <c r="L274" t="s">
        <v>46</v>
      </c>
      <c r="M274" t="s">
        <v>1243</v>
      </c>
      <c r="N274" t="s">
        <v>32</v>
      </c>
      <c r="O274" t="s">
        <v>71</v>
      </c>
      <c r="P274" t="s">
        <v>1244</v>
      </c>
      <c r="Q274">
        <v>5.28</v>
      </c>
      <c r="R274">
        <v>1.056</v>
      </c>
      <c r="S274">
        <v>8</v>
      </c>
      <c r="T274">
        <v>41.183999999999997</v>
      </c>
      <c r="U274">
        <v>20000</v>
      </c>
    </row>
    <row r="275" spans="1:21" x14ac:dyDescent="0.25">
      <c r="A275" t="s">
        <v>1238</v>
      </c>
      <c r="B275" t="s">
        <v>1239</v>
      </c>
      <c r="C275" t="s">
        <v>1240</v>
      </c>
      <c r="D275" t="s">
        <v>219</v>
      </c>
      <c r="E275" t="s">
        <v>731</v>
      </c>
      <c r="F275" t="s">
        <v>732</v>
      </c>
      <c r="G275" t="s">
        <v>26</v>
      </c>
      <c r="H275" t="s">
        <v>27</v>
      </c>
      <c r="I275" t="s">
        <v>145</v>
      </c>
      <c r="J275" t="s">
        <v>45</v>
      </c>
      <c r="K275">
        <v>94109</v>
      </c>
      <c r="L275" t="s">
        <v>46</v>
      </c>
      <c r="M275" t="s">
        <v>1245</v>
      </c>
      <c r="N275" t="s">
        <v>48</v>
      </c>
      <c r="O275" t="s">
        <v>81</v>
      </c>
      <c r="P275" t="s">
        <v>1246</v>
      </c>
      <c r="Q275">
        <v>10.92</v>
      </c>
      <c r="R275">
        <v>2.1840000000000002</v>
      </c>
      <c r="S275">
        <v>5</v>
      </c>
      <c r="T275">
        <v>52.415999999999997</v>
      </c>
      <c r="U275">
        <v>20000</v>
      </c>
    </row>
    <row r="276" spans="1:21" x14ac:dyDescent="0.25">
      <c r="A276" t="s">
        <v>1247</v>
      </c>
      <c r="B276" t="s">
        <v>1248</v>
      </c>
      <c r="C276" t="s">
        <v>390</v>
      </c>
      <c r="D276" t="s">
        <v>219</v>
      </c>
      <c r="E276" t="s">
        <v>1249</v>
      </c>
      <c r="F276" t="s">
        <v>1250</v>
      </c>
      <c r="G276" t="s">
        <v>43</v>
      </c>
      <c r="H276" t="s">
        <v>27</v>
      </c>
      <c r="I276" t="s">
        <v>1251</v>
      </c>
      <c r="J276" t="s">
        <v>45</v>
      </c>
      <c r="K276">
        <v>90301</v>
      </c>
      <c r="L276" t="s">
        <v>46</v>
      </c>
      <c r="M276" t="s">
        <v>1252</v>
      </c>
      <c r="N276" t="s">
        <v>48</v>
      </c>
      <c r="O276" t="s">
        <v>98</v>
      </c>
      <c r="P276" t="s">
        <v>1253</v>
      </c>
      <c r="Q276">
        <v>8.82</v>
      </c>
      <c r="R276">
        <v>1.764</v>
      </c>
      <c r="S276">
        <v>9</v>
      </c>
      <c r="T276">
        <v>77.616</v>
      </c>
      <c r="U276">
        <v>20000</v>
      </c>
    </row>
    <row r="277" spans="1:21" x14ac:dyDescent="0.25">
      <c r="A277" t="s">
        <v>1247</v>
      </c>
      <c r="B277" t="s">
        <v>1248</v>
      </c>
      <c r="C277" t="s">
        <v>390</v>
      </c>
      <c r="D277" t="s">
        <v>219</v>
      </c>
      <c r="E277" t="s">
        <v>1249</v>
      </c>
      <c r="F277" t="s">
        <v>1250</v>
      </c>
      <c r="G277" t="s">
        <v>43</v>
      </c>
      <c r="H277" t="s">
        <v>27</v>
      </c>
      <c r="I277" t="s">
        <v>1251</v>
      </c>
      <c r="J277" t="s">
        <v>45</v>
      </c>
      <c r="K277">
        <v>90301</v>
      </c>
      <c r="L277" t="s">
        <v>46</v>
      </c>
      <c r="M277" t="s">
        <v>1254</v>
      </c>
      <c r="N277" t="s">
        <v>48</v>
      </c>
      <c r="O277" t="s">
        <v>74</v>
      </c>
      <c r="P277" t="s">
        <v>1255</v>
      </c>
      <c r="Q277">
        <v>5.98</v>
      </c>
      <c r="R277">
        <v>1.196</v>
      </c>
      <c r="S277">
        <v>2</v>
      </c>
      <c r="T277">
        <v>10.763999999999999</v>
      </c>
      <c r="U277">
        <v>20000</v>
      </c>
    </row>
    <row r="278" spans="1:21" x14ac:dyDescent="0.25">
      <c r="A278" t="s">
        <v>1256</v>
      </c>
      <c r="B278" t="s">
        <v>1257</v>
      </c>
      <c r="C278" t="s">
        <v>1258</v>
      </c>
      <c r="D278" t="s">
        <v>54</v>
      </c>
      <c r="E278" t="s">
        <v>1259</v>
      </c>
      <c r="F278" t="s">
        <v>1260</v>
      </c>
      <c r="G278" t="s">
        <v>43</v>
      </c>
      <c r="H278" t="s">
        <v>27</v>
      </c>
      <c r="I278" t="s">
        <v>168</v>
      </c>
      <c r="J278" t="s">
        <v>169</v>
      </c>
      <c r="K278">
        <v>19140</v>
      </c>
      <c r="L278" t="s">
        <v>170</v>
      </c>
      <c r="M278" t="s">
        <v>1261</v>
      </c>
      <c r="N278" t="s">
        <v>48</v>
      </c>
      <c r="O278" t="s">
        <v>98</v>
      </c>
      <c r="P278" t="s">
        <v>1262</v>
      </c>
      <c r="Q278">
        <v>11.648</v>
      </c>
      <c r="R278">
        <v>2.3296000000000001</v>
      </c>
      <c r="S278">
        <v>2</v>
      </c>
      <c r="T278">
        <v>20.9664</v>
      </c>
      <c r="U278">
        <v>20000</v>
      </c>
    </row>
    <row r="279" spans="1:21" x14ac:dyDescent="0.25">
      <c r="A279" t="s">
        <v>1256</v>
      </c>
      <c r="B279" t="s">
        <v>1257</v>
      </c>
      <c r="C279" t="s">
        <v>1258</v>
      </c>
      <c r="D279" t="s">
        <v>54</v>
      </c>
      <c r="E279" t="s">
        <v>1259</v>
      </c>
      <c r="F279" t="s">
        <v>1260</v>
      </c>
      <c r="G279" t="s">
        <v>43</v>
      </c>
      <c r="H279" t="s">
        <v>27</v>
      </c>
      <c r="I279" t="s">
        <v>168</v>
      </c>
      <c r="J279" t="s">
        <v>169</v>
      </c>
      <c r="K279">
        <v>19140</v>
      </c>
      <c r="L279" t="s">
        <v>170</v>
      </c>
      <c r="M279" t="s">
        <v>1263</v>
      </c>
      <c r="N279" t="s">
        <v>48</v>
      </c>
      <c r="O279" t="s">
        <v>98</v>
      </c>
      <c r="P279" t="s">
        <v>1264</v>
      </c>
      <c r="Q279">
        <v>18.175999999999998</v>
      </c>
      <c r="R279">
        <v>3.6352000000000002</v>
      </c>
      <c r="S279">
        <v>6</v>
      </c>
      <c r="T279">
        <v>105.4208</v>
      </c>
      <c r="U279">
        <v>20000</v>
      </c>
    </row>
    <row r="280" spans="1:21" x14ac:dyDescent="0.25">
      <c r="A280" t="s">
        <v>1256</v>
      </c>
      <c r="B280" t="s">
        <v>1257</v>
      </c>
      <c r="C280" t="s">
        <v>1258</v>
      </c>
      <c r="D280" t="s">
        <v>54</v>
      </c>
      <c r="E280" t="s">
        <v>1259</v>
      </c>
      <c r="F280" t="s">
        <v>1260</v>
      </c>
      <c r="G280" t="s">
        <v>43</v>
      </c>
      <c r="H280" t="s">
        <v>27</v>
      </c>
      <c r="I280" t="s">
        <v>168</v>
      </c>
      <c r="J280" t="s">
        <v>169</v>
      </c>
      <c r="K280">
        <v>19140</v>
      </c>
      <c r="L280" t="s">
        <v>170</v>
      </c>
      <c r="M280" t="s">
        <v>1265</v>
      </c>
      <c r="N280" t="s">
        <v>48</v>
      </c>
      <c r="O280" t="s">
        <v>63</v>
      </c>
      <c r="P280" t="s">
        <v>1266</v>
      </c>
      <c r="Q280">
        <v>59.712000000000003</v>
      </c>
      <c r="R280">
        <v>11.942399999999999</v>
      </c>
      <c r="S280">
        <v>7</v>
      </c>
      <c r="T280">
        <v>406.04160000000002</v>
      </c>
      <c r="U280">
        <v>20000</v>
      </c>
    </row>
    <row r="281" spans="1:21" x14ac:dyDescent="0.25">
      <c r="A281" t="s">
        <v>1256</v>
      </c>
      <c r="B281" t="s">
        <v>1257</v>
      </c>
      <c r="C281" t="s">
        <v>1258</v>
      </c>
      <c r="D281" t="s">
        <v>54</v>
      </c>
      <c r="E281" t="s">
        <v>1259</v>
      </c>
      <c r="F281" t="s">
        <v>1260</v>
      </c>
      <c r="G281" t="s">
        <v>43</v>
      </c>
      <c r="H281" t="s">
        <v>27</v>
      </c>
      <c r="I281" t="s">
        <v>168</v>
      </c>
      <c r="J281" t="s">
        <v>169</v>
      </c>
      <c r="K281">
        <v>19140</v>
      </c>
      <c r="L281" t="s">
        <v>170</v>
      </c>
      <c r="M281" t="s">
        <v>1267</v>
      </c>
      <c r="N281" t="s">
        <v>48</v>
      </c>
      <c r="O281" t="s">
        <v>49</v>
      </c>
      <c r="P281" t="s">
        <v>1268</v>
      </c>
      <c r="Q281">
        <v>24.84</v>
      </c>
      <c r="R281">
        <v>4.968</v>
      </c>
      <c r="S281">
        <v>6</v>
      </c>
      <c r="T281">
        <v>144.072</v>
      </c>
      <c r="U281">
        <v>20000</v>
      </c>
    </row>
    <row r="282" spans="1:21" x14ac:dyDescent="0.25">
      <c r="A282" t="s">
        <v>1269</v>
      </c>
      <c r="B282" t="s">
        <v>1270</v>
      </c>
      <c r="C282" t="s">
        <v>1271</v>
      </c>
      <c r="D282" t="s">
        <v>23</v>
      </c>
      <c r="E282" t="s">
        <v>632</v>
      </c>
      <c r="F282" t="s">
        <v>633</v>
      </c>
      <c r="G282" t="s">
        <v>26</v>
      </c>
      <c r="H282" t="s">
        <v>27</v>
      </c>
      <c r="I282" t="s">
        <v>214</v>
      </c>
      <c r="J282" t="s">
        <v>116</v>
      </c>
      <c r="K282">
        <v>77070</v>
      </c>
      <c r="L282" t="s">
        <v>117</v>
      </c>
      <c r="M282" t="s">
        <v>1272</v>
      </c>
      <c r="N282" t="s">
        <v>48</v>
      </c>
      <c r="O282" t="s">
        <v>81</v>
      </c>
      <c r="P282" t="s">
        <v>1273</v>
      </c>
      <c r="Q282">
        <v>2.08</v>
      </c>
      <c r="R282">
        <v>0.41599999999999998</v>
      </c>
      <c r="S282">
        <v>5</v>
      </c>
      <c r="T282">
        <v>9.984</v>
      </c>
      <c r="U282">
        <v>20000</v>
      </c>
    </row>
    <row r="283" spans="1:21" x14ac:dyDescent="0.25">
      <c r="A283" t="s">
        <v>1269</v>
      </c>
      <c r="B283" t="s">
        <v>1270</v>
      </c>
      <c r="C283" t="s">
        <v>1271</v>
      </c>
      <c r="D283" t="s">
        <v>23</v>
      </c>
      <c r="E283" t="s">
        <v>632</v>
      </c>
      <c r="F283" t="s">
        <v>633</v>
      </c>
      <c r="G283" t="s">
        <v>26</v>
      </c>
      <c r="H283" t="s">
        <v>27</v>
      </c>
      <c r="I283" t="s">
        <v>214</v>
      </c>
      <c r="J283" t="s">
        <v>116</v>
      </c>
      <c r="K283">
        <v>77070</v>
      </c>
      <c r="L283" t="s">
        <v>117</v>
      </c>
      <c r="M283" t="s">
        <v>1274</v>
      </c>
      <c r="N283" t="s">
        <v>77</v>
      </c>
      <c r="O283" t="s">
        <v>78</v>
      </c>
      <c r="P283" t="s">
        <v>1275</v>
      </c>
      <c r="Q283">
        <v>1114.4000000000001</v>
      </c>
      <c r="R283">
        <v>222.88</v>
      </c>
      <c r="S283">
        <v>5</v>
      </c>
      <c r="T283">
        <v>5349.12</v>
      </c>
      <c r="U283">
        <v>20000</v>
      </c>
    </row>
    <row r="284" spans="1:21" x14ac:dyDescent="0.25">
      <c r="A284" t="s">
        <v>1276</v>
      </c>
      <c r="B284" t="s">
        <v>1277</v>
      </c>
      <c r="C284" t="s">
        <v>944</v>
      </c>
      <c r="D284" t="s">
        <v>54</v>
      </c>
      <c r="E284" t="s">
        <v>1278</v>
      </c>
      <c r="F284" t="s">
        <v>1279</v>
      </c>
      <c r="G284" t="s">
        <v>26</v>
      </c>
      <c r="H284" t="s">
        <v>27</v>
      </c>
      <c r="I284" t="s">
        <v>44</v>
      </c>
      <c r="J284" t="s">
        <v>45</v>
      </c>
      <c r="K284">
        <v>90004</v>
      </c>
      <c r="L284" t="s">
        <v>46</v>
      </c>
      <c r="M284" t="s">
        <v>1280</v>
      </c>
      <c r="N284" t="s">
        <v>32</v>
      </c>
      <c r="O284" t="s">
        <v>60</v>
      </c>
      <c r="P284" t="s">
        <v>1281</v>
      </c>
      <c r="Q284">
        <v>1038.8399999999999</v>
      </c>
      <c r="R284">
        <v>207.768</v>
      </c>
      <c r="S284">
        <v>6</v>
      </c>
      <c r="T284">
        <v>6025.271999999999</v>
      </c>
      <c r="U284">
        <v>20000</v>
      </c>
    </row>
    <row r="285" spans="1:21" x14ac:dyDescent="0.25">
      <c r="A285" t="s">
        <v>1282</v>
      </c>
      <c r="B285" t="s">
        <v>1270</v>
      </c>
      <c r="C285" t="s">
        <v>1283</v>
      </c>
      <c r="D285" t="s">
        <v>54</v>
      </c>
      <c r="E285" t="s">
        <v>192</v>
      </c>
      <c r="F285" t="s">
        <v>193</v>
      </c>
      <c r="G285" t="s">
        <v>26</v>
      </c>
      <c r="H285" t="s">
        <v>27</v>
      </c>
      <c r="I285" t="s">
        <v>507</v>
      </c>
      <c r="J285" t="s">
        <v>508</v>
      </c>
      <c r="K285">
        <v>97206</v>
      </c>
      <c r="L285" t="s">
        <v>46</v>
      </c>
      <c r="M285" t="s">
        <v>1284</v>
      </c>
      <c r="N285" t="s">
        <v>48</v>
      </c>
      <c r="O285" t="s">
        <v>98</v>
      </c>
      <c r="P285" t="s">
        <v>216</v>
      </c>
      <c r="Q285">
        <v>141.76</v>
      </c>
      <c r="R285">
        <v>28.352</v>
      </c>
      <c r="S285">
        <v>7</v>
      </c>
      <c r="T285">
        <v>963.96799999999996</v>
      </c>
      <c r="U285">
        <v>20000</v>
      </c>
    </row>
    <row r="286" spans="1:21" x14ac:dyDescent="0.25">
      <c r="A286" t="s">
        <v>1282</v>
      </c>
      <c r="B286" t="s">
        <v>1270</v>
      </c>
      <c r="C286" t="s">
        <v>1283</v>
      </c>
      <c r="D286" t="s">
        <v>54</v>
      </c>
      <c r="E286" t="s">
        <v>192</v>
      </c>
      <c r="F286" t="s">
        <v>193</v>
      </c>
      <c r="G286" t="s">
        <v>26</v>
      </c>
      <c r="H286" t="s">
        <v>27</v>
      </c>
      <c r="I286" t="s">
        <v>507</v>
      </c>
      <c r="J286" t="s">
        <v>508</v>
      </c>
      <c r="K286">
        <v>97206</v>
      </c>
      <c r="L286" t="s">
        <v>46</v>
      </c>
      <c r="M286" t="s">
        <v>1285</v>
      </c>
      <c r="N286" t="s">
        <v>77</v>
      </c>
      <c r="O286" t="s">
        <v>187</v>
      </c>
      <c r="P286" t="s">
        <v>1286</v>
      </c>
      <c r="Q286">
        <v>239.8</v>
      </c>
      <c r="R286">
        <v>47.96</v>
      </c>
      <c r="S286">
        <v>5</v>
      </c>
      <c r="T286">
        <v>1151.04</v>
      </c>
      <c r="U286">
        <v>20000</v>
      </c>
    </row>
    <row r="287" spans="1:21" x14ac:dyDescent="0.25">
      <c r="A287" t="s">
        <v>1282</v>
      </c>
      <c r="B287" t="s">
        <v>1270</v>
      </c>
      <c r="C287" t="s">
        <v>1283</v>
      </c>
      <c r="D287" t="s">
        <v>54</v>
      </c>
      <c r="E287" t="s">
        <v>192</v>
      </c>
      <c r="F287" t="s">
        <v>193</v>
      </c>
      <c r="G287" t="s">
        <v>26</v>
      </c>
      <c r="H287" t="s">
        <v>27</v>
      </c>
      <c r="I287" t="s">
        <v>507</v>
      </c>
      <c r="J287" t="s">
        <v>508</v>
      </c>
      <c r="K287">
        <v>97206</v>
      </c>
      <c r="L287" t="s">
        <v>46</v>
      </c>
      <c r="M287" t="s">
        <v>1287</v>
      </c>
      <c r="N287" t="s">
        <v>48</v>
      </c>
      <c r="O287" t="s">
        <v>98</v>
      </c>
      <c r="P287" t="s">
        <v>1288</v>
      </c>
      <c r="Q287">
        <v>31.103999999999999</v>
      </c>
      <c r="R287">
        <v>6.2207999999999997</v>
      </c>
      <c r="S287">
        <v>6</v>
      </c>
      <c r="T287">
        <v>180.4032</v>
      </c>
      <c r="U287">
        <v>20000</v>
      </c>
    </row>
    <row r="288" spans="1:21" x14ac:dyDescent="0.25">
      <c r="A288" t="s">
        <v>1289</v>
      </c>
      <c r="B288" t="s">
        <v>1290</v>
      </c>
      <c r="C288" t="s">
        <v>1291</v>
      </c>
      <c r="D288" t="s">
        <v>23</v>
      </c>
      <c r="E288" t="s">
        <v>1292</v>
      </c>
      <c r="F288" t="s">
        <v>1293</v>
      </c>
      <c r="G288" t="s">
        <v>43</v>
      </c>
      <c r="H288" t="s">
        <v>27</v>
      </c>
      <c r="I288" t="s">
        <v>1294</v>
      </c>
      <c r="J288" t="s">
        <v>58</v>
      </c>
      <c r="K288">
        <v>33319</v>
      </c>
      <c r="L288" t="s">
        <v>30</v>
      </c>
      <c r="M288" t="s">
        <v>1295</v>
      </c>
      <c r="N288" t="s">
        <v>48</v>
      </c>
      <c r="O288" t="s">
        <v>81</v>
      </c>
      <c r="P288" t="s">
        <v>1296</v>
      </c>
      <c r="Q288">
        <v>254.05799999999999</v>
      </c>
      <c r="R288">
        <v>50.811599999999999</v>
      </c>
      <c r="S288">
        <v>8</v>
      </c>
      <c r="T288">
        <v>1981.6523999999999</v>
      </c>
      <c r="U288">
        <v>20000</v>
      </c>
    </row>
    <row r="289" spans="1:21" x14ac:dyDescent="0.25">
      <c r="A289" t="s">
        <v>1289</v>
      </c>
      <c r="B289" t="s">
        <v>1290</v>
      </c>
      <c r="C289" t="s">
        <v>1291</v>
      </c>
      <c r="D289" t="s">
        <v>23</v>
      </c>
      <c r="E289" t="s">
        <v>1292</v>
      </c>
      <c r="F289" t="s">
        <v>1293</v>
      </c>
      <c r="G289" t="s">
        <v>43</v>
      </c>
      <c r="H289" t="s">
        <v>27</v>
      </c>
      <c r="I289" t="s">
        <v>1294</v>
      </c>
      <c r="J289" t="s">
        <v>58</v>
      </c>
      <c r="K289">
        <v>33319</v>
      </c>
      <c r="L289" t="s">
        <v>30</v>
      </c>
      <c r="M289" t="s">
        <v>869</v>
      </c>
      <c r="N289" t="s">
        <v>48</v>
      </c>
      <c r="O289" t="s">
        <v>84</v>
      </c>
      <c r="P289" t="s">
        <v>870</v>
      </c>
      <c r="Q289">
        <v>194.52799999999999</v>
      </c>
      <c r="R289">
        <v>38.9056</v>
      </c>
      <c r="S289">
        <v>5</v>
      </c>
      <c r="T289">
        <v>933.73439999999994</v>
      </c>
      <c r="U289">
        <v>20000</v>
      </c>
    </row>
    <row r="290" spans="1:21" x14ac:dyDescent="0.25">
      <c r="A290" t="s">
        <v>1289</v>
      </c>
      <c r="B290" t="s">
        <v>1290</v>
      </c>
      <c r="C290" t="s">
        <v>1291</v>
      </c>
      <c r="D290" t="s">
        <v>23</v>
      </c>
      <c r="E290" t="s">
        <v>1292</v>
      </c>
      <c r="F290" t="s">
        <v>1293</v>
      </c>
      <c r="G290" t="s">
        <v>43</v>
      </c>
      <c r="H290" t="s">
        <v>27</v>
      </c>
      <c r="I290" t="s">
        <v>1294</v>
      </c>
      <c r="J290" t="s">
        <v>58</v>
      </c>
      <c r="K290">
        <v>33319</v>
      </c>
      <c r="L290" t="s">
        <v>30</v>
      </c>
      <c r="M290" t="s">
        <v>1297</v>
      </c>
      <c r="N290" t="s">
        <v>48</v>
      </c>
      <c r="O290" t="s">
        <v>702</v>
      </c>
      <c r="P290" t="s">
        <v>1298</v>
      </c>
      <c r="Q290">
        <v>961.48</v>
      </c>
      <c r="R290">
        <v>192.29599999999999</v>
      </c>
      <c r="S290">
        <v>4</v>
      </c>
      <c r="T290">
        <v>3653.6239999999998</v>
      </c>
      <c r="U290">
        <v>20000</v>
      </c>
    </row>
    <row r="291" spans="1:21" x14ac:dyDescent="0.25">
      <c r="A291" t="s">
        <v>1299</v>
      </c>
      <c r="B291" t="s">
        <v>786</v>
      </c>
      <c r="C291" t="s">
        <v>787</v>
      </c>
      <c r="D291" t="s">
        <v>23</v>
      </c>
      <c r="E291" t="s">
        <v>1300</v>
      </c>
      <c r="F291" t="s">
        <v>1301</v>
      </c>
      <c r="G291" t="s">
        <v>114</v>
      </c>
      <c r="H291" t="s">
        <v>27</v>
      </c>
      <c r="I291" t="s">
        <v>606</v>
      </c>
      <c r="J291" t="s">
        <v>607</v>
      </c>
      <c r="K291">
        <v>43229</v>
      </c>
      <c r="L291" t="s">
        <v>170</v>
      </c>
      <c r="M291" t="s">
        <v>1302</v>
      </c>
      <c r="N291" t="s">
        <v>48</v>
      </c>
      <c r="O291" t="s">
        <v>318</v>
      </c>
      <c r="P291" t="s">
        <v>1303</v>
      </c>
      <c r="Q291">
        <v>19.096</v>
      </c>
      <c r="R291">
        <v>3.8191999999999999</v>
      </c>
      <c r="S291">
        <v>8</v>
      </c>
      <c r="T291">
        <v>148.94880000000001</v>
      </c>
      <c r="U291">
        <v>20000</v>
      </c>
    </row>
    <row r="292" spans="1:21" x14ac:dyDescent="0.25">
      <c r="A292" t="s">
        <v>1299</v>
      </c>
      <c r="B292" t="s">
        <v>786</v>
      </c>
      <c r="C292" t="s">
        <v>787</v>
      </c>
      <c r="D292" t="s">
        <v>23</v>
      </c>
      <c r="E292" t="s">
        <v>1300</v>
      </c>
      <c r="F292" t="s">
        <v>1301</v>
      </c>
      <c r="G292" t="s">
        <v>114</v>
      </c>
      <c r="H292" t="s">
        <v>27</v>
      </c>
      <c r="I292" t="s">
        <v>606</v>
      </c>
      <c r="J292" t="s">
        <v>607</v>
      </c>
      <c r="K292">
        <v>43229</v>
      </c>
      <c r="L292" t="s">
        <v>170</v>
      </c>
      <c r="M292" t="s">
        <v>1304</v>
      </c>
      <c r="N292" t="s">
        <v>48</v>
      </c>
      <c r="O292" t="s">
        <v>49</v>
      </c>
      <c r="P292" t="s">
        <v>1305</v>
      </c>
      <c r="Q292">
        <v>18.495999999999999</v>
      </c>
      <c r="R292">
        <v>3.6991999999999998</v>
      </c>
      <c r="S292">
        <v>5</v>
      </c>
      <c r="T292">
        <v>88.780799999999985</v>
      </c>
      <c r="U292">
        <v>20000</v>
      </c>
    </row>
    <row r="293" spans="1:21" x14ac:dyDescent="0.25">
      <c r="A293" t="s">
        <v>1299</v>
      </c>
      <c r="B293" t="s">
        <v>786</v>
      </c>
      <c r="C293" t="s">
        <v>787</v>
      </c>
      <c r="D293" t="s">
        <v>23</v>
      </c>
      <c r="E293" t="s">
        <v>1300</v>
      </c>
      <c r="F293" t="s">
        <v>1301</v>
      </c>
      <c r="G293" t="s">
        <v>114</v>
      </c>
      <c r="H293" t="s">
        <v>27</v>
      </c>
      <c r="I293" t="s">
        <v>606</v>
      </c>
      <c r="J293" t="s">
        <v>607</v>
      </c>
      <c r="K293">
        <v>43229</v>
      </c>
      <c r="L293" t="s">
        <v>170</v>
      </c>
      <c r="M293" t="s">
        <v>1306</v>
      </c>
      <c r="N293" t="s">
        <v>77</v>
      </c>
      <c r="O293" t="s">
        <v>187</v>
      </c>
      <c r="P293" t="s">
        <v>1307</v>
      </c>
      <c r="Q293">
        <v>255.98400000000001</v>
      </c>
      <c r="R293">
        <v>51.196800000000003</v>
      </c>
      <c r="S293">
        <v>3</v>
      </c>
      <c r="T293">
        <v>716.75519999999995</v>
      </c>
      <c r="U293">
        <v>20000</v>
      </c>
    </row>
    <row r="294" spans="1:21" x14ac:dyDescent="0.25">
      <c r="A294" t="s">
        <v>1299</v>
      </c>
      <c r="B294" t="s">
        <v>786</v>
      </c>
      <c r="C294" t="s">
        <v>787</v>
      </c>
      <c r="D294" t="s">
        <v>23</v>
      </c>
      <c r="E294" t="s">
        <v>1300</v>
      </c>
      <c r="F294" t="s">
        <v>1301</v>
      </c>
      <c r="G294" t="s">
        <v>114</v>
      </c>
      <c r="H294" t="s">
        <v>27</v>
      </c>
      <c r="I294" t="s">
        <v>606</v>
      </c>
      <c r="J294" t="s">
        <v>607</v>
      </c>
      <c r="K294">
        <v>43229</v>
      </c>
      <c r="L294" t="s">
        <v>170</v>
      </c>
      <c r="M294" t="s">
        <v>1308</v>
      </c>
      <c r="N294" t="s">
        <v>32</v>
      </c>
      <c r="O294" t="s">
        <v>33</v>
      </c>
      <c r="P294" t="s">
        <v>1309</v>
      </c>
      <c r="Q294">
        <v>86.97</v>
      </c>
      <c r="R294">
        <v>17.393999999999998</v>
      </c>
      <c r="S294">
        <v>9</v>
      </c>
      <c r="T294">
        <v>765.33600000000001</v>
      </c>
      <c r="U294">
        <v>20000</v>
      </c>
    </row>
    <row r="295" spans="1:21" x14ac:dyDescent="0.25">
      <c r="A295" t="s">
        <v>1310</v>
      </c>
      <c r="B295" t="s">
        <v>644</v>
      </c>
      <c r="C295" t="s">
        <v>645</v>
      </c>
      <c r="D295" t="s">
        <v>219</v>
      </c>
      <c r="E295" t="s">
        <v>1311</v>
      </c>
      <c r="F295" t="s">
        <v>1312</v>
      </c>
      <c r="G295" t="s">
        <v>43</v>
      </c>
      <c r="H295" t="s">
        <v>27</v>
      </c>
      <c r="I295" t="s">
        <v>1313</v>
      </c>
      <c r="J295" t="s">
        <v>557</v>
      </c>
      <c r="K295">
        <v>80906</v>
      </c>
      <c r="L295" t="s">
        <v>46</v>
      </c>
      <c r="M295" t="s">
        <v>1314</v>
      </c>
      <c r="N295" t="s">
        <v>32</v>
      </c>
      <c r="O295" t="s">
        <v>71</v>
      </c>
      <c r="P295" t="s">
        <v>1315</v>
      </c>
      <c r="Q295">
        <v>300.416</v>
      </c>
      <c r="R295">
        <v>60.083199999999998</v>
      </c>
      <c r="S295">
        <v>2</v>
      </c>
      <c r="T295">
        <v>540.74879999999996</v>
      </c>
      <c r="U295">
        <v>20000</v>
      </c>
    </row>
    <row r="296" spans="1:21" x14ac:dyDescent="0.25">
      <c r="A296" t="s">
        <v>1310</v>
      </c>
      <c r="B296" t="s">
        <v>644</v>
      </c>
      <c r="C296" t="s">
        <v>645</v>
      </c>
      <c r="D296" t="s">
        <v>219</v>
      </c>
      <c r="E296" t="s">
        <v>1311</v>
      </c>
      <c r="F296" t="s">
        <v>1312</v>
      </c>
      <c r="G296" t="s">
        <v>43</v>
      </c>
      <c r="H296" t="s">
        <v>27</v>
      </c>
      <c r="I296" t="s">
        <v>1313</v>
      </c>
      <c r="J296" t="s">
        <v>557</v>
      </c>
      <c r="K296">
        <v>80906</v>
      </c>
      <c r="L296" t="s">
        <v>46</v>
      </c>
      <c r="M296" t="s">
        <v>1316</v>
      </c>
      <c r="N296" t="s">
        <v>32</v>
      </c>
      <c r="O296" t="s">
        <v>36</v>
      </c>
      <c r="P296" t="s">
        <v>1317</v>
      </c>
      <c r="Q296">
        <v>230.352</v>
      </c>
      <c r="R296">
        <v>46.070399999999999</v>
      </c>
      <c r="S296">
        <v>3</v>
      </c>
      <c r="T296">
        <v>644.98560000000009</v>
      </c>
      <c r="U296">
        <v>20000</v>
      </c>
    </row>
    <row r="297" spans="1:21" x14ac:dyDescent="0.25">
      <c r="A297" t="s">
        <v>1310</v>
      </c>
      <c r="B297" t="s">
        <v>644</v>
      </c>
      <c r="C297" t="s">
        <v>645</v>
      </c>
      <c r="D297" t="s">
        <v>219</v>
      </c>
      <c r="E297" t="s">
        <v>1311</v>
      </c>
      <c r="F297" t="s">
        <v>1312</v>
      </c>
      <c r="G297" t="s">
        <v>43</v>
      </c>
      <c r="H297" t="s">
        <v>27</v>
      </c>
      <c r="I297" t="s">
        <v>1313</v>
      </c>
      <c r="J297" t="s">
        <v>557</v>
      </c>
      <c r="K297">
        <v>80906</v>
      </c>
      <c r="L297" t="s">
        <v>46</v>
      </c>
      <c r="M297" t="s">
        <v>1318</v>
      </c>
      <c r="N297" t="s">
        <v>32</v>
      </c>
      <c r="O297" t="s">
        <v>71</v>
      </c>
      <c r="P297" t="s">
        <v>1319</v>
      </c>
      <c r="Q297">
        <v>218.352</v>
      </c>
      <c r="R297">
        <v>43.670400000000001</v>
      </c>
      <c r="S297">
        <v>7</v>
      </c>
      <c r="T297">
        <v>1484.7936</v>
      </c>
      <c r="U297">
        <v>20000</v>
      </c>
    </row>
    <row r="298" spans="1:21" x14ac:dyDescent="0.25">
      <c r="A298" t="s">
        <v>1310</v>
      </c>
      <c r="B298" t="s">
        <v>644</v>
      </c>
      <c r="C298" t="s">
        <v>645</v>
      </c>
      <c r="D298" t="s">
        <v>219</v>
      </c>
      <c r="E298" t="s">
        <v>1311</v>
      </c>
      <c r="F298" t="s">
        <v>1312</v>
      </c>
      <c r="G298" t="s">
        <v>43</v>
      </c>
      <c r="H298" t="s">
        <v>27</v>
      </c>
      <c r="I298" t="s">
        <v>1313</v>
      </c>
      <c r="J298" t="s">
        <v>557</v>
      </c>
      <c r="K298">
        <v>80906</v>
      </c>
      <c r="L298" t="s">
        <v>46</v>
      </c>
      <c r="M298" t="s">
        <v>1320</v>
      </c>
      <c r="N298" t="s">
        <v>48</v>
      </c>
      <c r="O298" t="s">
        <v>81</v>
      </c>
      <c r="P298" t="s">
        <v>1321</v>
      </c>
      <c r="Q298">
        <v>78.599999999999994</v>
      </c>
      <c r="R298">
        <v>15.72</v>
      </c>
      <c r="S298">
        <v>3</v>
      </c>
      <c r="T298">
        <v>220.08</v>
      </c>
      <c r="U298">
        <v>20000</v>
      </c>
    </row>
    <row r="299" spans="1:21" x14ac:dyDescent="0.25">
      <c r="A299" t="s">
        <v>1310</v>
      </c>
      <c r="B299" t="s">
        <v>644</v>
      </c>
      <c r="C299" t="s">
        <v>645</v>
      </c>
      <c r="D299" t="s">
        <v>219</v>
      </c>
      <c r="E299" t="s">
        <v>1311</v>
      </c>
      <c r="F299" t="s">
        <v>1312</v>
      </c>
      <c r="G299" t="s">
        <v>43</v>
      </c>
      <c r="H299" t="s">
        <v>27</v>
      </c>
      <c r="I299" t="s">
        <v>1313</v>
      </c>
      <c r="J299" t="s">
        <v>557</v>
      </c>
      <c r="K299">
        <v>80906</v>
      </c>
      <c r="L299" t="s">
        <v>46</v>
      </c>
      <c r="M299" t="s">
        <v>1322</v>
      </c>
      <c r="N299" t="s">
        <v>48</v>
      </c>
      <c r="O299" t="s">
        <v>318</v>
      </c>
      <c r="P299" t="s">
        <v>1323</v>
      </c>
      <c r="Q299">
        <v>27.552</v>
      </c>
      <c r="R299">
        <v>5.5103999999999997</v>
      </c>
      <c r="S299">
        <v>8</v>
      </c>
      <c r="T299">
        <v>214.90559999999999</v>
      </c>
      <c r="U299">
        <v>20000</v>
      </c>
    </row>
    <row r="300" spans="1:21" x14ac:dyDescent="0.25">
      <c r="A300" t="s">
        <v>1324</v>
      </c>
      <c r="B300" t="s">
        <v>1049</v>
      </c>
      <c r="C300" t="s">
        <v>592</v>
      </c>
      <c r="D300" t="s">
        <v>54</v>
      </c>
      <c r="E300" t="s">
        <v>707</v>
      </c>
      <c r="F300" t="s">
        <v>708</v>
      </c>
      <c r="G300" t="s">
        <v>43</v>
      </c>
      <c r="H300" t="s">
        <v>27</v>
      </c>
      <c r="I300" t="s">
        <v>1325</v>
      </c>
      <c r="J300" t="s">
        <v>962</v>
      </c>
      <c r="K300">
        <v>7109</v>
      </c>
      <c r="L300" t="s">
        <v>170</v>
      </c>
      <c r="M300" t="s">
        <v>1326</v>
      </c>
      <c r="N300" t="s">
        <v>48</v>
      </c>
      <c r="O300" t="s">
        <v>98</v>
      </c>
      <c r="P300" t="s">
        <v>1327</v>
      </c>
      <c r="Q300">
        <v>32.4</v>
      </c>
      <c r="R300">
        <v>6.48</v>
      </c>
      <c r="S300">
        <v>6</v>
      </c>
      <c r="T300">
        <v>187.92</v>
      </c>
      <c r="U300">
        <v>20000</v>
      </c>
    </row>
    <row r="301" spans="1:21" x14ac:dyDescent="0.25">
      <c r="A301" t="s">
        <v>1324</v>
      </c>
      <c r="B301" t="s">
        <v>1049</v>
      </c>
      <c r="C301" t="s">
        <v>592</v>
      </c>
      <c r="D301" t="s">
        <v>54</v>
      </c>
      <c r="E301" t="s">
        <v>707</v>
      </c>
      <c r="F301" t="s">
        <v>708</v>
      </c>
      <c r="G301" t="s">
        <v>43</v>
      </c>
      <c r="H301" t="s">
        <v>27</v>
      </c>
      <c r="I301" t="s">
        <v>1325</v>
      </c>
      <c r="J301" t="s">
        <v>962</v>
      </c>
      <c r="K301">
        <v>7109</v>
      </c>
      <c r="L301" t="s">
        <v>170</v>
      </c>
      <c r="M301" t="s">
        <v>1328</v>
      </c>
      <c r="N301" t="s">
        <v>48</v>
      </c>
      <c r="O301" t="s">
        <v>63</v>
      </c>
      <c r="P301" t="s">
        <v>1329</v>
      </c>
      <c r="Q301">
        <v>1082.48</v>
      </c>
      <c r="R301">
        <v>216.49600000000001</v>
      </c>
      <c r="S301">
        <v>6</v>
      </c>
      <c r="T301">
        <v>6278.384</v>
      </c>
      <c r="U301">
        <v>20000</v>
      </c>
    </row>
    <row r="302" spans="1:21" x14ac:dyDescent="0.25">
      <c r="A302" t="s">
        <v>1324</v>
      </c>
      <c r="B302" t="s">
        <v>1049</v>
      </c>
      <c r="C302" t="s">
        <v>592</v>
      </c>
      <c r="D302" t="s">
        <v>54</v>
      </c>
      <c r="E302" t="s">
        <v>707</v>
      </c>
      <c r="F302" t="s">
        <v>708</v>
      </c>
      <c r="G302" t="s">
        <v>43</v>
      </c>
      <c r="H302" t="s">
        <v>27</v>
      </c>
      <c r="I302" t="s">
        <v>1325</v>
      </c>
      <c r="J302" t="s">
        <v>962</v>
      </c>
      <c r="K302">
        <v>7109</v>
      </c>
      <c r="L302" t="s">
        <v>170</v>
      </c>
      <c r="M302" t="s">
        <v>1330</v>
      </c>
      <c r="N302" t="s">
        <v>48</v>
      </c>
      <c r="O302" t="s">
        <v>98</v>
      </c>
      <c r="P302" t="s">
        <v>1331</v>
      </c>
      <c r="Q302">
        <v>56.91</v>
      </c>
      <c r="R302">
        <v>11.382</v>
      </c>
      <c r="S302">
        <v>6</v>
      </c>
      <c r="T302">
        <v>330.07799999999997</v>
      </c>
      <c r="U302">
        <v>20000</v>
      </c>
    </row>
    <row r="303" spans="1:21" x14ac:dyDescent="0.25">
      <c r="A303" t="s">
        <v>1324</v>
      </c>
      <c r="B303" t="s">
        <v>1049</v>
      </c>
      <c r="C303" t="s">
        <v>592</v>
      </c>
      <c r="D303" t="s">
        <v>54</v>
      </c>
      <c r="E303" t="s">
        <v>707</v>
      </c>
      <c r="F303" t="s">
        <v>708</v>
      </c>
      <c r="G303" t="s">
        <v>43</v>
      </c>
      <c r="H303" t="s">
        <v>27</v>
      </c>
      <c r="I303" t="s">
        <v>1325</v>
      </c>
      <c r="J303" t="s">
        <v>962</v>
      </c>
      <c r="K303">
        <v>7109</v>
      </c>
      <c r="L303" t="s">
        <v>170</v>
      </c>
      <c r="M303" t="s">
        <v>1332</v>
      </c>
      <c r="N303" t="s">
        <v>32</v>
      </c>
      <c r="O303" t="s">
        <v>71</v>
      </c>
      <c r="P303" t="s">
        <v>1333</v>
      </c>
      <c r="Q303">
        <v>77.599999999999994</v>
      </c>
      <c r="R303">
        <v>15.52</v>
      </c>
      <c r="S303">
        <v>7</v>
      </c>
      <c r="T303">
        <v>527.67999999999995</v>
      </c>
      <c r="U303">
        <v>20000</v>
      </c>
    </row>
    <row r="304" spans="1:21" x14ac:dyDescent="0.25">
      <c r="A304" t="s">
        <v>1324</v>
      </c>
      <c r="B304" t="s">
        <v>1049</v>
      </c>
      <c r="C304" t="s">
        <v>592</v>
      </c>
      <c r="D304" t="s">
        <v>54</v>
      </c>
      <c r="E304" t="s">
        <v>707</v>
      </c>
      <c r="F304" t="s">
        <v>708</v>
      </c>
      <c r="G304" t="s">
        <v>43</v>
      </c>
      <c r="H304" t="s">
        <v>27</v>
      </c>
      <c r="I304" t="s">
        <v>1325</v>
      </c>
      <c r="J304" t="s">
        <v>962</v>
      </c>
      <c r="K304">
        <v>7109</v>
      </c>
      <c r="L304" t="s">
        <v>170</v>
      </c>
      <c r="M304" t="s">
        <v>1334</v>
      </c>
      <c r="N304" t="s">
        <v>48</v>
      </c>
      <c r="O304" t="s">
        <v>81</v>
      </c>
      <c r="P304" t="s">
        <v>1335</v>
      </c>
      <c r="Q304">
        <v>14.28</v>
      </c>
      <c r="R304">
        <v>2.8559999999999999</v>
      </c>
      <c r="S304">
        <v>4</v>
      </c>
      <c r="T304">
        <v>54.264000000000003</v>
      </c>
      <c r="U304">
        <v>20000</v>
      </c>
    </row>
    <row r="305" spans="1:21" x14ac:dyDescent="0.25">
      <c r="A305" t="s">
        <v>1336</v>
      </c>
      <c r="B305" t="s">
        <v>1337</v>
      </c>
      <c r="C305" t="s">
        <v>565</v>
      </c>
      <c r="D305" t="s">
        <v>54</v>
      </c>
      <c r="E305" t="s">
        <v>1051</v>
      </c>
      <c r="F305" t="s">
        <v>1052</v>
      </c>
      <c r="G305" t="s">
        <v>26</v>
      </c>
      <c r="H305" t="s">
        <v>27</v>
      </c>
      <c r="I305" t="s">
        <v>358</v>
      </c>
      <c r="J305" t="s">
        <v>246</v>
      </c>
      <c r="K305">
        <v>60623</v>
      </c>
      <c r="L305" t="s">
        <v>117</v>
      </c>
      <c r="M305" t="s">
        <v>1338</v>
      </c>
      <c r="N305" t="s">
        <v>32</v>
      </c>
      <c r="O305" t="s">
        <v>60</v>
      </c>
      <c r="P305" t="s">
        <v>1339</v>
      </c>
      <c r="Q305">
        <v>219.07499999999999</v>
      </c>
      <c r="R305">
        <v>43.814999999999998</v>
      </c>
      <c r="S305">
        <v>5</v>
      </c>
      <c r="T305">
        <v>1051.56</v>
      </c>
      <c r="U305">
        <v>20000</v>
      </c>
    </row>
    <row r="306" spans="1:21" x14ac:dyDescent="0.25">
      <c r="A306" t="s">
        <v>1340</v>
      </c>
      <c r="B306" t="s">
        <v>1341</v>
      </c>
      <c r="C306" t="s">
        <v>1342</v>
      </c>
      <c r="D306" t="s">
        <v>23</v>
      </c>
      <c r="E306" t="s">
        <v>1343</v>
      </c>
      <c r="F306" t="s">
        <v>1344</v>
      </c>
      <c r="G306" t="s">
        <v>43</v>
      </c>
      <c r="H306" t="s">
        <v>27</v>
      </c>
      <c r="I306" t="s">
        <v>315</v>
      </c>
      <c r="J306" t="s">
        <v>316</v>
      </c>
      <c r="K306">
        <v>10024</v>
      </c>
      <c r="L306" t="s">
        <v>170</v>
      </c>
      <c r="M306" t="s">
        <v>1345</v>
      </c>
      <c r="N306" t="s">
        <v>32</v>
      </c>
      <c r="O306" t="s">
        <v>71</v>
      </c>
      <c r="P306" t="s">
        <v>1346</v>
      </c>
      <c r="Q306">
        <v>26.8</v>
      </c>
      <c r="R306">
        <v>5.36</v>
      </c>
      <c r="S306">
        <v>3</v>
      </c>
      <c r="T306">
        <v>75.040000000000006</v>
      </c>
      <c r="U306">
        <v>20000</v>
      </c>
    </row>
    <row r="307" spans="1:21" x14ac:dyDescent="0.25">
      <c r="A307" t="s">
        <v>1347</v>
      </c>
      <c r="B307" t="s">
        <v>1348</v>
      </c>
      <c r="C307" t="s">
        <v>1349</v>
      </c>
      <c r="D307" t="s">
        <v>54</v>
      </c>
      <c r="E307" t="s">
        <v>410</v>
      </c>
      <c r="F307" t="s">
        <v>411</v>
      </c>
      <c r="G307" t="s">
        <v>43</v>
      </c>
      <c r="H307" t="s">
        <v>27</v>
      </c>
      <c r="I307" t="s">
        <v>1350</v>
      </c>
      <c r="J307" t="s">
        <v>281</v>
      </c>
      <c r="K307">
        <v>48180</v>
      </c>
      <c r="L307" t="s">
        <v>117</v>
      </c>
      <c r="M307" t="s">
        <v>1351</v>
      </c>
      <c r="N307" t="s">
        <v>48</v>
      </c>
      <c r="O307" t="s">
        <v>74</v>
      </c>
      <c r="P307" t="s">
        <v>1352</v>
      </c>
      <c r="Q307">
        <v>9.84</v>
      </c>
      <c r="R307">
        <v>1.968</v>
      </c>
      <c r="S307">
        <v>6</v>
      </c>
      <c r="T307">
        <v>57.072000000000003</v>
      </c>
      <c r="U307">
        <v>20000</v>
      </c>
    </row>
    <row r="308" spans="1:21" x14ac:dyDescent="0.25">
      <c r="A308" t="s">
        <v>1353</v>
      </c>
      <c r="B308" t="s">
        <v>1133</v>
      </c>
      <c r="C308" t="s">
        <v>1134</v>
      </c>
      <c r="D308" t="s">
        <v>54</v>
      </c>
      <c r="E308" t="s">
        <v>1354</v>
      </c>
      <c r="F308" t="s">
        <v>1355</v>
      </c>
      <c r="G308" t="s">
        <v>114</v>
      </c>
      <c r="H308" t="s">
        <v>27</v>
      </c>
      <c r="I308" t="s">
        <v>1356</v>
      </c>
      <c r="J308" t="s">
        <v>962</v>
      </c>
      <c r="K308">
        <v>8701</v>
      </c>
      <c r="L308" t="s">
        <v>170</v>
      </c>
      <c r="M308" t="s">
        <v>1357</v>
      </c>
      <c r="N308" t="s">
        <v>48</v>
      </c>
      <c r="O308" t="s">
        <v>81</v>
      </c>
      <c r="P308" t="s">
        <v>1358</v>
      </c>
      <c r="Q308">
        <v>45.48</v>
      </c>
      <c r="R308">
        <v>9.0960000000000001</v>
      </c>
      <c r="S308">
        <v>5</v>
      </c>
      <c r="T308">
        <v>218.304</v>
      </c>
      <c r="U308">
        <v>20000</v>
      </c>
    </row>
    <row r="309" spans="1:21" x14ac:dyDescent="0.25">
      <c r="A309" t="s">
        <v>1353</v>
      </c>
      <c r="B309" t="s">
        <v>1133</v>
      </c>
      <c r="C309" t="s">
        <v>1134</v>
      </c>
      <c r="D309" t="s">
        <v>54</v>
      </c>
      <c r="E309" t="s">
        <v>1354</v>
      </c>
      <c r="F309" t="s">
        <v>1355</v>
      </c>
      <c r="G309" t="s">
        <v>114</v>
      </c>
      <c r="H309" t="s">
        <v>27</v>
      </c>
      <c r="I309" t="s">
        <v>1356</v>
      </c>
      <c r="J309" t="s">
        <v>962</v>
      </c>
      <c r="K309">
        <v>8701</v>
      </c>
      <c r="L309" t="s">
        <v>170</v>
      </c>
      <c r="M309" t="s">
        <v>1359</v>
      </c>
      <c r="N309" t="s">
        <v>48</v>
      </c>
      <c r="O309" t="s">
        <v>74</v>
      </c>
      <c r="P309" t="s">
        <v>1360</v>
      </c>
      <c r="Q309">
        <v>289.2</v>
      </c>
      <c r="R309">
        <v>57.84</v>
      </c>
      <c r="S309">
        <v>7</v>
      </c>
      <c r="T309">
        <v>1966.56</v>
      </c>
      <c r="U309">
        <v>20000</v>
      </c>
    </row>
    <row r="310" spans="1:21" x14ac:dyDescent="0.25">
      <c r="A310" t="s">
        <v>1361</v>
      </c>
      <c r="B310" t="s">
        <v>91</v>
      </c>
      <c r="C310" t="s">
        <v>1362</v>
      </c>
      <c r="D310" t="s">
        <v>219</v>
      </c>
      <c r="E310" t="s">
        <v>1363</v>
      </c>
      <c r="F310" t="s">
        <v>1364</v>
      </c>
      <c r="G310" t="s">
        <v>26</v>
      </c>
      <c r="H310" t="s">
        <v>27</v>
      </c>
      <c r="I310" t="s">
        <v>1365</v>
      </c>
      <c r="J310" t="s">
        <v>378</v>
      </c>
      <c r="K310">
        <v>22204</v>
      </c>
      <c r="L310" t="s">
        <v>30</v>
      </c>
      <c r="M310" t="s">
        <v>1366</v>
      </c>
      <c r="N310" t="s">
        <v>48</v>
      </c>
      <c r="O310" t="s">
        <v>74</v>
      </c>
      <c r="P310" t="s">
        <v>1367</v>
      </c>
      <c r="Q310">
        <v>4.8899999999999997</v>
      </c>
      <c r="R310">
        <v>0.97799999999999998</v>
      </c>
      <c r="S310">
        <v>3</v>
      </c>
      <c r="T310">
        <v>13.692</v>
      </c>
      <c r="U310">
        <v>20000</v>
      </c>
    </row>
    <row r="311" spans="1:21" x14ac:dyDescent="0.25">
      <c r="A311" t="s">
        <v>1368</v>
      </c>
      <c r="B311" t="s">
        <v>1369</v>
      </c>
      <c r="C311" t="s">
        <v>1370</v>
      </c>
      <c r="D311" t="s">
        <v>23</v>
      </c>
      <c r="E311" t="s">
        <v>1371</v>
      </c>
      <c r="F311" t="s">
        <v>1372</v>
      </c>
      <c r="G311" t="s">
        <v>43</v>
      </c>
      <c r="H311" t="s">
        <v>27</v>
      </c>
      <c r="I311" t="s">
        <v>1373</v>
      </c>
      <c r="J311" t="s">
        <v>557</v>
      </c>
      <c r="K311">
        <v>80004</v>
      </c>
      <c r="L311" t="s">
        <v>46</v>
      </c>
      <c r="M311" t="s">
        <v>1374</v>
      </c>
      <c r="N311" t="s">
        <v>32</v>
      </c>
      <c r="O311" t="s">
        <v>71</v>
      </c>
      <c r="P311" t="s">
        <v>1375</v>
      </c>
      <c r="Q311">
        <v>15.135999999999999</v>
      </c>
      <c r="R311">
        <v>3.0272000000000001</v>
      </c>
      <c r="S311">
        <v>4</v>
      </c>
      <c r="T311">
        <v>57.516800000000003</v>
      </c>
      <c r="U311">
        <v>20000</v>
      </c>
    </row>
    <row r="312" spans="1:21" x14ac:dyDescent="0.25">
      <c r="A312" t="s">
        <v>1368</v>
      </c>
      <c r="B312" t="s">
        <v>1369</v>
      </c>
      <c r="C312" t="s">
        <v>1370</v>
      </c>
      <c r="D312" t="s">
        <v>23</v>
      </c>
      <c r="E312" t="s">
        <v>1371</v>
      </c>
      <c r="F312" t="s">
        <v>1372</v>
      </c>
      <c r="G312" t="s">
        <v>43</v>
      </c>
      <c r="H312" t="s">
        <v>27</v>
      </c>
      <c r="I312" t="s">
        <v>1373</v>
      </c>
      <c r="J312" t="s">
        <v>557</v>
      </c>
      <c r="K312">
        <v>80004</v>
      </c>
      <c r="L312" t="s">
        <v>46</v>
      </c>
      <c r="M312" t="s">
        <v>1376</v>
      </c>
      <c r="N312" t="s">
        <v>32</v>
      </c>
      <c r="O312" t="s">
        <v>36</v>
      </c>
      <c r="P312" t="s">
        <v>1377</v>
      </c>
      <c r="Q312">
        <v>466.76799999999997</v>
      </c>
      <c r="R312">
        <v>93.3536</v>
      </c>
      <c r="S312">
        <v>7</v>
      </c>
      <c r="T312">
        <v>3174.0223999999998</v>
      </c>
      <c r="U312">
        <v>20000</v>
      </c>
    </row>
    <row r="313" spans="1:21" x14ac:dyDescent="0.25">
      <c r="A313" t="s">
        <v>1368</v>
      </c>
      <c r="B313" t="s">
        <v>1369</v>
      </c>
      <c r="C313" t="s">
        <v>1370</v>
      </c>
      <c r="D313" t="s">
        <v>23</v>
      </c>
      <c r="E313" t="s">
        <v>1371</v>
      </c>
      <c r="F313" t="s">
        <v>1372</v>
      </c>
      <c r="G313" t="s">
        <v>43</v>
      </c>
      <c r="H313" t="s">
        <v>27</v>
      </c>
      <c r="I313" t="s">
        <v>1373</v>
      </c>
      <c r="J313" t="s">
        <v>557</v>
      </c>
      <c r="K313">
        <v>80004</v>
      </c>
      <c r="L313" t="s">
        <v>46</v>
      </c>
      <c r="M313" t="s">
        <v>1378</v>
      </c>
      <c r="N313" t="s">
        <v>32</v>
      </c>
      <c r="O313" t="s">
        <v>71</v>
      </c>
      <c r="P313" t="s">
        <v>1379</v>
      </c>
      <c r="Q313">
        <v>15.231999999999999</v>
      </c>
      <c r="R313">
        <v>3.0464000000000002</v>
      </c>
      <c r="S313">
        <v>9</v>
      </c>
      <c r="T313">
        <v>134.04159999999999</v>
      </c>
      <c r="U313">
        <v>20000</v>
      </c>
    </row>
    <row r="314" spans="1:21" x14ac:dyDescent="0.25">
      <c r="A314" t="s">
        <v>1368</v>
      </c>
      <c r="B314" t="s">
        <v>1369</v>
      </c>
      <c r="C314" t="s">
        <v>1370</v>
      </c>
      <c r="D314" t="s">
        <v>23</v>
      </c>
      <c r="E314" t="s">
        <v>1371</v>
      </c>
      <c r="F314" t="s">
        <v>1372</v>
      </c>
      <c r="G314" t="s">
        <v>43</v>
      </c>
      <c r="H314" t="s">
        <v>27</v>
      </c>
      <c r="I314" t="s">
        <v>1373</v>
      </c>
      <c r="J314" t="s">
        <v>557</v>
      </c>
      <c r="K314">
        <v>80004</v>
      </c>
      <c r="L314" t="s">
        <v>46</v>
      </c>
      <c r="M314" t="s">
        <v>1380</v>
      </c>
      <c r="N314" t="s">
        <v>48</v>
      </c>
      <c r="O314" t="s">
        <v>49</v>
      </c>
      <c r="P314" t="s">
        <v>1381</v>
      </c>
      <c r="Q314">
        <v>6.2640000000000002</v>
      </c>
      <c r="R314">
        <v>1.2527999999999999</v>
      </c>
      <c r="S314">
        <v>8</v>
      </c>
      <c r="T314">
        <v>48.859200000000001</v>
      </c>
      <c r="U314">
        <v>20000</v>
      </c>
    </row>
    <row r="315" spans="1:21" x14ac:dyDescent="0.25">
      <c r="A315" t="s">
        <v>1382</v>
      </c>
      <c r="B315" t="s">
        <v>1383</v>
      </c>
      <c r="C315" t="s">
        <v>1384</v>
      </c>
      <c r="D315" t="s">
        <v>54</v>
      </c>
      <c r="E315" t="s">
        <v>1385</v>
      </c>
      <c r="F315" t="s">
        <v>1386</v>
      </c>
      <c r="G315" t="s">
        <v>43</v>
      </c>
      <c r="H315" t="s">
        <v>27</v>
      </c>
      <c r="I315" t="s">
        <v>1387</v>
      </c>
      <c r="J315" t="s">
        <v>962</v>
      </c>
      <c r="K315">
        <v>7601</v>
      </c>
      <c r="L315" t="s">
        <v>170</v>
      </c>
      <c r="M315" t="s">
        <v>1388</v>
      </c>
      <c r="N315" t="s">
        <v>32</v>
      </c>
      <c r="O315" t="s">
        <v>71</v>
      </c>
      <c r="P315" t="s">
        <v>1389</v>
      </c>
      <c r="Q315">
        <v>87.54</v>
      </c>
      <c r="R315">
        <v>17.507999999999999</v>
      </c>
      <c r="S315">
        <v>9</v>
      </c>
      <c r="T315">
        <v>770.35199999999998</v>
      </c>
      <c r="U315">
        <v>20000</v>
      </c>
    </row>
    <row r="316" spans="1:21" x14ac:dyDescent="0.25">
      <c r="A316" t="s">
        <v>1390</v>
      </c>
      <c r="B316" t="s">
        <v>846</v>
      </c>
      <c r="C316" t="s">
        <v>1391</v>
      </c>
      <c r="D316" t="s">
        <v>54</v>
      </c>
      <c r="E316" t="s">
        <v>1392</v>
      </c>
      <c r="F316" t="s">
        <v>1393</v>
      </c>
      <c r="G316" t="s">
        <v>43</v>
      </c>
      <c r="H316" t="s">
        <v>27</v>
      </c>
      <c r="I316" t="s">
        <v>1394</v>
      </c>
      <c r="J316" t="s">
        <v>58</v>
      </c>
      <c r="K316">
        <v>33710</v>
      </c>
      <c r="L316" t="s">
        <v>30</v>
      </c>
      <c r="M316" t="s">
        <v>1395</v>
      </c>
      <c r="N316" t="s">
        <v>77</v>
      </c>
      <c r="O316" t="s">
        <v>78</v>
      </c>
      <c r="P316" t="s">
        <v>1396</v>
      </c>
      <c r="Q316">
        <v>178.38399999999999</v>
      </c>
      <c r="R316">
        <v>35.6768</v>
      </c>
      <c r="S316">
        <v>7</v>
      </c>
      <c r="T316">
        <v>1213.0111999999999</v>
      </c>
      <c r="U316">
        <v>20000</v>
      </c>
    </row>
    <row r="317" spans="1:21" x14ac:dyDescent="0.25">
      <c r="A317" t="s">
        <v>1390</v>
      </c>
      <c r="B317" t="s">
        <v>846</v>
      </c>
      <c r="C317" t="s">
        <v>1391</v>
      </c>
      <c r="D317" t="s">
        <v>54</v>
      </c>
      <c r="E317" t="s">
        <v>1392</v>
      </c>
      <c r="F317" t="s">
        <v>1393</v>
      </c>
      <c r="G317" t="s">
        <v>43</v>
      </c>
      <c r="H317" t="s">
        <v>27</v>
      </c>
      <c r="I317" t="s">
        <v>1394</v>
      </c>
      <c r="J317" t="s">
        <v>58</v>
      </c>
      <c r="K317">
        <v>33710</v>
      </c>
      <c r="L317" t="s">
        <v>30</v>
      </c>
      <c r="M317" t="s">
        <v>1397</v>
      </c>
      <c r="N317" t="s">
        <v>48</v>
      </c>
      <c r="O317" t="s">
        <v>98</v>
      </c>
      <c r="P317" t="s">
        <v>1398</v>
      </c>
      <c r="Q317">
        <v>15.552</v>
      </c>
      <c r="R317">
        <v>3.1103999999999998</v>
      </c>
      <c r="S317">
        <v>3</v>
      </c>
      <c r="T317">
        <v>43.5456</v>
      </c>
      <c r="U317">
        <v>20000</v>
      </c>
    </row>
    <row r="318" spans="1:21" x14ac:dyDescent="0.25">
      <c r="A318" t="s">
        <v>1399</v>
      </c>
      <c r="B318" t="s">
        <v>645</v>
      </c>
      <c r="C318" t="s">
        <v>1348</v>
      </c>
      <c r="D318" t="s">
        <v>219</v>
      </c>
      <c r="E318" t="s">
        <v>1400</v>
      </c>
      <c r="F318" t="s">
        <v>1401</v>
      </c>
      <c r="G318" t="s">
        <v>43</v>
      </c>
      <c r="H318" t="s">
        <v>27</v>
      </c>
      <c r="I318" t="s">
        <v>168</v>
      </c>
      <c r="J318" t="s">
        <v>169</v>
      </c>
      <c r="K318">
        <v>19143</v>
      </c>
      <c r="L318" t="s">
        <v>170</v>
      </c>
      <c r="M318" t="s">
        <v>1402</v>
      </c>
      <c r="N318" t="s">
        <v>48</v>
      </c>
      <c r="O318" t="s">
        <v>74</v>
      </c>
      <c r="P318" t="s">
        <v>1403</v>
      </c>
      <c r="Q318">
        <v>99.135999999999996</v>
      </c>
      <c r="R318">
        <v>19.827200000000001</v>
      </c>
      <c r="S318">
        <v>6</v>
      </c>
      <c r="T318">
        <v>574.98880000000008</v>
      </c>
      <c r="U318">
        <v>20000</v>
      </c>
    </row>
    <row r="319" spans="1:21" x14ac:dyDescent="0.25">
      <c r="A319" t="s">
        <v>1404</v>
      </c>
      <c r="B319" t="s">
        <v>1405</v>
      </c>
      <c r="C319" t="s">
        <v>1406</v>
      </c>
      <c r="D319" t="s">
        <v>54</v>
      </c>
      <c r="E319" t="s">
        <v>1407</v>
      </c>
      <c r="F319" t="s">
        <v>1408</v>
      </c>
      <c r="G319" t="s">
        <v>114</v>
      </c>
      <c r="H319" t="s">
        <v>27</v>
      </c>
      <c r="I319" t="s">
        <v>315</v>
      </c>
      <c r="J319" t="s">
        <v>316</v>
      </c>
      <c r="K319">
        <v>10024</v>
      </c>
      <c r="L319" t="s">
        <v>170</v>
      </c>
      <c r="M319" t="s">
        <v>1409</v>
      </c>
      <c r="N319" t="s">
        <v>32</v>
      </c>
      <c r="O319" t="s">
        <v>36</v>
      </c>
      <c r="P319" t="s">
        <v>1410</v>
      </c>
      <c r="Q319">
        <v>135.88200000000001</v>
      </c>
      <c r="R319">
        <v>27.176400000000001</v>
      </c>
      <c r="S319">
        <v>5</v>
      </c>
      <c r="T319">
        <v>652.23360000000002</v>
      </c>
      <c r="U319">
        <v>20000</v>
      </c>
    </row>
    <row r="320" spans="1:21" x14ac:dyDescent="0.25">
      <c r="A320" t="s">
        <v>1404</v>
      </c>
      <c r="B320" t="s">
        <v>1405</v>
      </c>
      <c r="C320" t="s">
        <v>1406</v>
      </c>
      <c r="D320" t="s">
        <v>54</v>
      </c>
      <c r="E320" t="s">
        <v>1407</v>
      </c>
      <c r="F320" t="s">
        <v>1408</v>
      </c>
      <c r="G320" t="s">
        <v>114</v>
      </c>
      <c r="H320" t="s">
        <v>27</v>
      </c>
      <c r="I320" t="s">
        <v>315</v>
      </c>
      <c r="J320" t="s">
        <v>316</v>
      </c>
      <c r="K320">
        <v>10024</v>
      </c>
      <c r="L320" t="s">
        <v>170</v>
      </c>
      <c r="M320" t="s">
        <v>1411</v>
      </c>
      <c r="N320" t="s">
        <v>77</v>
      </c>
      <c r="O320" t="s">
        <v>832</v>
      </c>
      <c r="P320" t="s">
        <v>1412</v>
      </c>
      <c r="Q320">
        <v>3991.98</v>
      </c>
      <c r="R320">
        <v>798.39599999999996</v>
      </c>
      <c r="S320">
        <v>8</v>
      </c>
      <c r="T320">
        <v>31137.444</v>
      </c>
      <c r="U320">
        <v>20000</v>
      </c>
    </row>
    <row r="321" spans="1:21" x14ac:dyDescent="0.25">
      <c r="A321" t="s">
        <v>1404</v>
      </c>
      <c r="B321" t="s">
        <v>1405</v>
      </c>
      <c r="C321" t="s">
        <v>1406</v>
      </c>
      <c r="D321" t="s">
        <v>54</v>
      </c>
      <c r="E321" t="s">
        <v>1407</v>
      </c>
      <c r="F321" t="s">
        <v>1408</v>
      </c>
      <c r="G321" t="s">
        <v>114</v>
      </c>
      <c r="H321" t="s">
        <v>27</v>
      </c>
      <c r="I321" t="s">
        <v>315</v>
      </c>
      <c r="J321" t="s">
        <v>316</v>
      </c>
      <c r="K321">
        <v>10024</v>
      </c>
      <c r="L321" t="s">
        <v>170</v>
      </c>
      <c r="M321" t="s">
        <v>247</v>
      </c>
      <c r="N321" t="s">
        <v>77</v>
      </c>
      <c r="O321" t="s">
        <v>78</v>
      </c>
      <c r="P321" t="s">
        <v>248</v>
      </c>
      <c r="Q321">
        <v>275.94</v>
      </c>
      <c r="R321">
        <v>55.188000000000002</v>
      </c>
      <c r="S321">
        <v>5</v>
      </c>
      <c r="T321">
        <v>1324.5119999999999</v>
      </c>
      <c r="U321">
        <v>20000</v>
      </c>
    </row>
    <row r="322" spans="1:21" x14ac:dyDescent="0.25">
      <c r="A322" t="s">
        <v>1404</v>
      </c>
      <c r="B322" t="s">
        <v>1405</v>
      </c>
      <c r="C322" t="s">
        <v>1406</v>
      </c>
      <c r="D322" t="s">
        <v>54</v>
      </c>
      <c r="E322" t="s">
        <v>1407</v>
      </c>
      <c r="F322" t="s">
        <v>1408</v>
      </c>
      <c r="G322" t="s">
        <v>114</v>
      </c>
      <c r="H322" t="s">
        <v>27</v>
      </c>
      <c r="I322" t="s">
        <v>315</v>
      </c>
      <c r="J322" t="s">
        <v>316</v>
      </c>
      <c r="K322">
        <v>10024</v>
      </c>
      <c r="L322" t="s">
        <v>170</v>
      </c>
      <c r="M322" t="s">
        <v>1413</v>
      </c>
      <c r="N322" t="s">
        <v>77</v>
      </c>
      <c r="O322" t="s">
        <v>187</v>
      </c>
      <c r="P322" t="s">
        <v>1414</v>
      </c>
      <c r="Q322">
        <v>360</v>
      </c>
      <c r="R322">
        <v>72</v>
      </c>
      <c r="S322">
        <v>3</v>
      </c>
      <c r="T322">
        <v>1008</v>
      </c>
      <c r="U322">
        <v>20000</v>
      </c>
    </row>
    <row r="323" spans="1:21" x14ac:dyDescent="0.25">
      <c r="A323" t="s">
        <v>1404</v>
      </c>
      <c r="B323" t="s">
        <v>1405</v>
      </c>
      <c r="C323" t="s">
        <v>1406</v>
      </c>
      <c r="D323" t="s">
        <v>54</v>
      </c>
      <c r="E323" t="s">
        <v>1407</v>
      </c>
      <c r="F323" t="s">
        <v>1408</v>
      </c>
      <c r="G323" t="s">
        <v>114</v>
      </c>
      <c r="H323" t="s">
        <v>27</v>
      </c>
      <c r="I323" t="s">
        <v>315</v>
      </c>
      <c r="J323" t="s">
        <v>316</v>
      </c>
      <c r="K323">
        <v>10024</v>
      </c>
      <c r="L323" t="s">
        <v>170</v>
      </c>
      <c r="M323" t="s">
        <v>665</v>
      </c>
      <c r="N323" t="s">
        <v>48</v>
      </c>
      <c r="O323" t="s">
        <v>63</v>
      </c>
      <c r="P323" t="s">
        <v>666</v>
      </c>
      <c r="Q323">
        <v>43.57</v>
      </c>
      <c r="R323">
        <v>8.7140000000000004</v>
      </c>
      <c r="S323">
        <v>3</v>
      </c>
      <c r="T323">
        <v>121.996</v>
      </c>
      <c r="U323">
        <v>20000</v>
      </c>
    </row>
    <row r="324" spans="1:21" x14ac:dyDescent="0.25">
      <c r="A324" t="s">
        <v>1415</v>
      </c>
      <c r="B324" t="s">
        <v>857</v>
      </c>
      <c r="C324" t="s">
        <v>1416</v>
      </c>
      <c r="D324" t="s">
        <v>54</v>
      </c>
      <c r="E324" t="s">
        <v>1417</v>
      </c>
      <c r="F324" t="s">
        <v>1418</v>
      </c>
      <c r="G324" t="s">
        <v>43</v>
      </c>
      <c r="H324" t="s">
        <v>27</v>
      </c>
      <c r="I324" t="s">
        <v>1419</v>
      </c>
      <c r="J324" t="s">
        <v>45</v>
      </c>
      <c r="K324">
        <v>90805</v>
      </c>
      <c r="L324" t="s">
        <v>46</v>
      </c>
      <c r="M324" t="s">
        <v>1420</v>
      </c>
      <c r="N324" t="s">
        <v>48</v>
      </c>
      <c r="O324" t="s">
        <v>318</v>
      </c>
      <c r="P324" t="s">
        <v>1421</v>
      </c>
      <c r="Q324">
        <v>7.16</v>
      </c>
      <c r="R324">
        <v>1.4319999999999999</v>
      </c>
      <c r="S324">
        <v>4</v>
      </c>
      <c r="T324">
        <v>27.207999999999998</v>
      </c>
      <c r="U324">
        <v>20000</v>
      </c>
    </row>
    <row r="325" spans="1:21" x14ac:dyDescent="0.25">
      <c r="A325" t="s">
        <v>1422</v>
      </c>
      <c r="B325" t="s">
        <v>1423</v>
      </c>
      <c r="C325" t="s">
        <v>1424</v>
      </c>
      <c r="D325" t="s">
        <v>54</v>
      </c>
      <c r="E325" t="s">
        <v>1425</v>
      </c>
      <c r="F325" t="s">
        <v>1426</v>
      </c>
      <c r="G325" t="s">
        <v>43</v>
      </c>
      <c r="H325" t="s">
        <v>27</v>
      </c>
      <c r="I325" t="s">
        <v>1427</v>
      </c>
      <c r="J325" t="s">
        <v>45</v>
      </c>
      <c r="K325">
        <v>92345</v>
      </c>
      <c r="L325" t="s">
        <v>46</v>
      </c>
      <c r="M325" t="s">
        <v>1320</v>
      </c>
      <c r="N325" t="s">
        <v>48</v>
      </c>
      <c r="O325" t="s">
        <v>81</v>
      </c>
      <c r="P325" t="s">
        <v>1321</v>
      </c>
      <c r="Q325">
        <v>251.52</v>
      </c>
      <c r="R325">
        <v>50.304000000000002</v>
      </c>
      <c r="S325">
        <v>6</v>
      </c>
      <c r="T325">
        <v>1458.816</v>
      </c>
      <c r="U325">
        <v>20000</v>
      </c>
    </row>
    <row r="326" spans="1:21" x14ac:dyDescent="0.25">
      <c r="A326" t="s">
        <v>1422</v>
      </c>
      <c r="B326" t="s">
        <v>1423</v>
      </c>
      <c r="C326" t="s">
        <v>1424</v>
      </c>
      <c r="D326" t="s">
        <v>54</v>
      </c>
      <c r="E326" t="s">
        <v>1425</v>
      </c>
      <c r="F326" t="s">
        <v>1426</v>
      </c>
      <c r="G326" t="s">
        <v>43</v>
      </c>
      <c r="H326" t="s">
        <v>27</v>
      </c>
      <c r="I326" t="s">
        <v>1427</v>
      </c>
      <c r="J326" t="s">
        <v>45</v>
      </c>
      <c r="K326">
        <v>92345</v>
      </c>
      <c r="L326" t="s">
        <v>46</v>
      </c>
      <c r="M326" t="s">
        <v>1428</v>
      </c>
      <c r="N326" t="s">
        <v>77</v>
      </c>
      <c r="O326" t="s">
        <v>187</v>
      </c>
      <c r="P326" t="s">
        <v>1429</v>
      </c>
      <c r="Q326">
        <v>99.99</v>
      </c>
      <c r="R326">
        <v>19.998000000000001</v>
      </c>
      <c r="S326">
        <v>9</v>
      </c>
      <c r="T326">
        <v>879.91199999999992</v>
      </c>
      <c r="U326">
        <v>20000</v>
      </c>
    </row>
    <row r="327" spans="1:21" x14ac:dyDescent="0.25">
      <c r="A327" t="s">
        <v>1430</v>
      </c>
      <c r="B327" t="s">
        <v>1431</v>
      </c>
      <c r="C327" t="s">
        <v>659</v>
      </c>
      <c r="D327" t="s">
        <v>23</v>
      </c>
      <c r="E327" t="s">
        <v>1432</v>
      </c>
      <c r="F327" t="s">
        <v>1433</v>
      </c>
      <c r="G327" t="s">
        <v>43</v>
      </c>
      <c r="H327" t="s">
        <v>27</v>
      </c>
      <c r="I327" t="s">
        <v>1434</v>
      </c>
      <c r="J327" t="s">
        <v>400</v>
      </c>
      <c r="K327">
        <v>37130</v>
      </c>
      <c r="L327" t="s">
        <v>30</v>
      </c>
      <c r="M327" t="s">
        <v>1435</v>
      </c>
      <c r="N327" t="s">
        <v>32</v>
      </c>
      <c r="O327" t="s">
        <v>71</v>
      </c>
      <c r="P327" t="s">
        <v>1436</v>
      </c>
      <c r="Q327">
        <v>15.992000000000001</v>
      </c>
      <c r="R327">
        <v>3.1983999999999999</v>
      </c>
      <c r="S327">
        <v>3</v>
      </c>
      <c r="T327">
        <v>44.7776</v>
      </c>
      <c r="U327">
        <v>20000</v>
      </c>
    </row>
    <row r="328" spans="1:21" x14ac:dyDescent="0.25">
      <c r="A328" t="s">
        <v>1437</v>
      </c>
      <c r="B328" t="s">
        <v>1438</v>
      </c>
      <c r="C328" t="s">
        <v>1439</v>
      </c>
      <c r="D328" t="s">
        <v>219</v>
      </c>
      <c r="E328" t="s">
        <v>1440</v>
      </c>
      <c r="F328" t="s">
        <v>1441</v>
      </c>
      <c r="G328" t="s">
        <v>26</v>
      </c>
      <c r="H328" t="s">
        <v>27</v>
      </c>
      <c r="I328" t="s">
        <v>168</v>
      </c>
      <c r="J328" t="s">
        <v>169</v>
      </c>
      <c r="K328">
        <v>19143</v>
      </c>
      <c r="L328" t="s">
        <v>170</v>
      </c>
      <c r="M328" t="s">
        <v>1442</v>
      </c>
      <c r="N328" t="s">
        <v>77</v>
      </c>
      <c r="O328" t="s">
        <v>78</v>
      </c>
      <c r="P328" t="s">
        <v>1443</v>
      </c>
      <c r="Q328">
        <v>290.89800000000002</v>
      </c>
      <c r="R328">
        <v>58.179600000000008</v>
      </c>
      <c r="S328">
        <v>6</v>
      </c>
      <c r="T328">
        <v>1687.2084</v>
      </c>
      <c r="U328">
        <v>20000</v>
      </c>
    </row>
    <row r="329" spans="1:21" x14ac:dyDescent="0.25">
      <c r="A329" t="s">
        <v>1437</v>
      </c>
      <c r="B329" t="s">
        <v>1438</v>
      </c>
      <c r="C329" t="s">
        <v>1439</v>
      </c>
      <c r="D329" t="s">
        <v>219</v>
      </c>
      <c r="E329" t="s">
        <v>1440</v>
      </c>
      <c r="F329" t="s">
        <v>1441</v>
      </c>
      <c r="G329" t="s">
        <v>26</v>
      </c>
      <c r="H329" t="s">
        <v>27</v>
      </c>
      <c r="I329" t="s">
        <v>168</v>
      </c>
      <c r="J329" t="s">
        <v>169</v>
      </c>
      <c r="K329">
        <v>19143</v>
      </c>
      <c r="L329" t="s">
        <v>170</v>
      </c>
      <c r="M329" t="s">
        <v>1444</v>
      </c>
      <c r="N329" t="s">
        <v>48</v>
      </c>
      <c r="O329" t="s">
        <v>63</v>
      </c>
      <c r="P329" t="s">
        <v>1445</v>
      </c>
      <c r="Q329">
        <v>54.223999999999997</v>
      </c>
      <c r="R329">
        <v>10.844799999999999</v>
      </c>
      <c r="S329">
        <v>9</v>
      </c>
      <c r="T329">
        <v>477.17119999999989</v>
      </c>
      <c r="U329">
        <v>20000</v>
      </c>
    </row>
    <row r="330" spans="1:21" x14ac:dyDescent="0.25">
      <c r="A330" t="s">
        <v>1437</v>
      </c>
      <c r="B330" t="s">
        <v>1438</v>
      </c>
      <c r="C330" t="s">
        <v>1439</v>
      </c>
      <c r="D330" t="s">
        <v>219</v>
      </c>
      <c r="E330" t="s">
        <v>1440</v>
      </c>
      <c r="F330" t="s">
        <v>1441</v>
      </c>
      <c r="G330" t="s">
        <v>26</v>
      </c>
      <c r="H330" t="s">
        <v>27</v>
      </c>
      <c r="I330" t="s">
        <v>168</v>
      </c>
      <c r="J330" t="s">
        <v>169</v>
      </c>
      <c r="K330">
        <v>19143</v>
      </c>
      <c r="L330" t="s">
        <v>170</v>
      </c>
      <c r="M330" t="s">
        <v>1446</v>
      </c>
      <c r="N330" t="s">
        <v>32</v>
      </c>
      <c r="O330" t="s">
        <v>36</v>
      </c>
      <c r="P330" t="s">
        <v>1447</v>
      </c>
      <c r="Q330">
        <v>786.74400000000003</v>
      </c>
      <c r="R330">
        <v>157.34880000000001</v>
      </c>
      <c r="S330">
        <v>4</v>
      </c>
      <c r="T330">
        <v>2989.6271999999999</v>
      </c>
      <c r="U330">
        <v>20000</v>
      </c>
    </row>
    <row r="331" spans="1:21" x14ac:dyDescent="0.25">
      <c r="A331" t="s">
        <v>1437</v>
      </c>
      <c r="B331" t="s">
        <v>1438</v>
      </c>
      <c r="C331" t="s">
        <v>1439</v>
      </c>
      <c r="D331" t="s">
        <v>219</v>
      </c>
      <c r="E331" t="s">
        <v>1440</v>
      </c>
      <c r="F331" t="s">
        <v>1441</v>
      </c>
      <c r="G331" t="s">
        <v>26</v>
      </c>
      <c r="H331" t="s">
        <v>27</v>
      </c>
      <c r="I331" t="s">
        <v>168</v>
      </c>
      <c r="J331" t="s">
        <v>169</v>
      </c>
      <c r="K331">
        <v>19143</v>
      </c>
      <c r="L331" t="s">
        <v>170</v>
      </c>
      <c r="M331" t="s">
        <v>1448</v>
      </c>
      <c r="N331" t="s">
        <v>48</v>
      </c>
      <c r="O331" t="s">
        <v>49</v>
      </c>
      <c r="P331" t="s">
        <v>1449</v>
      </c>
      <c r="Q331">
        <v>100.24</v>
      </c>
      <c r="R331">
        <v>20.047999999999998</v>
      </c>
      <c r="S331">
        <v>6</v>
      </c>
      <c r="T331">
        <v>581.39199999999994</v>
      </c>
      <c r="U331">
        <v>20000</v>
      </c>
    </row>
    <row r="332" spans="1:21" x14ac:dyDescent="0.25">
      <c r="A332" t="s">
        <v>1437</v>
      </c>
      <c r="B332" t="s">
        <v>1438</v>
      </c>
      <c r="C332" t="s">
        <v>1439</v>
      </c>
      <c r="D332" t="s">
        <v>219</v>
      </c>
      <c r="E332" t="s">
        <v>1440</v>
      </c>
      <c r="F332" t="s">
        <v>1441</v>
      </c>
      <c r="G332" t="s">
        <v>26</v>
      </c>
      <c r="H332" t="s">
        <v>27</v>
      </c>
      <c r="I332" t="s">
        <v>168</v>
      </c>
      <c r="J332" t="s">
        <v>169</v>
      </c>
      <c r="K332">
        <v>19143</v>
      </c>
      <c r="L332" t="s">
        <v>170</v>
      </c>
      <c r="M332" t="s">
        <v>1450</v>
      </c>
      <c r="N332" t="s">
        <v>48</v>
      </c>
      <c r="O332" t="s">
        <v>81</v>
      </c>
      <c r="P332" t="s">
        <v>1451</v>
      </c>
      <c r="Q332">
        <v>37.764000000000003</v>
      </c>
      <c r="R332">
        <v>7.5528000000000004</v>
      </c>
      <c r="S332">
        <v>7</v>
      </c>
      <c r="T332">
        <v>256.79520000000002</v>
      </c>
      <c r="U332">
        <v>20000</v>
      </c>
    </row>
    <row r="333" spans="1:21" x14ac:dyDescent="0.25">
      <c r="A333" t="s">
        <v>1452</v>
      </c>
      <c r="B333" t="s">
        <v>1453</v>
      </c>
      <c r="C333" t="s">
        <v>1454</v>
      </c>
      <c r="D333" t="s">
        <v>23</v>
      </c>
      <c r="E333" t="s">
        <v>1455</v>
      </c>
      <c r="F333" t="s">
        <v>1456</v>
      </c>
      <c r="G333" t="s">
        <v>26</v>
      </c>
      <c r="H333" t="s">
        <v>27</v>
      </c>
      <c r="I333" t="s">
        <v>168</v>
      </c>
      <c r="J333" t="s">
        <v>169</v>
      </c>
      <c r="K333">
        <v>19134</v>
      </c>
      <c r="L333" t="s">
        <v>170</v>
      </c>
      <c r="M333" t="s">
        <v>1457</v>
      </c>
      <c r="N333" t="s">
        <v>77</v>
      </c>
      <c r="O333" t="s">
        <v>78</v>
      </c>
      <c r="P333" t="s">
        <v>1458</v>
      </c>
      <c r="Q333">
        <v>82.8</v>
      </c>
      <c r="R333">
        <v>16.559999999999999</v>
      </c>
      <c r="S333">
        <v>6</v>
      </c>
      <c r="T333">
        <v>480.24</v>
      </c>
      <c r="U333">
        <v>20000</v>
      </c>
    </row>
    <row r="334" spans="1:21" x14ac:dyDescent="0.25">
      <c r="A334" t="s">
        <v>1452</v>
      </c>
      <c r="B334" t="s">
        <v>1453</v>
      </c>
      <c r="C334" t="s">
        <v>1454</v>
      </c>
      <c r="D334" t="s">
        <v>23</v>
      </c>
      <c r="E334" t="s">
        <v>1455</v>
      </c>
      <c r="F334" t="s">
        <v>1456</v>
      </c>
      <c r="G334" t="s">
        <v>26</v>
      </c>
      <c r="H334" t="s">
        <v>27</v>
      </c>
      <c r="I334" t="s">
        <v>168</v>
      </c>
      <c r="J334" t="s">
        <v>169</v>
      </c>
      <c r="K334">
        <v>19134</v>
      </c>
      <c r="L334" t="s">
        <v>170</v>
      </c>
      <c r="M334" t="s">
        <v>1459</v>
      </c>
      <c r="N334" t="s">
        <v>48</v>
      </c>
      <c r="O334" t="s">
        <v>81</v>
      </c>
      <c r="P334" t="s">
        <v>1460</v>
      </c>
      <c r="Q334">
        <v>20.724</v>
      </c>
      <c r="R334">
        <v>4.1448</v>
      </c>
      <c r="S334">
        <v>5</v>
      </c>
      <c r="T334">
        <v>99.475200000000001</v>
      </c>
      <c r="U334">
        <v>20000</v>
      </c>
    </row>
    <row r="335" spans="1:21" x14ac:dyDescent="0.25">
      <c r="A335" t="s">
        <v>1452</v>
      </c>
      <c r="B335" t="s">
        <v>1453</v>
      </c>
      <c r="C335" t="s">
        <v>1454</v>
      </c>
      <c r="D335" t="s">
        <v>23</v>
      </c>
      <c r="E335" t="s">
        <v>1455</v>
      </c>
      <c r="F335" t="s">
        <v>1456</v>
      </c>
      <c r="G335" t="s">
        <v>26</v>
      </c>
      <c r="H335" t="s">
        <v>27</v>
      </c>
      <c r="I335" t="s">
        <v>168</v>
      </c>
      <c r="J335" t="s">
        <v>169</v>
      </c>
      <c r="K335">
        <v>19134</v>
      </c>
      <c r="L335" t="s">
        <v>170</v>
      </c>
      <c r="M335" t="s">
        <v>1461</v>
      </c>
      <c r="N335" t="s">
        <v>48</v>
      </c>
      <c r="O335" t="s">
        <v>81</v>
      </c>
      <c r="P335" t="s">
        <v>1462</v>
      </c>
      <c r="Q335">
        <v>4.8959999999999999</v>
      </c>
      <c r="R335">
        <v>0.97919999999999996</v>
      </c>
      <c r="S335">
        <v>9</v>
      </c>
      <c r="T335">
        <v>43.084800000000001</v>
      </c>
      <c r="U335">
        <v>20000</v>
      </c>
    </row>
    <row r="336" spans="1:21" x14ac:dyDescent="0.25">
      <c r="A336" t="s">
        <v>1463</v>
      </c>
      <c r="B336" t="s">
        <v>1464</v>
      </c>
      <c r="C336" t="s">
        <v>1465</v>
      </c>
      <c r="D336" t="s">
        <v>23</v>
      </c>
      <c r="E336" t="s">
        <v>1466</v>
      </c>
      <c r="F336" t="s">
        <v>1467</v>
      </c>
      <c r="G336" t="s">
        <v>26</v>
      </c>
      <c r="H336" t="s">
        <v>27</v>
      </c>
      <c r="I336" t="s">
        <v>44</v>
      </c>
      <c r="J336" t="s">
        <v>45</v>
      </c>
      <c r="K336">
        <v>90045</v>
      </c>
      <c r="L336" t="s">
        <v>46</v>
      </c>
      <c r="M336" t="s">
        <v>1468</v>
      </c>
      <c r="N336" t="s">
        <v>48</v>
      </c>
      <c r="O336" t="s">
        <v>81</v>
      </c>
      <c r="P336" t="s">
        <v>1469</v>
      </c>
      <c r="Q336">
        <v>4.7519999999999998</v>
      </c>
      <c r="R336">
        <v>0.95039999999999991</v>
      </c>
      <c r="S336">
        <v>6</v>
      </c>
      <c r="T336">
        <v>27.561599999999999</v>
      </c>
      <c r="U336">
        <v>20000</v>
      </c>
    </row>
    <row r="337" spans="1:21" x14ac:dyDescent="0.25">
      <c r="A337" t="s">
        <v>1463</v>
      </c>
      <c r="B337" t="s">
        <v>1464</v>
      </c>
      <c r="C337" t="s">
        <v>1465</v>
      </c>
      <c r="D337" t="s">
        <v>23</v>
      </c>
      <c r="E337" t="s">
        <v>1466</v>
      </c>
      <c r="F337" t="s">
        <v>1467</v>
      </c>
      <c r="G337" t="s">
        <v>26</v>
      </c>
      <c r="H337" t="s">
        <v>27</v>
      </c>
      <c r="I337" t="s">
        <v>44</v>
      </c>
      <c r="J337" t="s">
        <v>45</v>
      </c>
      <c r="K337">
        <v>90045</v>
      </c>
      <c r="L337" t="s">
        <v>46</v>
      </c>
      <c r="M337" t="s">
        <v>1470</v>
      </c>
      <c r="N337" t="s">
        <v>77</v>
      </c>
      <c r="O337" t="s">
        <v>1471</v>
      </c>
      <c r="P337" t="s">
        <v>1472</v>
      </c>
      <c r="Q337">
        <v>959.98400000000004</v>
      </c>
      <c r="R337">
        <v>191.99680000000001</v>
      </c>
      <c r="S337">
        <v>8</v>
      </c>
      <c r="T337">
        <v>7487.8752000000004</v>
      </c>
      <c r="U337">
        <v>20000</v>
      </c>
    </row>
    <row r="338" spans="1:21" x14ac:dyDescent="0.25">
      <c r="A338" t="s">
        <v>1463</v>
      </c>
      <c r="B338" t="s">
        <v>1464</v>
      </c>
      <c r="C338" t="s">
        <v>1465</v>
      </c>
      <c r="D338" t="s">
        <v>23</v>
      </c>
      <c r="E338" t="s">
        <v>1466</v>
      </c>
      <c r="F338" t="s">
        <v>1467</v>
      </c>
      <c r="G338" t="s">
        <v>26</v>
      </c>
      <c r="H338" t="s">
        <v>27</v>
      </c>
      <c r="I338" t="s">
        <v>44</v>
      </c>
      <c r="J338" t="s">
        <v>45</v>
      </c>
      <c r="K338">
        <v>90045</v>
      </c>
      <c r="L338" t="s">
        <v>46</v>
      </c>
      <c r="M338" t="s">
        <v>1473</v>
      </c>
      <c r="N338" t="s">
        <v>48</v>
      </c>
      <c r="O338" t="s">
        <v>81</v>
      </c>
      <c r="P338" t="s">
        <v>1474</v>
      </c>
      <c r="Q338">
        <v>14.368</v>
      </c>
      <c r="R338">
        <v>2.8736000000000002</v>
      </c>
      <c r="S338">
        <v>4</v>
      </c>
      <c r="T338">
        <v>54.598399999999998</v>
      </c>
      <c r="U338">
        <v>20000</v>
      </c>
    </row>
    <row r="339" spans="1:21" x14ac:dyDescent="0.25">
      <c r="A339" t="s">
        <v>1475</v>
      </c>
      <c r="B339" t="s">
        <v>1476</v>
      </c>
      <c r="C339" t="s">
        <v>1477</v>
      </c>
      <c r="D339" t="s">
        <v>54</v>
      </c>
      <c r="E339" t="s">
        <v>1478</v>
      </c>
      <c r="F339" t="s">
        <v>1479</v>
      </c>
      <c r="G339" t="s">
        <v>43</v>
      </c>
      <c r="H339" t="s">
        <v>27</v>
      </c>
      <c r="I339" t="s">
        <v>145</v>
      </c>
      <c r="J339" t="s">
        <v>45</v>
      </c>
      <c r="K339">
        <v>94122</v>
      </c>
      <c r="L339" t="s">
        <v>46</v>
      </c>
      <c r="M339" t="s">
        <v>1480</v>
      </c>
      <c r="N339" t="s">
        <v>48</v>
      </c>
      <c r="O339" t="s">
        <v>81</v>
      </c>
      <c r="P339" t="s">
        <v>1481</v>
      </c>
      <c r="Q339">
        <v>7.7119999999999997</v>
      </c>
      <c r="R339">
        <v>1.5424</v>
      </c>
      <c r="S339">
        <v>4</v>
      </c>
      <c r="T339">
        <v>29.305599999999998</v>
      </c>
      <c r="U339">
        <v>20000</v>
      </c>
    </row>
    <row r="340" spans="1:21" x14ac:dyDescent="0.25">
      <c r="A340" t="s">
        <v>1475</v>
      </c>
      <c r="B340" t="s">
        <v>1476</v>
      </c>
      <c r="C340" t="s">
        <v>1477</v>
      </c>
      <c r="D340" t="s">
        <v>54</v>
      </c>
      <c r="E340" t="s">
        <v>1478</v>
      </c>
      <c r="F340" t="s">
        <v>1479</v>
      </c>
      <c r="G340" t="s">
        <v>43</v>
      </c>
      <c r="H340" t="s">
        <v>27</v>
      </c>
      <c r="I340" t="s">
        <v>145</v>
      </c>
      <c r="J340" t="s">
        <v>45</v>
      </c>
      <c r="K340">
        <v>94122</v>
      </c>
      <c r="L340" t="s">
        <v>46</v>
      </c>
      <c r="M340" t="s">
        <v>1482</v>
      </c>
      <c r="N340" t="s">
        <v>32</v>
      </c>
      <c r="O340" t="s">
        <v>60</v>
      </c>
      <c r="P340" t="s">
        <v>1483</v>
      </c>
      <c r="Q340">
        <v>698.35199999999998</v>
      </c>
      <c r="R340">
        <v>139.6704</v>
      </c>
      <c r="S340">
        <v>3</v>
      </c>
      <c r="T340">
        <v>1955.3856000000001</v>
      </c>
      <c r="U340">
        <v>20000</v>
      </c>
    </row>
    <row r="341" spans="1:21" x14ac:dyDescent="0.25">
      <c r="A341" t="s">
        <v>1484</v>
      </c>
      <c r="B341" t="s">
        <v>1485</v>
      </c>
      <c r="C341" t="s">
        <v>1486</v>
      </c>
      <c r="D341" t="s">
        <v>23</v>
      </c>
      <c r="E341" t="s">
        <v>1118</v>
      </c>
      <c r="F341" t="s">
        <v>1119</v>
      </c>
      <c r="G341" t="s">
        <v>26</v>
      </c>
      <c r="H341" t="s">
        <v>27</v>
      </c>
      <c r="I341" t="s">
        <v>1487</v>
      </c>
      <c r="J341" t="s">
        <v>137</v>
      </c>
      <c r="K341">
        <v>84041</v>
      </c>
      <c r="L341" t="s">
        <v>46</v>
      </c>
      <c r="M341" t="s">
        <v>1488</v>
      </c>
      <c r="N341" t="s">
        <v>48</v>
      </c>
      <c r="O341" t="s">
        <v>318</v>
      </c>
      <c r="P341" t="s">
        <v>1489</v>
      </c>
      <c r="Q341">
        <v>4.96</v>
      </c>
      <c r="R341">
        <v>0.99199999999999999</v>
      </c>
      <c r="S341">
        <v>7</v>
      </c>
      <c r="T341">
        <v>33.728000000000002</v>
      </c>
      <c r="U341">
        <v>20000</v>
      </c>
    </row>
    <row r="342" spans="1:21" x14ac:dyDescent="0.25">
      <c r="A342" t="s">
        <v>1490</v>
      </c>
      <c r="B342" t="s">
        <v>1491</v>
      </c>
      <c r="C342" t="s">
        <v>1492</v>
      </c>
      <c r="D342" t="s">
        <v>23</v>
      </c>
      <c r="E342" t="s">
        <v>707</v>
      </c>
      <c r="F342" t="s">
        <v>708</v>
      </c>
      <c r="G342" t="s">
        <v>43</v>
      </c>
      <c r="H342" t="s">
        <v>27</v>
      </c>
      <c r="I342" t="s">
        <v>168</v>
      </c>
      <c r="J342" t="s">
        <v>169</v>
      </c>
      <c r="K342">
        <v>19140</v>
      </c>
      <c r="L342" t="s">
        <v>170</v>
      </c>
      <c r="M342" t="s">
        <v>1493</v>
      </c>
      <c r="N342" t="s">
        <v>48</v>
      </c>
      <c r="O342" t="s">
        <v>74</v>
      </c>
      <c r="P342" t="s">
        <v>1494</v>
      </c>
      <c r="Q342">
        <v>17.856000000000002</v>
      </c>
      <c r="R342">
        <v>3.5712000000000002</v>
      </c>
      <c r="S342">
        <v>8</v>
      </c>
      <c r="T342">
        <v>139.27680000000001</v>
      </c>
      <c r="U342">
        <v>20000</v>
      </c>
    </row>
    <row r="343" spans="1:21" x14ac:dyDescent="0.25">
      <c r="A343" t="s">
        <v>1490</v>
      </c>
      <c r="B343" t="s">
        <v>1491</v>
      </c>
      <c r="C343" t="s">
        <v>1492</v>
      </c>
      <c r="D343" t="s">
        <v>23</v>
      </c>
      <c r="E343" t="s">
        <v>707</v>
      </c>
      <c r="F343" t="s">
        <v>708</v>
      </c>
      <c r="G343" t="s">
        <v>43</v>
      </c>
      <c r="H343" t="s">
        <v>27</v>
      </c>
      <c r="I343" t="s">
        <v>168</v>
      </c>
      <c r="J343" t="s">
        <v>169</v>
      </c>
      <c r="K343">
        <v>19140</v>
      </c>
      <c r="L343" t="s">
        <v>170</v>
      </c>
      <c r="M343" t="s">
        <v>107</v>
      </c>
      <c r="N343" t="s">
        <v>48</v>
      </c>
      <c r="O343" t="s">
        <v>81</v>
      </c>
      <c r="P343" t="s">
        <v>108</v>
      </c>
      <c r="Q343">
        <v>509.97</v>
      </c>
      <c r="R343">
        <v>101.994</v>
      </c>
      <c r="S343">
        <v>4</v>
      </c>
      <c r="T343">
        <v>1937.886</v>
      </c>
      <c r="U343">
        <v>20000</v>
      </c>
    </row>
    <row r="344" spans="1:21" x14ac:dyDescent="0.25">
      <c r="A344" t="s">
        <v>1490</v>
      </c>
      <c r="B344" t="s">
        <v>1491</v>
      </c>
      <c r="C344" t="s">
        <v>1492</v>
      </c>
      <c r="D344" t="s">
        <v>23</v>
      </c>
      <c r="E344" t="s">
        <v>707</v>
      </c>
      <c r="F344" t="s">
        <v>708</v>
      </c>
      <c r="G344" t="s">
        <v>43</v>
      </c>
      <c r="H344" t="s">
        <v>27</v>
      </c>
      <c r="I344" t="s">
        <v>168</v>
      </c>
      <c r="J344" t="s">
        <v>169</v>
      </c>
      <c r="K344">
        <v>19140</v>
      </c>
      <c r="L344" t="s">
        <v>170</v>
      </c>
      <c r="M344" t="s">
        <v>683</v>
      </c>
      <c r="N344" t="s">
        <v>48</v>
      </c>
      <c r="O344" t="s">
        <v>318</v>
      </c>
      <c r="P344" t="s">
        <v>684</v>
      </c>
      <c r="Q344">
        <v>30.992000000000001</v>
      </c>
      <c r="R344">
        <v>6.1984000000000004</v>
      </c>
      <c r="S344">
        <v>3</v>
      </c>
      <c r="T344">
        <v>86.777599999999993</v>
      </c>
      <c r="U344">
        <v>20000</v>
      </c>
    </row>
    <row r="345" spans="1:21" x14ac:dyDescent="0.25">
      <c r="A345" t="s">
        <v>1490</v>
      </c>
      <c r="B345" t="s">
        <v>1491</v>
      </c>
      <c r="C345" t="s">
        <v>1492</v>
      </c>
      <c r="D345" t="s">
        <v>23</v>
      </c>
      <c r="E345" t="s">
        <v>707</v>
      </c>
      <c r="F345" t="s">
        <v>708</v>
      </c>
      <c r="G345" t="s">
        <v>43</v>
      </c>
      <c r="H345" t="s">
        <v>27</v>
      </c>
      <c r="I345" t="s">
        <v>168</v>
      </c>
      <c r="J345" t="s">
        <v>169</v>
      </c>
      <c r="K345">
        <v>19140</v>
      </c>
      <c r="L345" t="s">
        <v>170</v>
      </c>
      <c r="M345" t="s">
        <v>1495</v>
      </c>
      <c r="N345" t="s">
        <v>77</v>
      </c>
      <c r="O345" t="s">
        <v>78</v>
      </c>
      <c r="P345" t="s">
        <v>1496</v>
      </c>
      <c r="Q345">
        <v>71.927999999999997</v>
      </c>
      <c r="R345">
        <v>14.3856</v>
      </c>
      <c r="S345">
        <v>3</v>
      </c>
      <c r="T345">
        <v>201.39840000000001</v>
      </c>
      <c r="U345">
        <v>20000</v>
      </c>
    </row>
    <row r="346" spans="1:21" x14ac:dyDescent="0.25">
      <c r="A346" t="s">
        <v>1497</v>
      </c>
      <c r="B346" t="s">
        <v>1498</v>
      </c>
      <c r="C346" t="s">
        <v>1056</v>
      </c>
      <c r="D346" t="s">
        <v>54</v>
      </c>
      <c r="E346" t="s">
        <v>847</v>
      </c>
      <c r="F346" t="s">
        <v>848</v>
      </c>
      <c r="G346" t="s">
        <v>26</v>
      </c>
      <c r="H346" t="s">
        <v>27</v>
      </c>
      <c r="I346" t="s">
        <v>1499</v>
      </c>
      <c r="J346" t="s">
        <v>116</v>
      </c>
      <c r="K346">
        <v>78745</v>
      </c>
      <c r="L346" t="s">
        <v>117</v>
      </c>
      <c r="M346" t="s">
        <v>138</v>
      </c>
      <c r="N346" t="s">
        <v>48</v>
      </c>
      <c r="O346" t="s">
        <v>63</v>
      </c>
      <c r="P346" t="s">
        <v>139</v>
      </c>
      <c r="Q346">
        <v>88.8</v>
      </c>
      <c r="R346">
        <v>17.760000000000002</v>
      </c>
      <c r="S346">
        <v>2</v>
      </c>
      <c r="T346">
        <v>159.84</v>
      </c>
      <c r="U346">
        <v>20000</v>
      </c>
    </row>
    <row r="347" spans="1:21" x14ac:dyDescent="0.25">
      <c r="A347" t="s">
        <v>1500</v>
      </c>
      <c r="B347" t="s">
        <v>1501</v>
      </c>
      <c r="C347" t="s">
        <v>1502</v>
      </c>
      <c r="D347" t="s">
        <v>54</v>
      </c>
      <c r="E347" t="s">
        <v>1503</v>
      </c>
      <c r="F347" t="s">
        <v>1504</v>
      </c>
      <c r="G347" t="s">
        <v>26</v>
      </c>
      <c r="H347" t="s">
        <v>27</v>
      </c>
      <c r="I347" t="s">
        <v>145</v>
      </c>
      <c r="J347" t="s">
        <v>45</v>
      </c>
      <c r="K347">
        <v>94122</v>
      </c>
      <c r="L347" t="s">
        <v>46</v>
      </c>
      <c r="M347" t="s">
        <v>679</v>
      </c>
      <c r="N347" t="s">
        <v>77</v>
      </c>
      <c r="O347" t="s">
        <v>78</v>
      </c>
      <c r="P347" t="s">
        <v>680</v>
      </c>
      <c r="Q347">
        <v>47.975999999999999</v>
      </c>
      <c r="R347">
        <v>9.5952000000000002</v>
      </c>
      <c r="S347">
        <v>2</v>
      </c>
      <c r="T347">
        <v>86.356799999999993</v>
      </c>
      <c r="U347">
        <v>20000</v>
      </c>
    </row>
    <row r="348" spans="1:21" x14ac:dyDescent="0.25">
      <c r="A348" t="s">
        <v>1505</v>
      </c>
      <c r="B348" t="s">
        <v>1506</v>
      </c>
      <c r="C348" t="s">
        <v>1507</v>
      </c>
      <c r="D348" t="s">
        <v>54</v>
      </c>
      <c r="E348" t="s">
        <v>1508</v>
      </c>
      <c r="F348" t="s">
        <v>1509</v>
      </c>
      <c r="G348" t="s">
        <v>26</v>
      </c>
      <c r="H348" t="s">
        <v>27</v>
      </c>
      <c r="I348" t="s">
        <v>1510</v>
      </c>
      <c r="J348" t="s">
        <v>1511</v>
      </c>
      <c r="K348">
        <v>1852</v>
      </c>
      <c r="L348" t="s">
        <v>170</v>
      </c>
      <c r="M348" t="s">
        <v>956</v>
      </c>
      <c r="N348" t="s">
        <v>48</v>
      </c>
      <c r="O348" t="s">
        <v>74</v>
      </c>
      <c r="P348" t="s">
        <v>957</v>
      </c>
      <c r="Q348">
        <v>7.56</v>
      </c>
      <c r="R348">
        <v>1.512</v>
      </c>
      <c r="S348">
        <v>8</v>
      </c>
      <c r="T348">
        <v>58.968000000000004</v>
      </c>
      <c r="U348">
        <v>20000</v>
      </c>
    </row>
    <row r="349" spans="1:21" x14ac:dyDescent="0.25">
      <c r="A349" t="s">
        <v>1505</v>
      </c>
      <c r="B349" t="s">
        <v>1506</v>
      </c>
      <c r="C349" t="s">
        <v>1507</v>
      </c>
      <c r="D349" t="s">
        <v>54</v>
      </c>
      <c r="E349" t="s">
        <v>1508</v>
      </c>
      <c r="F349" t="s">
        <v>1509</v>
      </c>
      <c r="G349" t="s">
        <v>26</v>
      </c>
      <c r="H349" t="s">
        <v>27</v>
      </c>
      <c r="I349" t="s">
        <v>1510</v>
      </c>
      <c r="J349" t="s">
        <v>1511</v>
      </c>
      <c r="K349">
        <v>1852</v>
      </c>
      <c r="L349" t="s">
        <v>170</v>
      </c>
      <c r="M349" t="s">
        <v>215</v>
      </c>
      <c r="N349" t="s">
        <v>48</v>
      </c>
      <c r="O349" t="s">
        <v>98</v>
      </c>
      <c r="P349" t="s">
        <v>216</v>
      </c>
      <c r="Q349">
        <v>24.56</v>
      </c>
      <c r="R349">
        <v>4.9119999999999999</v>
      </c>
      <c r="S349">
        <v>6</v>
      </c>
      <c r="T349">
        <v>142.44800000000001</v>
      </c>
      <c r="U349">
        <v>20000</v>
      </c>
    </row>
    <row r="350" spans="1:21" x14ac:dyDescent="0.25">
      <c r="A350" t="s">
        <v>1505</v>
      </c>
      <c r="B350" t="s">
        <v>1506</v>
      </c>
      <c r="C350" t="s">
        <v>1507</v>
      </c>
      <c r="D350" t="s">
        <v>54</v>
      </c>
      <c r="E350" t="s">
        <v>1508</v>
      </c>
      <c r="F350" t="s">
        <v>1509</v>
      </c>
      <c r="G350" t="s">
        <v>26</v>
      </c>
      <c r="H350" t="s">
        <v>27</v>
      </c>
      <c r="I350" t="s">
        <v>1510</v>
      </c>
      <c r="J350" t="s">
        <v>1511</v>
      </c>
      <c r="K350">
        <v>1852</v>
      </c>
      <c r="L350" t="s">
        <v>170</v>
      </c>
      <c r="M350" t="s">
        <v>1512</v>
      </c>
      <c r="N350" t="s">
        <v>48</v>
      </c>
      <c r="O350" t="s">
        <v>74</v>
      </c>
      <c r="P350" t="s">
        <v>1513</v>
      </c>
      <c r="Q350">
        <v>12.96</v>
      </c>
      <c r="R350">
        <v>2.5920000000000001</v>
      </c>
      <c r="S350">
        <v>3</v>
      </c>
      <c r="T350">
        <v>36.287999999999997</v>
      </c>
      <c r="U350">
        <v>20000</v>
      </c>
    </row>
    <row r="351" spans="1:21" x14ac:dyDescent="0.25">
      <c r="A351" t="s">
        <v>1514</v>
      </c>
      <c r="B351" t="s">
        <v>1439</v>
      </c>
      <c r="C351" t="s">
        <v>1515</v>
      </c>
      <c r="D351" t="s">
        <v>219</v>
      </c>
      <c r="E351" t="s">
        <v>1516</v>
      </c>
      <c r="F351" t="s">
        <v>1517</v>
      </c>
      <c r="G351" t="s">
        <v>114</v>
      </c>
      <c r="H351" t="s">
        <v>27</v>
      </c>
      <c r="I351" t="s">
        <v>315</v>
      </c>
      <c r="J351" t="s">
        <v>316</v>
      </c>
      <c r="K351">
        <v>10009</v>
      </c>
      <c r="L351" t="s">
        <v>170</v>
      </c>
      <c r="M351" t="s">
        <v>1176</v>
      </c>
      <c r="N351" t="s">
        <v>77</v>
      </c>
      <c r="O351" t="s">
        <v>187</v>
      </c>
      <c r="P351" t="s">
        <v>1177</v>
      </c>
      <c r="Q351">
        <v>6.79</v>
      </c>
      <c r="R351">
        <v>1.3580000000000001</v>
      </c>
      <c r="S351">
        <v>3</v>
      </c>
      <c r="T351">
        <v>19.012</v>
      </c>
      <c r="U351">
        <v>20000</v>
      </c>
    </row>
    <row r="352" spans="1:21" x14ac:dyDescent="0.25">
      <c r="A352" t="s">
        <v>1514</v>
      </c>
      <c r="B352" t="s">
        <v>1439</v>
      </c>
      <c r="C352" t="s">
        <v>1515</v>
      </c>
      <c r="D352" t="s">
        <v>219</v>
      </c>
      <c r="E352" t="s">
        <v>1516</v>
      </c>
      <c r="F352" t="s">
        <v>1517</v>
      </c>
      <c r="G352" t="s">
        <v>114</v>
      </c>
      <c r="H352" t="s">
        <v>27</v>
      </c>
      <c r="I352" t="s">
        <v>315</v>
      </c>
      <c r="J352" t="s">
        <v>316</v>
      </c>
      <c r="K352">
        <v>10009</v>
      </c>
      <c r="L352" t="s">
        <v>170</v>
      </c>
      <c r="M352" t="s">
        <v>1518</v>
      </c>
      <c r="N352" t="s">
        <v>48</v>
      </c>
      <c r="O352" t="s">
        <v>98</v>
      </c>
      <c r="P352" t="s">
        <v>1519</v>
      </c>
      <c r="Q352">
        <v>24.56</v>
      </c>
      <c r="R352">
        <v>4.9119999999999999</v>
      </c>
      <c r="S352">
        <v>9</v>
      </c>
      <c r="T352">
        <v>216.12799999999999</v>
      </c>
      <c r="U352">
        <v>20000</v>
      </c>
    </row>
    <row r="353" spans="1:21" x14ac:dyDescent="0.25">
      <c r="A353" t="s">
        <v>1514</v>
      </c>
      <c r="B353" t="s">
        <v>1439</v>
      </c>
      <c r="C353" t="s">
        <v>1515</v>
      </c>
      <c r="D353" t="s">
        <v>219</v>
      </c>
      <c r="E353" t="s">
        <v>1516</v>
      </c>
      <c r="F353" t="s">
        <v>1517</v>
      </c>
      <c r="G353" t="s">
        <v>114</v>
      </c>
      <c r="H353" t="s">
        <v>27</v>
      </c>
      <c r="I353" t="s">
        <v>315</v>
      </c>
      <c r="J353" t="s">
        <v>316</v>
      </c>
      <c r="K353">
        <v>10009</v>
      </c>
      <c r="L353" t="s">
        <v>170</v>
      </c>
      <c r="M353" t="s">
        <v>1520</v>
      </c>
      <c r="N353" t="s">
        <v>48</v>
      </c>
      <c r="O353" t="s">
        <v>81</v>
      </c>
      <c r="P353" t="s">
        <v>1521</v>
      </c>
      <c r="Q353">
        <v>3.048</v>
      </c>
      <c r="R353">
        <v>0.60960000000000003</v>
      </c>
      <c r="S353">
        <v>6</v>
      </c>
      <c r="T353">
        <v>17.6784</v>
      </c>
      <c r="U353">
        <v>20000</v>
      </c>
    </row>
    <row r="354" spans="1:21" x14ac:dyDescent="0.25">
      <c r="A354" t="s">
        <v>1514</v>
      </c>
      <c r="B354" t="s">
        <v>1439</v>
      </c>
      <c r="C354" t="s">
        <v>1515</v>
      </c>
      <c r="D354" t="s">
        <v>219</v>
      </c>
      <c r="E354" t="s">
        <v>1516</v>
      </c>
      <c r="F354" t="s">
        <v>1517</v>
      </c>
      <c r="G354" t="s">
        <v>114</v>
      </c>
      <c r="H354" t="s">
        <v>27</v>
      </c>
      <c r="I354" t="s">
        <v>315</v>
      </c>
      <c r="J354" t="s">
        <v>316</v>
      </c>
      <c r="K354">
        <v>10009</v>
      </c>
      <c r="L354" t="s">
        <v>170</v>
      </c>
      <c r="M354" t="s">
        <v>1518</v>
      </c>
      <c r="N354" t="s">
        <v>48</v>
      </c>
      <c r="O354" t="s">
        <v>98</v>
      </c>
      <c r="P354" t="s">
        <v>1519</v>
      </c>
      <c r="Q354">
        <v>49.12</v>
      </c>
      <c r="R354">
        <v>9.8239999999999998</v>
      </c>
      <c r="S354">
        <v>6</v>
      </c>
      <c r="T354">
        <v>284.89600000000002</v>
      </c>
      <c r="U354">
        <v>20000</v>
      </c>
    </row>
    <row r="355" spans="1:21" x14ac:dyDescent="0.25">
      <c r="A355" t="s">
        <v>1514</v>
      </c>
      <c r="B355" t="s">
        <v>1439</v>
      </c>
      <c r="C355" t="s">
        <v>1515</v>
      </c>
      <c r="D355" t="s">
        <v>219</v>
      </c>
      <c r="E355" t="s">
        <v>1516</v>
      </c>
      <c r="F355" t="s">
        <v>1517</v>
      </c>
      <c r="G355" t="s">
        <v>114</v>
      </c>
      <c r="H355" t="s">
        <v>27</v>
      </c>
      <c r="I355" t="s">
        <v>315</v>
      </c>
      <c r="J355" t="s">
        <v>316</v>
      </c>
      <c r="K355">
        <v>10009</v>
      </c>
      <c r="L355" t="s">
        <v>170</v>
      </c>
      <c r="M355" t="s">
        <v>1522</v>
      </c>
      <c r="N355" t="s">
        <v>48</v>
      </c>
      <c r="O355" t="s">
        <v>81</v>
      </c>
      <c r="P355" t="s">
        <v>1523</v>
      </c>
      <c r="Q355">
        <v>4355.1679999999997</v>
      </c>
      <c r="R355">
        <v>871.03359999999998</v>
      </c>
      <c r="S355">
        <v>9</v>
      </c>
      <c r="T355">
        <v>38325.478399999993</v>
      </c>
      <c r="U355">
        <v>20000</v>
      </c>
    </row>
    <row r="356" spans="1:21" x14ac:dyDescent="0.25">
      <c r="A356" t="s">
        <v>1524</v>
      </c>
      <c r="B356" t="s">
        <v>1525</v>
      </c>
      <c r="C356" t="s">
        <v>1526</v>
      </c>
      <c r="D356" t="s">
        <v>54</v>
      </c>
      <c r="E356" t="s">
        <v>1527</v>
      </c>
      <c r="F356" t="s">
        <v>1528</v>
      </c>
      <c r="G356" t="s">
        <v>26</v>
      </c>
      <c r="H356" t="s">
        <v>27</v>
      </c>
      <c r="I356" t="s">
        <v>315</v>
      </c>
      <c r="J356" t="s">
        <v>316</v>
      </c>
      <c r="K356">
        <v>10035</v>
      </c>
      <c r="L356" t="s">
        <v>170</v>
      </c>
      <c r="M356" t="s">
        <v>1529</v>
      </c>
      <c r="N356" t="s">
        <v>32</v>
      </c>
      <c r="O356" t="s">
        <v>33</v>
      </c>
      <c r="P356" t="s">
        <v>1530</v>
      </c>
      <c r="Q356">
        <v>388.70400000000001</v>
      </c>
      <c r="R356">
        <v>77.740800000000007</v>
      </c>
      <c r="S356">
        <v>2</v>
      </c>
      <c r="T356">
        <v>699.66719999999998</v>
      </c>
      <c r="U356">
        <v>20000</v>
      </c>
    </row>
    <row r="357" spans="1:21" x14ac:dyDescent="0.25">
      <c r="A357" t="s">
        <v>1524</v>
      </c>
      <c r="B357" t="s">
        <v>1525</v>
      </c>
      <c r="C357" t="s">
        <v>1526</v>
      </c>
      <c r="D357" t="s">
        <v>54</v>
      </c>
      <c r="E357" t="s">
        <v>1527</v>
      </c>
      <c r="F357" t="s">
        <v>1528</v>
      </c>
      <c r="G357" t="s">
        <v>26</v>
      </c>
      <c r="H357" t="s">
        <v>27</v>
      </c>
      <c r="I357" t="s">
        <v>315</v>
      </c>
      <c r="J357" t="s">
        <v>316</v>
      </c>
      <c r="K357">
        <v>10035</v>
      </c>
      <c r="L357" t="s">
        <v>170</v>
      </c>
      <c r="M357" t="s">
        <v>1531</v>
      </c>
      <c r="N357" t="s">
        <v>48</v>
      </c>
      <c r="O357" t="s">
        <v>201</v>
      </c>
      <c r="P357" t="s">
        <v>1532</v>
      </c>
      <c r="Q357">
        <v>8.26</v>
      </c>
      <c r="R357">
        <v>1.6519999999999999</v>
      </c>
      <c r="S357">
        <v>5</v>
      </c>
      <c r="T357">
        <v>39.648000000000003</v>
      </c>
      <c r="U357">
        <v>20000</v>
      </c>
    </row>
    <row r="358" spans="1:21" x14ac:dyDescent="0.25">
      <c r="A358" t="s">
        <v>1524</v>
      </c>
      <c r="B358" t="s">
        <v>1525</v>
      </c>
      <c r="C358" t="s">
        <v>1526</v>
      </c>
      <c r="D358" t="s">
        <v>54</v>
      </c>
      <c r="E358" t="s">
        <v>1527</v>
      </c>
      <c r="F358" t="s">
        <v>1528</v>
      </c>
      <c r="G358" t="s">
        <v>26</v>
      </c>
      <c r="H358" t="s">
        <v>27</v>
      </c>
      <c r="I358" t="s">
        <v>315</v>
      </c>
      <c r="J358" t="s">
        <v>316</v>
      </c>
      <c r="K358">
        <v>10035</v>
      </c>
      <c r="L358" t="s">
        <v>170</v>
      </c>
      <c r="M358" t="s">
        <v>1533</v>
      </c>
      <c r="N358" t="s">
        <v>48</v>
      </c>
      <c r="O358" t="s">
        <v>74</v>
      </c>
      <c r="P358" t="s">
        <v>1534</v>
      </c>
      <c r="Q358">
        <v>17.04</v>
      </c>
      <c r="R358">
        <v>3.4079999999999999</v>
      </c>
      <c r="S358">
        <v>8</v>
      </c>
      <c r="T358">
        <v>132.91200000000001</v>
      </c>
      <c r="U358">
        <v>20000</v>
      </c>
    </row>
    <row r="359" spans="1:21" x14ac:dyDescent="0.25">
      <c r="A359" t="s">
        <v>1524</v>
      </c>
      <c r="B359" t="s">
        <v>1525</v>
      </c>
      <c r="C359" t="s">
        <v>1526</v>
      </c>
      <c r="D359" t="s">
        <v>54</v>
      </c>
      <c r="E359" t="s">
        <v>1527</v>
      </c>
      <c r="F359" t="s">
        <v>1528</v>
      </c>
      <c r="G359" t="s">
        <v>26</v>
      </c>
      <c r="H359" t="s">
        <v>27</v>
      </c>
      <c r="I359" t="s">
        <v>315</v>
      </c>
      <c r="J359" t="s">
        <v>316</v>
      </c>
      <c r="K359">
        <v>10035</v>
      </c>
      <c r="L359" t="s">
        <v>170</v>
      </c>
      <c r="M359" t="s">
        <v>1535</v>
      </c>
      <c r="N359" t="s">
        <v>48</v>
      </c>
      <c r="O359" t="s">
        <v>98</v>
      </c>
      <c r="P359" t="s">
        <v>1536</v>
      </c>
      <c r="Q359">
        <v>34.4</v>
      </c>
      <c r="R359">
        <v>6.88</v>
      </c>
      <c r="S359">
        <v>9</v>
      </c>
      <c r="T359">
        <v>302.72000000000003</v>
      </c>
      <c r="U359">
        <v>20000</v>
      </c>
    </row>
    <row r="360" spans="1:21" x14ac:dyDescent="0.25">
      <c r="A360" t="s">
        <v>1537</v>
      </c>
      <c r="B360" t="s">
        <v>1423</v>
      </c>
      <c r="C360" t="s">
        <v>1538</v>
      </c>
      <c r="D360" t="s">
        <v>54</v>
      </c>
      <c r="E360" t="s">
        <v>1002</v>
      </c>
      <c r="F360" t="s">
        <v>1003</v>
      </c>
      <c r="G360" t="s">
        <v>43</v>
      </c>
      <c r="H360" t="s">
        <v>27</v>
      </c>
      <c r="I360" t="s">
        <v>569</v>
      </c>
      <c r="J360" t="s">
        <v>96</v>
      </c>
      <c r="K360">
        <v>28205</v>
      </c>
      <c r="L360" t="s">
        <v>30</v>
      </c>
      <c r="M360" t="s">
        <v>980</v>
      </c>
      <c r="N360" t="s">
        <v>48</v>
      </c>
      <c r="O360" t="s">
        <v>98</v>
      </c>
      <c r="P360" t="s">
        <v>981</v>
      </c>
      <c r="Q360">
        <v>36.24</v>
      </c>
      <c r="R360">
        <v>7.2480000000000002</v>
      </c>
      <c r="S360">
        <v>2</v>
      </c>
      <c r="T360">
        <v>65.231999999999999</v>
      </c>
      <c r="U360">
        <v>20000</v>
      </c>
    </row>
    <row r="361" spans="1:21" x14ac:dyDescent="0.25">
      <c r="A361" t="s">
        <v>1539</v>
      </c>
      <c r="B361" t="s">
        <v>1540</v>
      </c>
      <c r="C361" t="s">
        <v>1541</v>
      </c>
      <c r="D361" t="s">
        <v>219</v>
      </c>
      <c r="E361" t="s">
        <v>1542</v>
      </c>
      <c r="F361" t="s">
        <v>1543</v>
      </c>
      <c r="G361" t="s">
        <v>43</v>
      </c>
      <c r="H361" t="s">
        <v>27</v>
      </c>
      <c r="I361" t="s">
        <v>606</v>
      </c>
      <c r="J361" t="s">
        <v>1544</v>
      </c>
      <c r="K361">
        <v>31907</v>
      </c>
      <c r="L361" t="s">
        <v>30</v>
      </c>
      <c r="M361" t="s">
        <v>1545</v>
      </c>
      <c r="N361" t="s">
        <v>48</v>
      </c>
      <c r="O361" t="s">
        <v>84</v>
      </c>
      <c r="P361" t="s">
        <v>1546</v>
      </c>
      <c r="Q361">
        <v>647.84</v>
      </c>
      <c r="R361">
        <v>129.56800000000001</v>
      </c>
      <c r="S361">
        <v>7</v>
      </c>
      <c r="T361">
        <v>4405.3119999999999</v>
      </c>
      <c r="U361">
        <v>20000</v>
      </c>
    </row>
    <row r="362" spans="1:21" x14ac:dyDescent="0.25">
      <c r="A362" t="s">
        <v>1539</v>
      </c>
      <c r="B362" t="s">
        <v>1540</v>
      </c>
      <c r="C362" t="s">
        <v>1541</v>
      </c>
      <c r="D362" t="s">
        <v>219</v>
      </c>
      <c r="E362" t="s">
        <v>1542</v>
      </c>
      <c r="F362" t="s">
        <v>1543</v>
      </c>
      <c r="G362" t="s">
        <v>43</v>
      </c>
      <c r="H362" t="s">
        <v>27</v>
      </c>
      <c r="I362" t="s">
        <v>606</v>
      </c>
      <c r="J362" t="s">
        <v>1544</v>
      </c>
      <c r="K362">
        <v>31907</v>
      </c>
      <c r="L362" t="s">
        <v>30</v>
      </c>
      <c r="M362" t="s">
        <v>1547</v>
      </c>
      <c r="N362" t="s">
        <v>48</v>
      </c>
      <c r="O362" t="s">
        <v>49</v>
      </c>
      <c r="P362" t="s">
        <v>1548</v>
      </c>
      <c r="Q362">
        <v>20.7</v>
      </c>
      <c r="R362">
        <v>4.1399999999999997</v>
      </c>
      <c r="S362">
        <v>3</v>
      </c>
      <c r="T362">
        <v>57.959999999999987</v>
      </c>
      <c r="U362">
        <v>20000</v>
      </c>
    </row>
    <row r="363" spans="1:21" x14ac:dyDescent="0.25">
      <c r="A363" t="s">
        <v>1549</v>
      </c>
      <c r="B363" t="s">
        <v>1550</v>
      </c>
      <c r="C363" t="s">
        <v>1551</v>
      </c>
      <c r="D363" t="s">
        <v>54</v>
      </c>
      <c r="E363" t="s">
        <v>1552</v>
      </c>
      <c r="F363" t="s">
        <v>1553</v>
      </c>
      <c r="G363" t="s">
        <v>26</v>
      </c>
      <c r="H363" t="s">
        <v>27</v>
      </c>
      <c r="I363" t="s">
        <v>315</v>
      </c>
      <c r="J363" t="s">
        <v>316</v>
      </c>
      <c r="K363">
        <v>10009</v>
      </c>
      <c r="L363" t="s">
        <v>170</v>
      </c>
      <c r="M363" t="s">
        <v>1547</v>
      </c>
      <c r="N363" t="s">
        <v>48</v>
      </c>
      <c r="O363" t="s">
        <v>49</v>
      </c>
      <c r="P363" t="s">
        <v>1548</v>
      </c>
      <c r="Q363">
        <v>20.7</v>
      </c>
      <c r="R363">
        <v>4.1399999999999997</v>
      </c>
      <c r="S363">
        <v>8</v>
      </c>
      <c r="T363">
        <v>161.46</v>
      </c>
      <c r="U363">
        <v>20000</v>
      </c>
    </row>
    <row r="364" spans="1:21" x14ac:dyDescent="0.25">
      <c r="A364" t="s">
        <v>1549</v>
      </c>
      <c r="B364" t="s">
        <v>1550</v>
      </c>
      <c r="C364" t="s">
        <v>1551</v>
      </c>
      <c r="D364" t="s">
        <v>54</v>
      </c>
      <c r="E364" t="s">
        <v>1552</v>
      </c>
      <c r="F364" t="s">
        <v>1553</v>
      </c>
      <c r="G364" t="s">
        <v>26</v>
      </c>
      <c r="H364" t="s">
        <v>27</v>
      </c>
      <c r="I364" t="s">
        <v>315</v>
      </c>
      <c r="J364" t="s">
        <v>316</v>
      </c>
      <c r="K364">
        <v>10009</v>
      </c>
      <c r="L364" t="s">
        <v>170</v>
      </c>
      <c r="M364" t="s">
        <v>1554</v>
      </c>
      <c r="N364" t="s">
        <v>32</v>
      </c>
      <c r="O364" t="s">
        <v>36</v>
      </c>
      <c r="P364" t="s">
        <v>1555</v>
      </c>
      <c r="Q364">
        <v>488.64600000000002</v>
      </c>
      <c r="R364">
        <v>97.729200000000006</v>
      </c>
      <c r="S364">
        <v>6</v>
      </c>
      <c r="T364">
        <v>2834.1468</v>
      </c>
      <c r="U364">
        <v>20000</v>
      </c>
    </row>
    <row r="365" spans="1:21" x14ac:dyDescent="0.25">
      <c r="A365" t="s">
        <v>1549</v>
      </c>
      <c r="B365" t="s">
        <v>1550</v>
      </c>
      <c r="C365" t="s">
        <v>1551</v>
      </c>
      <c r="D365" t="s">
        <v>54</v>
      </c>
      <c r="E365" t="s">
        <v>1552</v>
      </c>
      <c r="F365" t="s">
        <v>1553</v>
      </c>
      <c r="G365" t="s">
        <v>26</v>
      </c>
      <c r="H365" t="s">
        <v>27</v>
      </c>
      <c r="I365" t="s">
        <v>315</v>
      </c>
      <c r="J365" t="s">
        <v>316</v>
      </c>
      <c r="K365">
        <v>10009</v>
      </c>
      <c r="L365" t="s">
        <v>170</v>
      </c>
      <c r="M365" t="s">
        <v>1556</v>
      </c>
      <c r="N365" t="s">
        <v>48</v>
      </c>
      <c r="O365" t="s">
        <v>74</v>
      </c>
      <c r="P365" t="s">
        <v>1557</v>
      </c>
      <c r="Q365">
        <v>5.56</v>
      </c>
      <c r="R365">
        <v>1.1120000000000001</v>
      </c>
      <c r="S365">
        <v>6</v>
      </c>
      <c r="T365">
        <v>32.247999999999998</v>
      </c>
      <c r="U365">
        <v>20000</v>
      </c>
    </row>
    <row r="366" spans="1:21" x14ac:dyDescent="0.25">
      <c r="A366" t="s">
        <v>1549</v>
      </c>
      <c r="B366" t="s">
        <v>1550</v>
      </c>
      <c r="C366" t="s">
        <v>1551</v>
      </c>
      <c r="D366" t="s">
        <v>54</v>
      </c>
      <c r="E366" t="s">
        <v>1552</v>
      </c>
      <c r="F366" t="s">
        <v>1553</v>
      </c>
      <c r="G366" t="s">
        <v>26</v>
      </c>
      <c r="H366" t="s">
        <v>27</v>
      </c>
      <c r="I366" t="s">
        <v>315</v>
      </c>
      <c r="J366" t="s">
        <v>316</v>
      </c>
      <c r="K366">
        <v>10009</v>
      </c>
      <c r="L366" t="s">
        <v>170</v>
      </c>
      <c r="M366" t="s">
        <v>1558</v>
      </c>
      <c r="N366" t="s">
        <v>32</v>
      </c>
      <c r="O366" t="s">
        <v>71</v>
      </c>
      <c r="P366" t="s">
        <v>1559</v>
      </c>
      <c r="Q366">
        <v>47.12</v>
      </c>
      <c r="R366">
        <v>9.4239999999999995</v>
      </c>
      <c r="S366">
        <v>6</v>
      </c>
      <c r="T366">
        <v>273.29599999999999</v>
      </c>
      <c r="U366">
        <v>20000</v>
      </c>
    </row>
    <row r="367" spans="1:21" x14ac:dyDescent="0.25">
      <c r="A367" t="s">
        <v>1560</v>
      </c>
      <c r="B367" t="s">
        <v>1416</v>
      </c>
      <c r="C367" t="s">
        <v>1561</v>
      </c>
      <c r="D367" t="s">
        <v>54</v>
      </c>
      <c r="E367" t="s">
        <v>1562</v>
      </c>
      <c r="F367" t="s">
        <v>1563</v>
      </c>
      <c r="G367" t="s">
        <v>26</v>
      </c>
      <c r="H367" t="s">
        <v>27</v>
      </c>
      <c r="I367" t="s">
        <v>145</v>
      </c>
      <c r="J367" t="s">
        <v>45</v>
      </c>
      <c r="K367">
        <v>94109</v>
      </c>
      <c r="L367" t="s">
        <v>46</v>
      </c>
      <c r="M367" t="s">
        <v>282</v>
      </c>
      <c r="N367" t="s">
        <v>48</v>
      </c>
      <c r="O367" t="s">
        <v>63</v>
      </c>
      <c r="P367" t="s">
        <v>283</v>
      </c>
      <c r="Q367">
        <v>211.96</v>
      </c>
      <c r="R367">
        <v>42.392000000000003</v>
      </c>
      <c r="S367">
        <v>4</v>
      </c>
      <c r="T367">
        <v>805.44799999999998</v>
      </c>
      <c r="U367">
        <v>20000</v>
      </c>
    </row>
    <row r="368" spans="1:21" x14ac:dyDescent="0.25">
      <c r="A368" t="s">
        <v>1564</v>
      </c>
      <c r="B368" t="s">
        <v>1565</v>
      </c>
      <c r="C368" t="s">
        <v>1565</v>
      </c>
      <c r="D368" t="s">
        <v>1566</v>
      </c>
      <c r="E368" t="s">
        <v>1567</v>
      </c>
      <c r="F368" t="s">
        <v>1568</v>
      </c>
      <c r="G368" t="s">
        <v>43</v>
      </c>
      <c r="H368" t="s">
        <v>27</v>
      </c>
      <c r="I368" t="s">
        <v>1569</v>
      </c>
      <c r="J368" t="s">
        <v>912</v>
      </c>
      <c r="K368">
        <v>6040</v>
      </c>
      <c r="L368" t="s">
        <v>170</v>
      </c>
      <c r="M368" t="s">
        <v>1570</v>
      </c>
      <c r="N368" t="s">
        <v>48</v>
      </c>
      <c r="O368" t="s">
        <v>81</v>
      </c>
      <c r="P368" t="s">
        <v>1571</v>
      </c>
      <c r="Q368">
        <v>23.2</v>
      </c>
      <c r="R368">
        <v>4.6399999999999997</v>
      </c>
      <c r="S368">
        <v>4</v>
      </c>
      <c r="T368">
        <v>88.16</v>
      </c>
      <c r="U368">
        <v>20000</v>
      </c>
    </row>
    <row r="369" spans="1:21" x14ac:dyDescent="0.25">
      <c r="A369" t="s">
        <v>1564</v>
      </c>
      <c r="B369" t="s">
        <v>1565</v>
      </c>
      <c r="C369" t="s">
        <v>1565</v>
      </c>
      <c r="D369" t="s">
        <v>1566</v>
      </c>
      <c r="E369" t="s">
        <v>1567</v>
      </c>
      <c r="F369" t="s">
        <v>1568</v>
      </c>
      <c r="G369" t="s">
        <v>43</v>
      </c>
      <c r="H369" t="s">
        <v>27</v>
      </c>
      <c r="I369" t="s">
        <v>1569</v>
      </c>
      <c r="J369" t="s">
        <v>912</v>
      </c>
      <c r="K369">
        <v>6040</v>
      </c>
      <c r="L369" t="s">
        <v>170</v>
      </c>
      <c r="M369" t="s">
        <v>1572</v>
      </c>
      <c r="N369" t="s">
        <v>48</v>
      </c>
      <c r="O369" t="s">
        <v>702</v>
      </c>
      <c r="P369" t="s">
        <v>1573</v>
      </c>
      <c r="Q369">
        <v>7.36</v>
      </c>
      <c r="R369">
        <v>1.472</v>
      </c>
      <c r="S369">
        <v>2</v>
      </c>
      <c r="T369">
        <v>13.247999999999999</v>
      </c>
      <c r="U369">
        <v>20000</v>
      </c>
    </row>
    <row r="370" spans="1:21" x14ac:dyDescent="0.25">
      <c r="A370" t="s">
        <v>1564</v>
      </c>
      <c r="B370" t="s">
        <v>1565</v>
      </c>
      <c r="C370" t="s">
        <v>1565</v>
      </c>
      <c r="D370" t="s">
        <v>1566</v>
      </c>
      <c r="E370" t="s">
        <v>1567</v>
      </c>
      <c r="F370" t="s">
        <v>1568</v>
      </c>
      <c r="G370" t="s">
        <v>43</v>
      </c>
      <c r="H370" t="s">
        <v>27</v>
      </c>
      <c r="I370" t="s">
        <v>1569</v>
      </c>
      <c r="J370" t="s">
        <v>912</v>
      </c>
      <c r="K370">
        <v>6040</v>
      </c>
      <c r="L370" t="s">
        <v>170</v>
      </c>
      <c r="M370" t="s">
        <v>1574</v>
      </c>
      <c r="N370" t="s">
        <v>48</v>
      </c>
      <c r="O370" t="s">
        <v>63</v>
      </c>
      <c r="P370" t="s">
        <v>1575</v>
      </c>
      <c r="Q370">
        <v>104.79</v>
      </c>
      <c r="R370">
        <v>20.957999999999998</v>
      </c>
      <c r="S370">
        <v>5</v>
      </c>
      <c r="T370">
        <v>502.99200000000002</v>
      </c>
      <c r="U370">
        <v>20000</v>
      </c>
    </row>
    <row r="371" spans="1:21" x14ac:dyDescent="0.25">
      <c r="A371" t="s">
        <v>1564</v>
      </c>
      <c r="B371" t="s">
        <v>1565</v>
      </c>
      <c r="C371" t="s">
        <v>1565</v>
      </c>
      <c r="D371" t="s">
        <v>1566</v>
      </c>
      <c r="E371" t="s">
        <v>1567</v>
      </c>
      <c r="F371" t="s">
        <v>1568</v>
      </c>
      <c r="G371" t="s">
        <v>43</v>
      </c>
      <c r="H371" t="s">
        <v>27</v>
      </c>
      <c r="I371" t="s">
        <v>1569</v>
      </c>
      <c r="J371" t="s">
        <v>912</v>
      </c>
      <c r="K371">
        <v>6040</v>
      </c>
      <c r="L371" t="s">
        <v>170</v>
      </c>
      <c r="M371" t="s">
        <v>234</v>
      </c>
      <c r="N371" t="s">
        <v>32</v>
      </c>
      <c r="O371" t="s">
        <v>33</v>
      </c>
      <c r="P371" t="s">
        <v>235</v>
      </c>
      <c r="Q371">
        <v>1043.92</v>
      </c>
      <c r="R371">
        <v>208.78399999999999</v>
      </c>
      <c r="S371">
        <v>3</v>
      </c>
      <c r="T371">
        <v>2922.9760000000001</v>
      </c>
      <c r="U371">
        <v>20000</v>
      </c>
    </row>
    <row r="372" spans="1:21" x14ac:dyDescent="0.25">
      <c r="A372" t="s">
        <v>1576</v>
      </c>
      <c r="B372" t="s">
        <v>1577</v>
      </c>
      <c r="C372" t="s">
        <v>1578</v>
      </c>
      <c r="D372" t="s">
        <v>54</v>
      </c>
      <c r="E372" t="s">
        <v>1579</v>
      </c>
      <c r="F372" t="s">
        <v>1580</v>
      </c>
      <c r="G372" t="s">
        <v>26</v>
      </c>
      <c r="H372" t="s">
        <v>27</v>
      </c>
      <c r="I372" t="s">
        <v>1581</v>
      </c>
      <c r="J372" t="s">
        <v>116</v>
      </c>
      <c r="K372">
        <v>78550</v>
      </c>
      <c r="L372" t="s">
        <v>117</v>
      </c>
      <c r="M372" t="s">
        <v>1582</v>
      </c>
      <c r="N372" t="s">
        <v>48</v>
      </c>
      <c r="O372" t="s">
        <v>98</v>
      </c>
      <c r="P372" t="s">
        <v>1583</v>
      </c>
      <c r="Q372">
        <v>25.92</v>
      </c>
      <c r="R372">
        <v>5.1840000000000002</v>
      </c>
      <c r="S372">
        <v>7</v>
      </c>
      <c r="T372">
        <v>176.256</v>
      </c>
      <c r="U372">
        <v>20000</v>
      </c>
    </row>
    <row r="373" spans="1:21" x14ac:dyDescent="0.25">
      <c r="A373" t="s">
        <v>1576</v>
      </c>
      <c r="B373" t="s">
        <v>1577</v>
      </c>
      <c r="C373" t="s">
        <v>1578</v>
      </c>
      <c r="D373" t="s">
        <v>54</v>
      </c>
      <c r="E373" t="s">
        <v>1579</v>
      </c>
      <c r="F373" t="s">
        <v>1580</v>
      </c>
      <c r="G373" t="s">
        <v>26</v>
      </c>
      <c r="H373" t="s">
        <v>27</v>
      </c>
      <c r="I373" t="s">
        <v>1581</v>
      </c>
      <c r="J373" t="s">
        <v>116</v>
      </c>
      <c r="K373">
        <v>78550</v>
      </c>
      <c r="L373" t="s">
        <v>117</v>
      </c>
      <c r="M373" t="s">
        <v>1584</v>
      </c>
      <c r="N373" t="s">
        <v>48</v>
      </c>
      <c r="O373" t="s">
        <v>63</v>
      </c>
      <c r="P373" t="s">
        <v>1585</v>
      </c>
      <c r="Q373">
        <v>53.423999999999999</v>
      </c>
      <c r="R373">
        <v>10.684799999999999</v>
      </c>
      <c r="S373">
        <v>7</v>
      </c>
      <c r="T373">
        <v>363.28320000000002</v>
      </c>
      <c r="U373">
        <v>20000</v>
      </c>
    </row>
    <row r="374" spans="1:21" x14ac:dyDescent="0.25">
      <c r="A374" t="s">
        <v>1586</v>
      </c>
      <c r="B374" t="s">
        <v>1587</v>
      </c>
      <c r="C374" t="s">
        <v>1588</v>
      </c>
      <c r="D374" t="s">
        <v>54</v>
      </c>
      <c r="E374" t="s">
        <v>1589</v>
      </c>
      <c r="F374" t="s">
        <v>1590</v>
      </c>
      <c r="G374" t="s">
        <v>26</v>
      </c>
      <c r="H374" t="s">
        <v>27</v>
      </c>
      <c r="I374" t="s">
        <v>1591</v>
      </c>
      <c r="J374" t="s">
        <v>367</v>
      </c>
      <c r="K374">
        <v>85705</v>
      </c>
      <c r="L374" t="s">
        <v>46</v>
      </c>
      <c r="M374" t="s">
        <v>1461</v>
      </c>
      <c r="N374" t="s">
        <v>48</v>
      </c>
      <c r="O374" t="s">
        <v>81</v>
      </c>
      <c r="P374" t="s">
        <v>1462</v>
      </c>
      <c r="Q374">
        <v>8.16</v>
      </c>
      <c r="R374">
        <v>1.6319999999999999</v>
      </c>
      <c r="S374">
        <v>6</v>
      </c>
      <c r="T374">
        <v>47.328000000000003</v>
      </c>
      <c r="U374">
        <v>20000</v>
      </c>
    </row>
    <row r="375" spans="1:21" x14ac:dyDescent="0.25">
      <c r="A375" t="s">
        <v>1586</v>
      </c>
      <c r="B375" t="s">
        <v>1587</v>
      </c>
      <c r="C375" t="s">
        <v>1588</v>
      </c>
      <c r="D375" t="s">
        <v>54</v>
      </c>
      <c r="E375" t="s">
        <v>1589</v>
      </c>
      <c r="F375" t="s">
        <v>1590</v>
      </c>
      <c r="G375" t="s">
        <v>26</v>
      </c>
      <c r="H375" t="s">
        <v>27</v>
      </c>
      <c r="I375" t="s">
        <v>1591</v>
      </c>
      <c r="J375" t="s">
        <v>367</v>
      </c>
      <c r="K375">
        <v>85705</v>
      </c>
      <c r="L375" t="s">
        <v>46</v>
      </c>
      <c r="M375" t="s">
        <v>1592</v>
      </c>
      <c r="N375" t="s">
        <v>77</v>
      </c>
      <c r="O375" t="s">
        <v>187</v>
      </c>
      <c r="P375" t="s">
        <v>1593</v>
      </c>
      <c r="Q375">
        <v>1023.936</v>
      </c>
      <c r="R375">
        <v>204.78720000000001</v>
      </c>
      <c r="S375">
        <v>5</v>
      </c>
      <c r="T375">
        <v>4914.8928000000014</v>
      </c>
      <c r="U375">
        <v>20000</v>
      </c>
    </row>
    <row r="376" spans="1:21" x14ac:dyDescent="0.25">
      <c r="A376" t="s">
        <v>1586</v>
      </c>
      <c r="B376" t="s">
        <v>1587</v>
      </c>
      <c r="C376" t="s">
        <v>1588</v>
      </c>
      <c r="D376" t="s">
        <v>54</v>
      </c>
      <c r="E376" t="s">
        <v>1589</v>
      </c>
      <c r="F376" t="s">
        <v>1590</v>
      </c>
      <c r="G376" t="s">
        <v>26</v>
      </c>
      <c r="H376" t="s">
        <v>27</v>
      </c>
      <c r="I376" t="s">
        <v>1591</v>
      </c>
      <c r="J376" t="s">
        <v>367</v>
      </c>
      <c r="K376">
        <v>85705</v>
      </c>
      <c r="L376" t="s">
        <v>46</v>
      </c>
      <c r="M376" t="s">
        <v>1594</v>
      </c>
      <c r="N376" t="s">
        <v>48</v>
      </c>
      <c r="O376" t="s">
        <v>74</v>
      </c>
      <c r="P376" t="s">
        <v>1595</v>
      </c>
      <c r="Q376">
        <v>9.24</v>
      </c>
      <c r="R376">
        <v>1.8480000000000001</v>
      </c>
      <c r="S376">
        <v>2</v>
      </c>
      <c r="T376">
        <v>16.632000000000001</v>
      </c>
      <c r="U376">
        <v>20000</v>
      </c>
    </row>
    <row r="377" spans="1:21" x14ac:dyDescent="0.25">
      <c r="A377" t="s">
        <v>1586</v>
      </c>
      <c r="B377" t="s">
        <v>1587</v>
      </c>
      <c r="C377" t="s">
        <v>1588</v>
      </c>
      <c r="D377" t="s">
        <v>54</v>
      </c>
      <c r="E377" t="s">
        <v>1589</v>
      </c>
      <c r="F377" t="s">
        <v>1590</v>
      </c>
      <c r="G377" t="s">
        <v>26</v>
      </c>
      <c r="H377" t="s">
        <v>27</v>
      </c>
      <c r="I377" t="s">
        <v>1591</v>
      </c>
      <c r="J377" t="s">
        <v>367</v>
      </c>
      <c r="K377">
        <v>85705</v>
      </c>
      <c r="L377" t="s">
        <v>46</v>
      </c>
      <c r="M377" t="s">
        <v>1596</v>
      </c>
      <c r="N377" t="s">
        <v>77</v>
      </c>
      <c r="O377" t="s">
        <v>187</v>
      </c>
      <c r="P377" t="s">
        <v>1597</v>
      </c>
      <c r="Q377">
        <v>479.04</v>
      </c>
      <c r="R377">
        <v>95.808000000000007</v>
      </c>
      <c r="S377">
        <v>3</v>
      </c>
      <c r="T377">
        <v>1341.3119999999999</v>
      </c>
      <c r="U377">
        <v>20000</v>
      </c>
    </row>
    <row r="378" spans="1:21" x14ac:dyDescent="0.25">
      <c r="A378" t="s">
        <v>1598</v>
      </c>
      <c r="B378" t="s">
        <v>1599</v>
      </c>
      <c r="C378" t="s">
        <v>1600</v>
      </c>
      <c r="D378" t="s">
        <v>219</v>
      </c>
      <c r="E378" t="s">
        <v>1601</v>
      </c>
      <c r="F378" t="s">
        <v>1602</v>
      </c>
      <c r="G378" t="s">
        <v>43</v>
      </c>
      <c r="H378" t="s">
        <v>27</v>
      </c>
      <c r="I378" t="s">
        <v>1603</v>
      </c>
      <c r="J378" t="s">
        <v>246</v>
      </c>
      <c r="K378">
        <v>62301</v>
      </c>
      <c r="L378" t="s">
        <v>117</v>
      </c>
      <c r="M378" t="s">
        <v>1604</v>
      </c>
      <c r="N378" t="s">
        <v>48</v>
      </c>
      <c r="O378" t="s">
        <v>98</v>
      </c>
      <c r="P378" t="s">
        <v>1605</v>
      </c>
      <c r="Q378">
        <v>99.135999999999996</v>
      </c>
      <c r="R378">
        <v>19.827200000000001</v>
      </c>
      <c r="S378">
        <v>7</v>
      </c>
      <c r="T378">
        <v>674.12480000000005</v>
      </c>
      <c r="U378">
        <v>20000</v>
      </c>
    </row>
    <row r="379" spans="1:21" x14ac:dyDescent="0.25">
      <c r="A379" t="s">
        <v>1606</v>
      </c>
      <c r="B379" t="s">
        <v>1607</v>
      </c>
      <c r="C379" t="s">
        <v>1608</v>
      </c>
      <c r="D379" t="s">
        <v>54</v>
      </c>
      <c r="E379" t="s">
        <v>1609</v>
      </c>
      <c r="F379" t="s">
        <v>1610</v>
      </c>
      <c r="G379" t="s">
        <v>43</v>
      </c>
      <c r="H379" t="s">
        <v>27</v>
      </c>
      <c r="I379" t="s">
        <v>745</v>
      </c>
      <c r="J379" t="s">
        <v>1511</v>
      </c>
      <c r="K379">
        <v>2038</v>
      </c>
      <c r="L379" t="s">
        <v>170</v>
      </c>
      <c r="M379" t="s">
        <v>1611</v>
      </c>
      <c r="N379" t="s">
        <v>32</v>
      </c>
      <c r="O379" t="s">
        <v>60</v>
      </c>
      <c r="P379" t="s">
        <v>1612</v>
      </c>
      <c r="Q379">
        <v>1488.424</v>
      </c>
      <c r="R379">
        <v>297.6848</v>
      </c>
      <c r="S379">
        <v>9</v>
      </c>
      <c r="T379">
        <v>13098.1312</v>
      </c>
      <c r="U379">
        <v>20000</v>
      </c>
    </row>
    <row r="380" spans="1:21" x14ac:dyDescent="0.25">
      <c r="A380" t="s">
        <v>1613</v>
      </c>
      <c r="B380" t="s">
        <v>1614</v>
      </c>
      <c r="C380" t="s">
        <v>355</v>
      </c>
      <c r="D380" t="s">
        <v>54</v>
      </c>
      <c r="E380" t="s">
        <v>1615</v>
      </c>
      <c r="F380" t="s">
        <v>1616</v>
      </c>
      <c r="G380" t="s">
        <v>26</v>
      </c>
      <c r="H380" t="s">
        <v>27</v>
      </c>
      <c r="I380" t="s">
        <v>214</v>
      </c>
      <c r="J380" t="s">
        <v>116</v>
      </c>
      <c r="K380">
        <v>77095</v>
      </c>
      <c r="L380" t="s">
        <v>117</v>
      </c>
      <c r="M380" t="s">
        <v>1617</v>
      </c>
      <c r="N380" t="s">
        <v>48</v>
      </c>
      <c r="O380" t="s">
        <v>84</v>
      </c>
      <c r="P380" t="s">
        <v>1618</v>
      </c>
      <c r="Q380">
        <v>8.6519999999999992</v>
      </c>
      <c r="R380">
        <v>1.7303999999999999</v>
      </c>
      <c r="S380">
        <v>4</v>
      </c>
      <c r="T380">
        <v>32.877599999999987</v>
      </c>
      <c r="U380">
        <v>20000</v>
      </c>
    </row>
    <row r="381" spans="1:21" x14ac:dyDescent="0.25">
      <c r="A381" t="s">
        <v>1613</v>
      </c>
      <c r="B381" t="s">
        <v>1614</v>
      </c>
      <c r="C381" t="s">
        <v>355</v>
      </c>
      <c r="D381" t="s">
        <v>54</v>
      </c>
      <c r="E381" t="s">
        <v>1615</v>
      </c>
      <c r="F381" t="s">
        <v>1616</v>
      </c>
      <c r="G381" t="s">
        <v>26</v>
      </c>
      <c r="H381" t="s">
        <v>27</v>
      </c>
      <c r="I381" t="s">
        <v>214</v>
      </c>
      <c r="J381" t="s">
        <v>116</v>
      </c>
      <c r="K381">
        <v>77095</v>
      </c>
      <c r="L381" t="s">
        <v>117</v>
      </c>
      <c r="M381" t="s">
        <v>1619</v>
      </c>
      <c r="N381" t="s">
        <v>48</v>
      </c>
      <c r="O381" t="s">
        <v>63</v>
      </c>
      <c r="P381" t="s">
        <v>1620</v>
      </c>
      <c r="Q381">
        <v>23.832000000000001</v>
      </c>
      <c r="R381">
        <v>4.7664</v>
      </c>
      <c r="S381">
        <v>3</v>
      </c>
      <c r="T381">
        <v>66.729600000000005</v>
      </c>
      <c r="U381">
        <v>20000</v>
      </c>
    </row>
    <row r="382" spans="1:21" x14ac:dyDescent="0.25">
      <c r="A382" t="s">
        <v>1613</v>
      </c>
      <c r="B382" t="s">
        <v>1614</v>
      </c>
      <c r="C382" t="s">
        <v>355</v>
      </c>
      <c r="D382" t="s">
        <v>54</v>
      </c>
      <c r="E382" t="s">
        <v>1615</v>
      </c>
      <c r="F382" t="s">
        <v>1616</v>
      </c>
      <c r="G382" t="s">
        <v>26</v>
      </c>
      <c r="H382" t="s">
        <v>27</v>
      </c>
      <c r="I382" t="s">
        <v>214</v>
      </c>
      <c r="J382" t="s">
        <v>116</v>
      </c>
      <c r="K382">
        <v>77095</v>
      </c>
      <c r="L382" t="s">
        <v>117</v>
      </c>
      <c r="M382" t="s">
        <v>1621</v>
      </c>
      <c r="N382" t="s">
        <v>48</v>
      </c>
      <c r="O382" t="s">
        <v>81</v>
      </c>
      <c r="P382" t="s">
        <v>1622</v>
      </c>
      <c r="Q382">
        <v>12.176</v>
      </c>
      <c r="R382">
        <v>2.4352</v>
      </c>
      <c r="S382">
        <v>4</v>
      </c>
      <c r="T382">
        <v>46.268799999999999</v>
      </c>
      <c r="U382">
        <v>20000</v>
      </c>
    </row>
    <row r="383" spans="1:21" x14ac:dyDescent="0.25">
      <c r="A383" t="s">
        <v>1623</v>
      </c>
      <c r="B383" t="s">
        <v>1049</v>
      </c>
      <c r="C383" t="s">
        <v>1624</v>
      </c>
      <c r="D383" t="s">
        <v>219</v>
      </c>
      <c r="E383" t="s">
        <v>1625</v>
      </c>
      <c r="F383" t="s">
        <v>1626</v>
      </c>
      <c r="G383" t="s">
        <v>43</v>
      </c>
      <c r="H383" t="s">
        <v>27</v>
      </c>
      <c r="I383" t="s">
        <v>145</v>
      </c>
      <c r="J383" t="s">
        <v>45</v>
      </c>
      <c r="K383">
        <v>94109</v>
      </c>
      <c r="L383" t="s">
        <v>46</v>
      </c>
      <c r="M383" t="s">
        <v>1627</v>
      </c>
      <c r="N383" t="s">
        <v>48</v>
      </c>
      <c r="O383" t="s">
        <v>98</v>
      </c>
      <c r="P383" t="s">
        <v>1628</v>
      </c>
      <c r="Q383">
        <v>50.96</v>
      </c>
      <c r="R383">
        <v>10.192</v>
      </c>
      <c r="S383">
        <v>8</v>
      </c>
      <c r="T383">
        <v>397.488</v>
      </c>
      <c r="U383">
        <v>20000</v>
      </c>
    </row>
    <row r="384" spans="1:21" x14ac:dyDescent="0.25">
      <c r="A384" t="s">
        <v>1623</v>
      </c>
      <c r="B384" t="s">
        <v>1049</v>
      </c>
      <c r="C384" t="s">
        <v>1624</v>
      </c>
      <c r="D384" t="s">
        <v>219</v>
      </c>
      <c r="E384" t="s">
        <v>1625</v>
      </c>
      <c r="F384" t="s">
        <v>1626</v>
      </c>
      <c r="G384" t="s">
        <v>43</v>
      </c>
      <c r="H384" t="s">
        <v>27</v>
      </c>
      <c r="I384" t="s">
        <v>145</v>
      </c>
      <c r="J384" t="s">
        <v>45</v>
      </c>
      <c r="K384">
        <v>94109</v>
      </c>
      <c r="L384" t="s">
        <v>46</v>
      </c>
      <c r="M384" t="s">
        <v>1629</v>
      </c>
      <c r="N384" t="s">
        <v>48</v>
      </c>
      <c r="O384" t="s">
        <v>81</v>
      </c>
      <c r="P384" t="s">
        <v>1630</v>
      </c>
      <c r="Q384">
        <v>49.536000000000001</v>
      </c>
      <c r="R384">
        <v>9.9071999999999996</v>
      </c>
      <c r="S384">
        <v>2</v>
      </c>
      <c r="T384">
        <v>89.1648</v>
      </c>
      <c r="U384">
        <v>20000</v>
      </c>
    </row>
    <row r="385" spans="1:21" x14ac:dyDescent="0.25">
      <c r="A385" t="s">
        <v>1631</v>
      </c>
      <c r="B385" t="s">
        <v>1486</v>
      </c>
      <c r="C385" t="s">
        <v>1632</v>
      </c>
      <c r="D385" t="s">
        <v>23</v>
      </c>
      <c r="E385" t="s">
        <v>1633</v>
      </c>
      <c r="F385" t="s">
        <v>1634</v>
      </c>
      <c r="G385" t="s">
        <v>43</v>
      </c>
      <c r="H385" t="s">
        <v>27</v>
      </c>
      <c r="I385" t="s">
        <v>1350</v>
      </c>
      <c r="J385" t="s">
        <v>281</v>
      </c>
      <c r="K385">
        <v>48180</v>
      </c>
      <c r="L385" t="s">
        <v>117</v>
      </c>
      <c r="M385" t="s">
        <v>1635</v>
      </c>
      <c r="N385" t="s">
        <v>77</v>
      </c>
      <c r="O385" t="s">
        <v>187</v>
      </c>
      <c r="P385" t="s">
        <v>1636</v>
      </c>
      <c r="Q385">
        <v>41.9</v>
      </c>
      <c r="R385">
        <v>8.379999999999999</v>
      </c>
      <c r="S385">
        <v>8</v>
      </c>
      <c r="T385">
        <v>326.82</v>
      </c>
      <c r="U385">
        <v>20000</v>
      </c>
    </row>
    <row r="386" spans="1:21" x14ac:dyDescent="0.25">
      <c r="A386" t="s">
        <v>1637</v>
      </c>
      <c r="B386" t="s">
        <v>1638</v>
      </c>
      <c r="C386" t="s">
        <v>1639</v>
      </c>
      <c r="D386" t="s">
        <v>54</v>
      </c>
      <c r="E386" t="s">
        <v>1640</v>
      </c>
      <c r="F386" t="s">
        <v>1641</v>
      </c>
      <c r="G386" t="s">
        <v>26</v>
      </c>
      <c r="H386" t="s">
        <v>27</v>
      </c>
      <c r="I386" t="s">
        <v>1642</v>
      </c>
      <c r="J386" t="s">
        <v>58</v>
      </c>
      <c r="K386">
        <v>33024</v>
      </c>
      <c r="L386" t="s">
        <v>30</v>
      </c>
      <c r="M386" t="s">
        <v>1643</v>
      </c>
      <c r="N386" t="s">
        <v>32</v>
      </c>
      <c r="O386" t="s">
        <v>60</v>
      </c>
      <c r="P386" t="s">
        <v>1644</v>
      </c>
      <c r="Q386">
        <v>375.45749999999998</v>
      </c>
      <c r="R386">
        <v>75.091499999999996</v>
      </c>
      <c r="S386">
        <v>5</v>
      </c>
      <c r="T386">
        <v>1802.1959999999999</v>
      </c>
      <c r="U386">
        <v>20000</v>
      </c>
    </row>
    <row r="387" spans="1:21" x14ac:dyDescent="0.25">
      <c r="A387" t="s">
        <v>1637</v>
      </c>
      <c r="B387" t="s">
        <v>1638</v>
      </c>
      <c r="C387" t="s">
        <v>1639</v>
      </c>
      <c r="D387" t="s">
        <v>54</v>
      </c>
      <c r="E387" t="s">
        <v>1640</v>
      </c>
      <c r="F387" t="s">
        <v>1641</v>
      </c>
      <c r="G387" t="s">
        <v>26</v>
      </c>
      <c r="H387" t="s">
        <v>27</v>
      </c>
      <c r="I387" t="s">
        <v>1642</v>
      </c>
      <c r="J387" t="s">
        <v>58</v>
      </c>
      <c r="K387">
        <v>33024</v>
      </c>
      <c r="L387" t="s">
        <v>30</v>
      </c>
      <c r="M387" t="s">
        <v>1645</v>
      </c>
      <c r="N387" t="s">
        <v>77</v>
      </c>
      <c r="O387" t="s">
        <v>187</v>
      </c>
      <c r="P387" t="s">
        <v>1646</v>
      </c>
      <c r="Q387">
        <v>83.975999999999999</v>
      </c>
      <c r="R387">
        <v>16.795200000000001</v>
      </c>
      <c r="S387">
        <v>7</v>
      </c>
      <c r="T387">
        <v>571.03679999999997</v>
      </c>
      <c r="U387">
        <v>20000</v>
      </c>
    </row>
    <row r="388" spans="1:21" x14ac:dyDescent="0.25">
      <c r="A388" t="s">
        <v>1647</v>
      </c>
      <c r="B388" t="s">
        <v>1648</v>
      </c>
      <c r="C388" t="s">
        <v>1649</v>
      </c>
      <c r="D388" t="s">
        <v>54</v>
      </c>
      <c r="E388" t="s">
        <v>1650</v>
      </c>
      <c r="F388" t="s">
        <v>1651</v>
      </c>
      <c r="G388" t="s">
        <v>43</v>
      </c>
      <c r="H388" t="s">
        <v>27</v>
      </c>
      <c r="I388" t="s">
        <v>168</v>
      </c>
      <c r="J388" t="s">
        <v>169</v>
      </c>
      <c r="K388">
        <v>19140</v>
      </c>
      <c r="L388" t="s">
        <v>170</v>
      </c>
      <c r="M388" t="s">
        <v>1652</v>
      </c>
      <c r="N388" t="s">
        <v>77</v>
      </c>
      <c r="O388" t="s">
        <v>832</v>
      </c>
      <c r="P388" t="s">
        <v>1653</v>
      </c>
      <c r="Q388">
        <v>482.34</v>
      </c>
      <c r="R388">
        <v>96.467999999999989</v>
      </c>
      <c r="S388">
        <v>7</v>
      </c>
      <c r="T388">
        <v>3279.9119999999998</v>
      </c>
      <c r="U388">
        <v>20000</v>
      </c>
    </row>
    <row r="389" spans="1:21" x14ac:dyDescent="0.25">
      <c r="A389" t="s">
        <v>1647</v>
      </c>
      <c r="B389" t="s">
        <v>1648</v>
      </c>
      <c r="C389" t="s">
        <v>1649</v>
      </c>
      <c r="D389" t="s">
        <v>54</v>
      </c>
      <c r="E389" t="s">
        <v>1650</v>
      </c>
      <c r="F389" t="s">
        <v>1651</v>
      </c>
      <c r="G389" t="s">
        <v>43</v>
      </c>
      <c r="H389" t="s">
        <v>27</v>
      </c>
      <c r="I389" t="s">
        <v>168</v>
      </c>
      <c r="J389" t="s">
        <v>169</v>
      </c>
      <c r="K389">
        <v>19140</v>
      </c>
      <c r="L389" t="s">
        <v>170</v>
      </c>
      <c r="M389" t="s">
        <v>1654</v>
      </c>
      <c r="N389" t="s">
        <v>32</v>
      </c>
      <c r="O389" t="s">
        <v>71</v>
      </c>
      <c r="P389" t="s">
        <v>1655</v>
      </c>
      <c r="Q389">
        <v>2.96</v>
      </c>
      <c r="R389">
        <v>0.59199999999999997</v>
      </c>
      <c r="S389">
        <v>9</v>
      </c>
      <c r="T389">
        <v>26.047999999999998</v>
      </c>
      <c r="U389">
        <v>20000</v>
      </c>
    </row>
    <row r="390" spans="1:21" x14ac:dyDescent="0.25">
      <c r="A390" t="s">
        <v>1656</v>
      </c>
      <c r="B390" t="s">
        <v>895</v>
      </c>
      <c r="C390" t="s">
        <v>419</v>
      </c>
      <c r="D390" t="s">
        <v>219</v>
      </c>
      <c r="E390" t="s">
        <v>1657</v>
      </c>
      <c r="F390" t="s">
        <v>1658</v>
      </c>
      <c r="G390" t="s">
        <v>26</v>
      </c>
      <c r="H390" t="s">
        <v>27</v>
      </c>
      <c r="I390" t="s">
        <v>1226</v>
      </c>
      <c r="J390" t="s">
        <v>607</v>
      </c>
      <c r="K390">
        <v>45231</v>
      </c>
      <c r="L390" t="s">
        <v>170</v>
      </c>
      <c r="M390" t="s">
        <v>1659</v>
      </c>
      <c r="N390" t="s">
        <v>48</v>
      </c>
      <c r="O390" t="s">
        <v>74</v>
      </c>
      <c r="P390" t="s">
        <v>1660</v>
      </c>
      <c r="Q390">
        <v>2.6240000000000001</v>
      </c>
      <c r="R390">
        <v>0.52480000000000004</v>
      </c>
      <c r="S390">
        <v>8</v>
      </c>
      <c r="T390">
        <v>20.467199999999998</v>
      </c>
      <c r="U390">
        <v>20000</v>
      </c>
    </row>
    <row r="391" spans="1:21" x14ac:dyDescent="0.25">
      <c r="A391" t="s">
        <v>1661</v>
      </c>
      <c r="B391" t="s">
        <v>409</v>
      </c>
      <c r="C391" t="s">
        <v>1662</v>
      </c>
      <c r="D391" t="s">
        <v>54</v>
      </c>
      <c r="E391" t="s">
        <v>1663</v>
      </c>
      <c r="F391" t="s">
        <v>1664</v>
      </c>
      <c r="G391" t="s">
        <v>26</v>
      </c>
      <c r="H391" t="s">
        <v>27</v>
      </c>
      <c r="I391" t="s">
        <v>315</v>
      </c>
      <c r="J391" t="s">
        <v>316</v>
      </c>
      <c r="K391">
        <v>10009</v>
      </c>
      <c r="L391" t="s">
        <v>170</v>
      </c>
      <c r="M391" t="s">
        <v>1665</v>
      </c>
      <c r="N391" t="s">
        <v>48</v>
      </c>
      <c r="O391" t="s">
        <v>81</v>
      </c>
      <c r="P391" t="s">
        <v>1666</v>
      </c>
      <c r="Q391">
        <v>23.36</v>
      </c>
      <c r="R391">
        <v>4.6719999999999997</v>
      </c>
      <c r="S391">
        <v>6</v>
      </c>
      <c r="T391">
        <v>135.488</v>
      </c>
      <c r="U391">
        <v>20000</v>
      </c>
    </row>
    <row r="392" spans="1:21" x14ac:dyDescent="0.25">
      <c r="A392" t="s">
        <v>1661</v>
      </c>
      <c r="B392" t="s">
        <v>409</v>
      </c>
      <c r="C392" t="s">
        <v>1662</v>
      </c>
      <c r="D392" t="s">
        <v>54</v>
      </c>
      <c r="E392" t="s">
        <v>1663</v>
      </c>
      <c r="F392" t="s">
        <v>1664</v>
      </c>
      <c r="G392" t="s">
        <v>26</v>
      </c>
      <c r="H392" t="s">
        <v>27</v>
      </c>
      <c r="I392" t="s">
        <v>315</v>
      </c>
      <c r="J392" t="s">
        <v>316</v>
      </c>
      <c r="K392">
        <v>10009</v>
      </c>
      <c r="L392" t="s">
        <v>170</v>
      </c>
      <c r="M392" t="s">
        <v>470</v>
      </c>
      <c r="N392" t="s">
        <v>77</v>
      </c>
      <c r="O392" t="s">
        <v>187</v>
      </c>
      <c r="P392" t="s">
        <v>471</v>
      </c>
      <c r="Q392">
        <v>39.979999999999997</v>
      </c>
      <c r="R392">
        <v>7.9960000000000004</v>
      </c>
      <c r="S392">
        <v>2</v>
      </c>
      <c r="T392">
        <v>71.963999999999999</v>
      </c>
      <c r="U392">
        <v>20000</v>
      </c>
    </row>
    <row r="393" spans="1:21" x14ac:dyDescent="0.25">
      <c r="A393" t="s">
        <v>1667</v>
      </c>
      <c r="B393" t="s">
        <v>1190</v>
      </c>
      <c r="C393" t="s">
        <v>1668</v>
      </c>
      <c r="D393" t="s">
        <v>23</v>
      </c>
      <c r="E393" t="s">
        <v>1669</v>
      </c>
      <c r="F393" t="s">
        <v>1670</v>
      </c>
      <c r="G393" t="s">
        <v>26</v>
      </c>
      <c r="H393" t="s">
        <v>27</v>
      </c>
      <c r="I393" t="s">
        <v>1671</v>
      </c>
      <c r="J393" t="s">
        <v>106</v>
      </c>
      <c r="K393">
        <v>98198</v>
      </c>
      <c r="L393" t="s">
        <v>46</v>
      </c>
      <c r="M393" t="s">
        <v>1672</v>
      </c>
      <c r="N393" t="s">
        <v>77</v>
      </c>
      <c r="O393" t="s">
        <v>78</v>
      </c>
      <c r="P393" t="s">
        <v>1673</v>
      </c>
      <c r="Q393">
        <v>246.38399999999999</v>
      </c>
      <c r="R393">
        <v>49.276799999999987</v>
      </c>
      <c r="S393">
        <v>5</v>
      </c>
      <c r="T393">
        <v>1182.6432</v>
      </c>
      <c r="U393">
        <v>20000</v>
      </c>
    </row>
    <row r="394" spans="1:21" x14ac:dyDescent="0.25">
      <c r="A394" t="s">
        <v>1667</v>
      </c>
      <c r="B394" t="s">
        <v>1190</v>
      </c>
      <c r="C394" t="s">
        <v>1668</v>
      </c>
      <c r="D394" t="s">
        <v>23</v>
      </c>
      <c r="E394" t="s">
        <v>1669</v>
      </c>
      <c r="F394" t="s">
        <v>1670</v>
      </c>
      <c r="G394" t="s">
        <v>26</v>
      </c>
      <c r="H394" t="s">
        <v>27</v>
      </c>
      <c r="I394" t="s">
        <v>1671</v>
      </c>
      <c r="J394" t="s">
        <v>106</v>
      </c>
      <c r="K394">
        <v>98198</v>
      </c>
      <c r="L394" t="s">
        <v>46</v>
      </c>
      <c r="M394" t="s">
        <v>1674</v>
      </c>
      <c r="N394" t="s">
        <v>77</v>
      </c>
      <c r="O394" t="s">
        <v>1471</v>
      </c>
      <c r="P394" t="s">
        <v>1675</v>
      </c>
      <c r="Q394">
        <v>1799.97</v>
      </c>
      <c r="R394">
        <v>359.99400000000003</v>
      </c>
      <c r="S394">
        <v>6</v>
      </c>
      <c r="T394">
        <v>10439.825999999999</v>
      </c>
      <c r="U394">
        <v>20000</v>
      </c>
    </row>
    <row r="395" spans="1:21" x14ac:dyDescent="0.25">
      <c r="A395" t="s">
        <v>1676</v>
      </c>
      <c r="B395" t="s">
        <v>1677</v>
      </c>
      <c r="C395" t="s">
        <v>1678</v>
      </c>
      <c r="D395" t="s">
        <v>23</v>
      </c>
      <c r="E395" t="s">
        <v>1679</v>
      </c>
      <c r="F395" t="s">
        <v>1680</v>
      </c>
      <c r="G395" t="s">
        <v>43</v>
      </c>
      <c r="H395" t="s">
        <v>27</v>
      </c>
      <c r="I395" t="s">
        <v>1681</v>
      </c>
      <c r="J395" t="s">
        <v>246</v>
      </c>
      <c r="K395">
        <v>61604</v>
      </c>
      <c r="L395" t="s">
        <v>117</v>
      </c>
      <c r="M395" t="s">
        <v>1682</v>
      </c>
      <c r="N395" t="s">
        <v>48</v>
      </c>
      <c r="O395" t="s">
        <v>81</v>
      </c>
      <c r="P395" t="s">
        <v>1683</v>
      </c>
      <c r="Q395">
        <v>12.462</v>
      </c>
      <c r="R395">
        <v>2.4923999999999999</v>
      </c>
      <c r="S395">
        <v>2</v>
      </c>
      <c r="T395">
        <v>22.4316</v>
      </c>
      <c r="U395">
        <v>20000</v>
      </c>
    </row>
    <row r="396" spans="1:21" x14ac:dyDescent="0.25">
      <c r="A396" t="s">
        <v>1684</v>
      </c>
      <c r="B396" t="s">
        <v>1685</v>
      </c>
      <c r="C396" t="s">
        <v>1686</v>
      </c>
      <c r="D396" t="s">
        <v>54</v>
      </c>
      <c r="E396" t="s">
        <v>1687</v>
      </c>
      <c r="F396" t="s">
        <v>1688</v>
      </c>
      <c r="G396" t="s">
        <v>114</v>
      </c>
      <c r="H396" t="s">
        <v>27</v>
      </c>
      <c r="I396" t="s">
        <v>1689</v>
      </c>
      <c r="J396" t="s">
        <v>1690</v>
      </c>
      <c r="K396">
        <v>89115</v>
      </c>
      <c r="L396" t="s">
        <v>46</v>
      </c>
      <c r="M396" t="s">
        <v>1691</v>
      </c>
      <c r="N396" t="s">
        <v>48</v>
      </c>
      <c r="O396" t="s">
        <v>81</v>
      </c>
      <c r="P396" t="s">
        <v>1692</v>
      </c>
      <c r="Q396">
        <v>75.792000000000002</v>
      </c>
      <c r="R396">
        <v>15.1584</v>
      </c>
      <c r="S396">
        <v>9</v>
      </c>
      <c r="T396">
        <v>666.96960000000001</v>
      </c>
      <c r="U396">
        <v>20000</v>
      </c>
    </row>
    <row r="397" spans="1:21" x14ac:dyDescent="0.25">
      <c r="A397" t="s">
        <v>1693</v>
      </c>
      <c r="B397" t="s">
        <v>1258</v>
      </c>
      <c r="C397" t="s">
        <v>210</v>
      </c>
      <c r="D397" t="s">
        <v>23</v>
      </c>
      <c r="E397" t="s">
        <v>1694</v>
      </c>
      <c r="F397" t="s">
        <v>1695</v>
      </c>
      <c r="G397" t="s">
        <v>43</v>
      </c>
      <c r="H397" t="s">
        <v>27</v>
      </c>
      <c r="I397" t="s">
        <v>1696</v>
      </c>
      <c r="J397" t="s">
        <v>1697</v>
      </c>
      <c r="K397">
        <v>2886</v>
      </c>
      <c r="L397" t="s">
        <v>170</v>
      </c>
      <c r="M397" t="s">
        <v>1698</v>
      </c>
      <c r="N397" t="s">
        <v>48</v>
      </c>
      <c r="O397" t="s">
        <v>63</v>
      </c>
      <c r="P397" t="s">
        <v>1699</v>
      </c>
      <c r="Q397">
        <v>49.96</v>
      </c>
      <c r="R397">
        <v>9.9920000000000009</v>
      </c>
      <c r="S397">
        <v>6</v>
      </c>
      <c r="T397">
        <v>289.76799999999997</v>
      </c>
      <c r="U397">
        <v>20000</v>
      </c>
    </row>
    <row r="398" spans="1:21" x14ac:dyDescent="0.25">
      <c r="A398" t="s">
        <v>1693</v>
      </c>
      <c r="B398" t="s">
        <v>1258</v>
      </c>
      <c r="C398" t="s">
        <v>210</v>
      </c>
      <c r="D398" t="s">
        <v>23</v>
      </c>
      <c r="E398" t="s">
        <v>1694</v>
      </c>
      <c r="F398" t="s">
        <v>1695</v>
      </c>
      <c r="G398" t="s">
        <v>43</v>
      </c>
      <c r="H398" t="s">
        <v>27</v>
      </c>
      <c r="I398" t="s">
        <v>1696</v>
      </c>
      <c r="J398" t="s">
        <v>1697</v>
      </c>
      <c r="K398">
        <v>2886</v>
      </c>
      <c r="L398" t="s">
        <v>170</v>
      </c>
      <c r="M398" t="s">
        <v>1700</v>
      </c>
      <c r="N398" t="s">
        <v>48</v>
      </c>
      <c r="O398" t="s">
        <v>98</v>
      </c>
      <c r="P398" t="s">
        <v>1701</v>
      </c>
      <c r="Q398">
        <v>12.96</v>
      </c>
      <c r="R398">
        <v>2.5920000000000001</v>
      </c>
      <c r="S398">
        <v>8</v>
      </c>
      <c r="T398">
        <v>101.08799999999999</v>
      </c>
      <c r="U398">
        <v>20000</v>
      </c>
    </row>
    <row r="399" spans="1:21" x14ac:dyDescent="0.25">
      <c r="A399" t="s">
        <v>1702</v>
      </c>
      <c r="B399" t="s">
        <v>943</v>
      </c>
      <c r="C399" t="s">
        <v>1703</v>
      </c>
      <c r="D399" t="s">
        <v>54</v>
      </c>
      <c r="E399" t="s">
        <v>112</v>
      </c>
      <c r="F399" t="s">
        <v>113</v>
      </c>
      <c r="G399" t="s">
        <v>114</v>
      </c>
      <c r="H399" t="s">
        <v>27</v>
      </c>
      <c r="I399" t="s">
        <v>391</v>
      </c>
      <c r="J399" t="s">
        <v>281</v>
      </c>
      <c r="K399">
        <v>49201</v>
      </c>
      <c r="L399" t="s">
        <v>117</v>
      </c>
      <c r="M399" t="s">
        <v>1704</v>
      </c>
      <c r="N399" t="s">
        <v>48</v>
      </c>
      <c r="O399" t="s">
        <v>702</v>
      </c>
      <c r="P399" t="s">
        <v>1705</v>
      </c>
      <c r="Q399">
        <v>70.12</v>
      </c>
      <c r="R399">
        <v>14.023999999999999</v>
      </c>
      <c r="S399">
        <v>5</v>
      </c>
      <c r="T399">
        <v>336.57600000000002</v>
      </c>
      <c r="U399">
        <v>20000</v>
      </c>
    </row>
    <row r="400" spans="1:21" x14ac:dyDescent="0.25">
      <c r="A400" t="s">
        <v>1706</v>
      </c>
      <c r="B400" t="s">
        <v>1707</v>
      </c>
      <c r="C400" t="s">
        <v>1708</v>
      </c>
      <c r="D400" t="s">
        <v>23</v>
      </c>
      <c r="E400" t="s">
        <v>1709</v>
      </c>
      <c r="F400" t="s">
        <v>1710</v>
      </c>
      <c r="G400" t="s">
        <v>26</v>
      </c>
      <c r="H400" t="s">
        <v>27</v>
      </c>
      <c r="I400" t="s">
        <v>214</v>
      </c>
      <c r="J400" t="s">
        <v>116</v>
      </c>
      <c r="K400">
        <v>77036</v>
      </c>
      <c r="L400" t="s">
        <v>117</v>
      </c>
      <c r="M400" t="s">
        <v>1711</v>
      </c>
      <c r="N400" t="s">
        <v>48</v>
      </c>
      <c r="O400" t="s">
        <v>63</v>
      </c>
      <c r="P400" t="s">
        <v>1712</v>
      </c>
      <c r="Q400">
        <v>35.951999999999998</v>
      </c>
      <c r="R400">
        <v>7.1903999999999986</v>
      </c>
      <c r="S400">
        <v>9</v>
      </c>
      <c r="T400">
        <v>316.37759999999997</v>
      </c>
      <c r="U400">
        <v>20000</v>
      </c>
    </row>
    <row r="401" spans="1:21" x14ac:dyDescent="0.25">
      <c r="A401" t="s">
        <v>1706</v>
      </c>
      <c r="B401" t="s">
        <v>1707</v>
      </c>
      <c r="C401" t="s">
        <v>1708</v>
      </c>
      <c r="D401" t="s">
        <v>23</v>
      </c>
      <c r="E401" t="s">
        <v>1709</v>
      </c>
      <c r="F401" t="s">
        <v>1710</v>
      </c>
      <c r="G401" t="s">
        <v>26</v>
      </c>
      <c r="H401" t="s">
        <v>27</v>
      </c>
      <c r="I401" t="s">
        <v>214</v>
      </c>
      <c r="J401" t="s">
        <v>116</v>
      </c>
      <c r="K401">
        <v>77036</v>
      </c>
      <c r="L401" t="s">
        <v>117</v>
      </c>
      <c r="M401" t="s">
        <v>194</v>
      </c>
      <c r="N401" t="s">
        <v>32</v>
      </c>
      <c r="O401" t="s">
        <v>33</v>
      </c>
      <c r="P401" t="s">
        <v>195</v>
      </c>
      <c r="Q401">
        <v>2396.2656000000002</v>
      </c>
      <c r="R401">
        <v>479.25312000000002</v>
      </c>
      <c r="S401">
        <v>9</v>
      </c>
      <c r="T401">
        <v>21087.137279999999</v>
      </c>
      <c r="U401">
        <v>20000</v>
      </c>
    </row>
    <row r="402" spans="1:21" x14ac:dyDescent="0.25">
      <c r="A402" t="s">
        <v>1706</v>
      </c>
      <c r="B402" t="s">
        <v>1707</v>
      </c>
      <c r="C402" t="s">
        <v>1708</v>
      </c>
      <c r="D402" t="s">
        <v>23</v>
      </c>
      <c r="E402" t="s">
        <v>1709</v>
      </c>
      <c r="F402" t="s">
        <v>1710</v>
      </c>
      <c r="G402" t="s">
        <v>26</v>
      </c>
      <c r="H402" t="s">
        <v>27</v>
      </c>
      <c r="I402" t="s">
        <v>214</v>
      </c>
      <c r="J402" t="s">
        <v>116</v>
      </c>
      <c r="K402">
        <v>77036</v>
      </c>
      <c r="L402" t="s">
        <v>117</v>
      </c>
      <c r="M402" t="s">
        <v>1713</v>
      </c>
      <c r="N402" t="s">
        <v>48</v>
      </c>
      <c r="O402" t="s">
        <v>63</v>
      </c>
      <c r="P402" t="s">
        <v>1714</v>
      </c>
      <c r="Q402">
        <v>131.136</v>
      </c>
      <c r="R402">
        <v>26.2272</v>
      </c>
      <c r="S402">
        <v>4</v>
      </c>
      <c r="T402">
        <v>498.3168</v>
      </c>
      <c r="U402">
        <v>20000</v>
      </c>
    </row>
    <row r="403" spans="1:21" x14ac:dyDescent="0.25">
      <c r="A403" t="s">
        <v>1706</v>
      </c>
      <c r="B403" t="s">
        <v>1707</v>
      </c>
      <c r="C403" t="s">
        <v>1708</v>
      </c>
      <c r="D403" t="s">
        <v>23</v>
      </c>
      <c r="E403" t="s">
        <v>1709</v>
      </c>
      <c r="F403" t="s">
        <v>1710</v>
      </c>
      <c r="G403" t="s">
        <v>26</v>
      </c>
      <c r="H403" t="s">
        <v>27</v>
      </c>
      <c r="I403" t="s">
        <v>214</v>
      </c>
      <c r="J403" t="s">
        <v>116</v>
      </c>
      <c r="K403">
        <v>77036</v>
      </c>
      <c r="L403" t="s">
        <v>117</v>
      </c>
      <c r="M403" t="s">
        <v>1715</v>
      </c>
      <c r="N403" t="s">
        <v>77</v>
      </c>
      <c r="O403" t="s">
        <v>187</v>
      </c>
      <c r="P403" t="s">
        <v>1716</v>
      </c>
      <c r="Q403">
        <v>57.584000000000003</v>
      </c>
      <c r="R403">
        <v>11.5168</v>
      </c>
      <c r="S403">
        <v>9</v>
      </c>
      <c r="T403">
        <v>506.7392000000001</v>
      </c>
      <c r="U403">
        <v>20000</v>
      </c>
    </row>
    <row r="404" spans="1:21" x14ac:dyDescent="0.25">
      <c r="A404" t="s">
        <v>1717</v>
      </c>
      <c r="B404" t="s">
        <v>1718</v>
      </c>
      <c r="C404" t="s">
        <v>644</v>
      </c>
      <c r="D404" t="s">
        <v>219</v>
      </c>
      <c r="E404" t="s">
        <v>1719</v>
      </c>
      <c r="F404" t="s">
        <v>1720</v>
      </c>
      <c r="G404" t="s">
        <v>26</v>
      </c>
      <c r="H404" t="s">
        <v>27</v>
      </c>
      <c r="I404" t="s">
        <v>1721</v>
      </c>
      <c r="J404" t="s">
        <v>58</v>
      </c>
      <c r="K404">
        <v>33180</v>
      </c>
      <c r="L404" t="s">
        <v>30</v>
      </c>
      <c r="M404" t="s">
        <v>1722</v>
      </c>
      <c r="N404" t="s">
        <v>48</v>
      </c>
      <c r="O404" t="s">
        <v>98</v>
      </c>
      <c r="P404" t="s">
        <v>1723</v>
      </c>
      <c r="Q404">
        <v>9.5679999999999996</v>
      </c>
      <c r="R404">
        <v>1.9136</v>
      </c>
      <c r="S404">
        <v>5</v>
      </c>
      <c r="T404">
        <v>45.926399999999987</v>
      </c>
      <c r="U404">
        <v>20000</v>
      </c>
    </row>
    <row r="405" spans="1:21" x14ac:dyDescent="0.25">
      <c r="A405" t="s">
        <v>1724</v>
      </c>
      <c r="B405" t="s">
        <v>1725</v>
      </c>
      <c r="C405" t="s">
        <v>1726</v>
      </c>
      <c r="D405" t="s">
        <v>54</v>
      </c>
      <c r="E405" t="s">
        <v>764</v>
      </c>
      <c r="F405" t="s">
        <v>765</v>
      </c>
      <c r="G405" t="s">
        <v>43</v>
      </c>
      <c r="H405" t="s">
        <v>27</v>
      </c>
      <c r="I405" t="s">
        <v>634</v>
      </c>
      <c r="J405" t="s">
        <v>96</v>
      </c>
      <c r="K405">
        <v>28403</v>
      </c>
      <c r="L405" t="s">
        <v>30</v>
      </c>
      <c r="M405" t="s">
        <v>1727</v>
      </c>
      <c r="N405" t="s">
        <v>48</v>
      </c>
      <c r="O405" t="s">
        <v>74</v>
      </c>
      <c r="P405" t="s">
        <v>1728</v>
      </c>
      <c r="Q405">
        <v>39.072000000000003</v>
      </c>
      <c r="R405">
        <v>7.8144000000000009</v>
      </c>
      <c r="S405">
        <v>4</v>
      </c>
      <c r="T405">
        <v>148.4736</v>
      </c>
      <c r="U405">
        <v>20000</v>
      </c>
    </row>
    <row r="406" spans="1:21" x14ac:dyDescent="0.25">
      <c r="A406" t="s">
        <v>1729</v>
      </c>
      <c r="B406" t="s">
        <v>1730</v>
      </c>
      <c r="C406" t="s">
        <v>1731</v>
      </c>
      <c r="D406" t="s">
        <v>54</v>
      </c>
      <c r="E406" t="s">
        <v>1732</v>
      </c>
      <c r="F406" t="s">
        <v>1733</v>
      </c>
      <c r="G406" t="s">
        <v>26</v>
      </c>
      <c r="H406" t="s">
        <v>27</v>
      </c>
      <c r="I406" t="s">
        <v>315</v>
      </c>
      <c r="J406" t="s">
        <v>316</v>
      </c>
      <c r="K406">
        <v>10024</v>
      </c>
      <c r="L406" t="s">
        <v>170</v>
      </c>
      <c r="M406" t="s">
        <v>1734</v>
      </c>
      <c r="N406" t="s">
        <v>48</v>
      </c>
      <c r="O406" t="s">
        <v>84</v>
      </c>
      <c r="P406" t="s">
        <v>1735</v>
      </c>
      <c r="Q406">
        <v>35.909999999999997</v>
      </c>
      <c r="R406">
        <v>7.1819999999999986</v>
      </c>
      <c r="S406">
        <v>2</v>
      </c>
      <c r="T406">
        <v>64.637999999999991</v>
      </c>
      <c r="U406">
        <v>20000</v>
      </c>
    </row>
    <row r="407" spans="1:21" x14ac:dyDescent="0.25">
      <c r="A407" t="s">
        <v>1736</v>
      </c>
      <c r="B407" t="s">
        <v>1737</v>
      </c>
      <c r="C407" t="s">
        <v>1738</v>
      </c>
      <c r="D407" t="s">
        <v>54</v>
      </c>
      <c r="E407" t="s">
        <v>1739</v>
      </c>
      <c r="F407" t="s">
        <v>1740</v>
      </c>
      <c r="G407" t="s">
        <v>26</v>
      </c>
      <c r="H407" t="s">
        <v>27</v>
      </c>
      <c r="I407" t="s">
        <v>145</v>
      </c>
      <c r="J407" t="s">
        <v>45</v>
      </c>
      <c r="K407">
        <v>94110</v>
      </c>
      <c r="L407" t="s">
        <v>46</v>
      </c>
      <c r="M407" t="s">
        <v>1715</v>
      </c>
      <c r="N407" t="s">
        <v>77</v>
      </c>
      <c r="O407" t="s">
        <v>187</v>
      </c>
      <c r="P407" t="s">
        <v>1716</v>
      </c>
      <c r="Q407">
        <v>179.95</v>
      </c>
      <c r="R407">
        <v>35.989999999999988</v>
      </c>
      <c r="S407">
        <v>5</v>
      </c>
      <c r="T407">
        <v>863.76</v>
      </c>
      <c r="U407">
        <v>20000</v>
      </c>
    </row>
    <row r="408" spans="1:21" x14ac:dyDescent="0.25">
      <c r="A408" t="s">
        <v>1736</v>
      </c>
      <c r="B408" t="s">
        <v>1737</v>
      </c>
      <c r="C408" t="s">
        <v>1738</v>
      </c>
      <c r="D408" t="s">
        <v>54</v>
      </c>
      <c r="E408" t="s">
        <v>1739</v>
      </c>
      <c r="F408" t="s">
        <v>1740</v>
      </c>
      <c r="G408" t="s">
        <v>26</v>
      </c>
      <c r="H408" t="s">
        <v>27</v>
      </c>
      <c r="I408" t="s">
        <v>145</v>
      </c>
      <c r="J408" t="s">
        <v>45</v>
      </c>
      <c r="K408">
        <v>94110</v>
      </c>
      <c r="L408" t="s">
        <v>46</v>
      </c>
      <c r="M408" t="s">
        <v>1741</v>
      </c>
      <c r="N408" t="s">
        <v>77</v>
      </c>
      <c r="O408" t="s">
        <v>1471</v>
      </c>
      <c r="P408" t="s">
        <v>1742</v>
      </c>
      <c r="Q408">
        <v>1199.9760000000001</v>
      </c>
      <c r="R408">
        <v>239.99520000000001</v>
      </c>
      <c r="S408">
        <v>3</v>
      </c>
      <c r="T408">
        <v>3359.9328</v>
      </c>
      <c r="U408">
        <v>20000</v>
      </c>
    </row>
    <row r="409" spans="1:21" x14ac:dyDescent="0.25">
      <c r="A409" t="s">
        <v>1736</v>
      </c>
      <c r="B409" t="s">
        <v>1737</v>
      </c>
      <c r="C409" t="s">
        <v>1738</v>
      </c>
      <c r="D409" t="s">
        <v>54</v>
      </c>
      <c r="E409" t="s">
        <v>1739</v>
      </c>
      <c r="F409" t="s">
        <v>1740</v>
      </c>
      <c r="G409" t="s">
        <v>26</v>
      </c>
      <c r="H409" t="s">
        <v>27</v>
      </c>
      <c r="I409" t="s">
        <v>145</v>
      </c>
      <c r="J409" t="s">
        <v>45</v>
      </c>
      <c r="K409">
        <v>94110</v>
      </c>
      <c r="L409" t="s">
        <v>46</v>
      </c>
      <c r="M409" t="s">
        <v>1743</v>
      </c>
      <c r="N409" t="s">
        <v>48</v>
      </c>
      <c r="O409" t="s">
        <v>98</v>
      </c>
      <c r="P409" t="s">
        <v>1744</v>
      </c>
      <c r="Q409">
        <v>27.15</v>
      </c>
      <c r="R409">
        <v>5.43</v>
      </c>
      <c r="S409">
        <v>9</v>
      </c>
      <c r="T409">
        <v>238.92</v>
      </c>
      <c r="U409">
        <v>20000</v>
      </c>
    </row>
    <row r="410" spans="1:21" x14ac:dyDescent="0.25">
      <c r="A410" t="s">
        <v>1736</v>
      </c>
      <c r="B410" t="s">
        <v>1737</v>
      </c>
      <c r="C410" t="s">
        <v>1738</v>
      </c>
      <c r="D410" t="s">
        <v>54</v>
      </c>
      <c r="E410" t="s">
        <v>1739</v>
      </c>
      <c r="F410" t="s">
        <v>1740</v>
      </c>
      <c r="G410" t="s">
        <v>26</v>
      </c>
      <c r="H410" t="s">
        <v>27</v>
      </c>
      <c r="I410" t="s">
        <v>145</v>
      </c>
      <c r="J410" t="s">
        <v>45</v>
      </c>
      <c r="K410">
        <v>94110</v>
      </c>
      <c r="L410" t="s">
        <v>46</v>
      </c>
      <c r="M410" t="s">
        <v>1745</v>
      </c>
      <c r="N410" t="s">
        <v>32</v>
      </c>
      <c r="O410" t="s">
        <v>60</v>
      </c>
      <c r="P410" t="s">
        <v>1746</v>
      </c>
      <c r="Q410">
        <v>1004.024</v>
      </c>
      <c r="R410">
        <v>200.8048</v>
      </c>
      <c r="S410">
        <v>7</v>
      </c>
      <c r="T410">
        <v>6827.3631999999998</v>
      </c>
      <c r="U410">
        <v>20000</v>
      </c>
    </row>
    <row r="411" spans="1:21" x14ac:dyDescent="0.25">
      <c r="A411" t="s">
        <v>1736</v>
      </c>
      <c r="B411" t="s">
        <v>1737</v>
      </c>
      <c r="C411" t="s">
        <v>1738</v>
      </c>
      <c r="D411" t="s">
        <v>54</v>
      </c>
      <c r="E411" t="s">
        <v>1739</v>
      </c>
      <c r="F411" t="s">
        <v>1740</v>
      </c>
      <c r="G411" t="s">
        <v>26</v>
      </c>
      <c r="H411" t="s">
        <v>27</v>
      </c>
      <c r="I411" t="s">
        <v>145</v>
      </c>
      <c r="J411" t="s">
        <v>45</v>
      </c>
      <c r="K411">
        <v>94110</v>
      </c>
      <c r="L411" t="s">
        <v>46</v>
      </c>
      <c r="M411" t="s">
        <v>1747</v>
      </c>
      <c r="N411" t="s">
        <v>48</v>
      </c>
      <c r="O411" t="s">
        <v>98</v>
      </c>
      <c r="P411" t="s">
        <v>1748</v>
      </c>
      <c r="Q411">
        <v>9.68</v>
      </c>
      <c r="R411">
        <v>1.9359999999999999</v>
      </c>
      <c r="S411">
        <v>5</v>
      </c>
      <c r="T411">
        <v>46.463999999999999</v>
      </c>
      <c r="U411">
        <v>20000</v>
      </c>
    </row>
    <row r="412" spans="1:21" x14ac:dyDescent="0.25">
      <c r="A412" t="s">
        <v>1736</v>
      </c>
      <c r="B412" t="s">
        <v>1737</v>
      </c>
      <c r="C412" t="s">
        <v>1738</v>
      </c>
      <c r="D412" t="s">
        <v>54</v>
      </c>
      <c r="E412" t="s">
        <v>1739</v>
      </c>
      <c r="F412" t="s">
        <v>1740</v>
      </c>
      <c r="G412" t="s">
        <v>26</v>
      </c>
      <c r="H412" t="s">
        <v>27</v>
      </c>
      <c r="I412" t="s">
        <v>145</v>
      </c>
      <c r="J412" t="s">
        <v>45</v>
      </c>
      <c r="K412">
        <v>94110</v>
      </c>
      <c r="L412" t="s">
        <v>46</v>
      </c>
      <c r="M412" t="s">
        <v>1749</v>
      </c>
      <c r="N412" t="s">
        <v>48</v>
      </c>
      <c r="O412" t="s">
        <v>49</v>
      </c>
      <c r="P412" t="s">
        <v>1750</v>
      </c>
      <c r="Q412">
        <v>28.35</v>
      </c>
      <c r="R412">
        <v>5.67</v>
      </c>
      <c r="S412">
        <v>9</v>
      </c>
      <c r="T412">
        <v>249.48</v>
      </c>
      <c r="U412">
        <v>20000</v>
      </c>
    </row>
    <row r="413" spans="1:21" x14ac:dyDescent="0.25">
      <c r="A413" t="s">
        <v>1736</v>
      </c>
      <c r="B413" t="s">
        <v>1737</v>
      </c>
      <c r="C413" t="s">
        <v>1738</v>
      </c>
      <c r="D413" t="s">
        <v>54</v>
      </c>
      <c r="E413" t="s">
        <v>1739</v>
      </c>
      <c r="F413" t="s">
        <v>1740</v>
      </c>
      <c r="G413" t="s">
        <v>26</v>
      </c>
      <c r="H413" t="s">
        <v>27</v>
      </c>
      <c r="I413" t="s">
        <v>145</v>
      </c>
      <c r="J413" t="s">
        <v>45</v>
      </c>
      <c r="K413">
        <v>94110</v>
      </c>
      <c r="L413" t="s">
        <v>46</v>
      </c>
      <c r="M413" t="s">
        <v>1518</v>
      </c>
      <c r="N413" t="s">
        <v>48</v>
      </c>
      <c r="O413" t="s">
        <v>98</v>
      </c>
      <c r="P413" t="s">
        <v>1751</v>
      </c>
      <c r="Q413">
        <v>55.98</v>
      </c>
      <c r="R413">
        <v>11.196</v>
      </c>
      <c r="S413">
        <v>4</v>
      </c>
      <c r="T413">
        <v>212.72399999999999</v>
      </c>
      <c r="U413">
        <v>20000</v>
      </c>
    </row>
    <row r="414" spans="1:21" x14ac:dyDescent="0.25">
      <c r="A414" t="s">
        <v>1736</v>
      </c>
      <c r="B414" t="s">
        <v>1737</v>
      </c>
      <c r="C414" t="s">
        <v>1738</v>
      </c>
      <c r="D414" t="s">
        <v>54</v>
      </c>
      <c r="E414" t="s">
        <v>1739</v>
      </c>
      <c r="F414" t="s">
        <v>1740</v>
      </c>
      <c r="G414" t="s">
        <v>26</v>
      </c>
      <c r="H414" t="s">
        <v>27</v>
      </c>
      <c r="I414" t="s">
        <v>145</v>
      </c>
      <c r="J414" t="s">
        <v>45</v>
      </c>
      <c r="K414">
        <v>94110</v>
      </c>
      <c r="L414" t="s">
        <v>46</v>
      </c>
      <c r="M414" t="s">
        <v>1752</v>
      </c>
      <c r="N414" t="s">
        <v>32</v>
      </c>
      <c r="O414" t="s">
        <v>33</v>
      </c>
      <c r="P414" t="s">
        <v>1753</v>
      </c>
      <c r="Q414">
        <v>1336.829</v>
      </c>
      <c r="R414">
        <v>267.36579999999998</v>
      </c>
      <c r="S414">
        <v>3</v>
      </c>
      <c r="T414">
        <v>3743.1212</v>
      </c>
      <c r="U414">
        <v>20000</v>
      </c>
    </row>
    <row r="415" spans="1:21" x14ac:dyDescent="0.25">
      <c r="A415" t="s">
        <v>1736</v>
      </c>
      <c r="B415" t="s">
        <v>1737</v>
      </c>
      <c r="C415" t="s">
        <v>1738</v>
      </c>
      <c r="D415" t="s">
        <v>54</v>
      </c>
      <c r="E415" t="s">
        <v>1739</v>
      </c>
      <c r="F415" t="s">
        <v>1740</v>
      </c>
      <c r="G415" t="s">
        <v>26</v>
      </c>
      <c r="H415" t="s">
        <v>27</v>
      </c>
      <c r="I415" t="s">
        <v>145</v>
      </c>
      <c r="J415" t="s">
        <v>45</v>
      </c>
      <c r="K415">
        <v>94110</v>
      </c>
      <c r="L415" t="s">
        <v>46</v>
      </c>
      <c r="M415" t="s">
        <v>1754</v>
      </c>
      <c r="N415" t="s">
        <v>32</v>
      </c>
      <c r="O415" t="s">
        <v>36</v>
      </c>
      <c r="P415" t="s">
        <v>1755</v>
      </c>
      <c r="Q415">
        <v>113.568</v>
      </c>
      <c r="R415">
        <v>22.7136</v>
      </c>
      <c r="S415">
        <v>7</v>
      </c>
      <c r="T415">
        <v>772.26239999999996</v>
      </c>
      <c r="U415">
        <v>20000</v>
      </c>
    </row>
    <row r="416" spans="1:21" x14ac:dyDescent="0.25">
      <c r="A416" t="s">
        <v>1756</v>
      </c>
      <c r="B416" t="s">
        <v>1431</v>
      </c>
      <c r="C416" t="s">
        <v>1757</v>
      </c>
      <c r="D416" t="s">
        <v>54</v>
      </c>
      <c r="E416" t="s">
        <v>1758</v>
      </c>
      <c r="F416" t="s">
        <v>1759</v>
      </c>
      <c r="G416" t="s">
        <v>43</v>
      </c>
      <c r="H416" t="s">
        <v>27</v>
      </c>
      <c r="I416" t="s">
        <v>105</v>
      </c>
      <c r="J416" t="s">
        <v>106</v>
      </c>
      <c r="K416">
        <v>98105</v>
      </c>
      <c r="L416" t="s">
        <v>46</v>
      </c>
      <c r="M416" t="s">
        <v>1760</v>
      </c>
      <c r="N416" t="s">
        <v>48</v>
      </c>
      <c r="O416" t="s">
        <v>98</v>
      </c>
      <c r="P416" t="s">
        <v>1761</v>
      </c>
      <c r="Q416">
        <v>139.86000000000001</v>
      </c>
      <c r="R416">
        <v>27.972000000000001</v>
      </c>
      <c r="S416">
        <v>3</v>
      </c>
      <c r="T416">
        <v>391.60800000000012</v>
      </c>
      <c r="U416">
        <v>20000</v>
      </c>
    </row>
    <row r="417" spans="1:21" x14ac:dyDescent="0.25">
      <c r="A417" t="s">
        <v>1756</v>
      </c>
      <c r="B417" t="s">
        <v>1431</v>
      </c>
      <c r="C417" t="s">
        <v>1757</v>
      </c>
      <c r="D417" t="s">
        <v>54</v>
      </c>
      <c r="E417" t="s">
        <v>1758</v>
      </c>
      <c r="F417" t="s">
        <v>1759</v>
      </c>
      <c r="G417" t="s">
        <v>43</v>
      </c>
      <c r="H417" t="s">
        <v>27</v>
      </c>
      <c r="I417" t="s">
        <v>105</v>
      </c>
      <c r="J417" t="s">
        <v>106</v>
      </c>
      <c r="K417">
        <v>98105</v>
      </c>
      <c r="L417" t="s">
        <v>46</v>
      </c>
      <c r="M417" t="s">
        <v>1316</v>
      </c>
      <c r="N417" t="s">
        <v>32</v>
      </c>
      <c r="O417" t="s">
        <v>36</v>
      </c>
      <c r="P417" t="s">
        <v>1317</v>
      </c>
      <c r="Q417">
        <v>307.13600000000002</v>
      </c>
      <c r="R417">
        <v>61.427200000000013</v>
      </c>
      <c r="S417">
        <v>4</v>
      </c>
      <c r="T417">
        <v>1167.1168</v>
      </c>
      <c r="U417">
        <v>20000</v>
      </c>
    </row>
    <row r="418" spans="1:21" x14ac:dyDescent="0.25">
      <c r="A418" t="s">
        <v>1762</v>
      </c>
      <c r="B418" t="s">
        <v>975</v>
      </c>
      <c r="C418" t="s">
        <v>1763</v>
      </c>
      <c r="D418" t="s">
        <v>54</v>
      </c>
      <c r="E418" t="s">
        <v>1764</v>
      </c>
      <c r="F418" t="s">
        <v>1765</v>
      </c>
      <c r="G418" t="s">
        <v>26</v>
      </c>
      <c r="H418" t="s">
        <v>27</v>
      </c>
      <c r="I418" t="s">
        <v>1766</v>
      </c>
      <c r="J418" t="s">
        <v>45</v>
      </c>
      <c r="K418">
        <v>92646</v>
      </c>
      <c r="L418" t="s">
        <v>46</v>
      </c>
      <c r="M418" t="s">
        <v>1767</v>
      </c>
      <c r="N418" t="s">
        <v>48</v>
      </c>
      <c r="O418" t="s">
        <v>74</v>
      </c>
      <c r="P418" t="s">
        <v>1768</v>
      </c>
      <c r="Q418">
        <v>95.92</v>
      </c>
      <c r="R418">
        <v>19.184000000000001</v>
      </c>
      <c r="S418">
        <v>9</v>
      </c>
      <c r="T418">
        <v>844.096</v>
      </c>
      <c r="U418">
        <v>20000</v>
      </c>
    </row>
    <row r="419" spans="1:21" x14ac:dyDescent="0.25">
      <c r="A419" t="s">
        <v>1769</v>
      </c>
      <c r="B419" t="s">
        <v>1770</v>
      </c>
      <c r="C419" t="s">
        <v>1771</v>
      </c>
      <c r="D419" t="s">
        <v>54</v>
      </c>
      <c r="E419" t="s">
        <v>1772</v>
      </c>
      <c r="F419" t="s">
        <v>1773</v>
      </c>
      <c r="G419" t="s">
        <v>26</v>
      </c>
      <c r="H419" t="s">
        <v>27</v>
      </c>
      <c r="I419" t="s">
        <v>44</v>
      </c>
      <c r="J419" t="s">
        <v>45</v>
      </c>
      <c r="K419">
        <v>90004</v>
      </c>
      <c r="L419" t="s">
        <v>46</v>
      </c>
      <c r="M419" t="s">
        <v>1774</v>
      </c>
      <c r="N419" t="s">
        <v>32</v>
      </c>
      <c r="O419" t="s">
        <v>36</v>
      </c>
      <c r="P419" t="s">
        <v>1775</v>
      </c>
      <c r="Q419">
        <v>383.8</v>
      </c>
      <c r="R419">
        <v>76.760000000000005</v>
      </c>
      <c r="S419">
        <v>4</v>
      </c>
      <c r="T419">
        <v>1458.44</v>
      </c>
      <c r="U419">
        <v>20000</v>
      </c>
    </row>
    <row r="420" spans="1:21" x14ac:dyDescent="0.25">
      <c r="A420" t="s">
        <v>1776</v>
      </c>
      <c r="B420" t="s">
        <v>503</v>
      </c>
      <c r="C420" t="s">
        <v>1777</v>
      </c>
      <c r="D420" t="s">
        <v>54</v>
      </c>
      <c r="E420" t="s">
        <v>1542</v>
      </c>
      <c r="F420" t="s">
        <v>1543</v>
      </c>
      <c r="G420" t="s">
        <v>43</v>
      </c>
      <c r="H420" t="s">
        <v>27</v>
      </c>
      <c r="I420" t="s">
        <v>1778</v>
      </c>
      <c r="J420" t="s">
        <v>29</v>
      </c>
      <c r="K420">
        <v>40475</v>
      </c>
      <c r="L420" t="s">
        <v>30</v>
      </c>
      <c r="M420" t="s">
        <v>1779</v>
      </c>
      <c r="N420" t="s">
        <v>48</v>
      </c>
      <c r="O420" t="s">
        <v>98</v>
      </c>
      <c r="P420" t="s">
        <v>1780</v>
      </c>
      <c r="Q420">
        <v>5.78</v>
      </c>
      <c r="R420">
        <v>1.1559999999999999</v>
      </c>
      <c r="S420">
        <v>6</v>
      </c>
      <c r="T420">
        <v>33.524000000000001</v>
      </c>
      <c r="U420">
        <v>20000</v>
      </c>
    </row>
    <row r="421" spans="1:21" x14ac:dyDescent="0.25">
      <c r="A421" t="s">
        <v>1781</v>
      </c>
      <c r="B421" t="s">
        <v>1782</v>
      </c>
      <c r="C421" t="s">
        <v>1783</v>
      </c>
      <c r="D421" t="s">
        <v>54</v>
      </c>
      <c r="E421" t="s">
        <v>1400</v>
      </c>
      <c r="F421" t="s">
        <v>1401</v>
      </c>
      <c r="G421" t="s">
        <v>43</v>
      </c>
      <c r="H421" t="s">
        <v>27</v>
      </c>
      <c r="I421" t="s">
        <v>44</v>
      </c>
      <c r="J421" t="s">
        <v>45</v>
      </c>
      <c r="K421">
        <v>90045</v>
      </c>
      <c r="L421" t="s">
        <v>46</v>
      </c>
      <c r="M421" t="s">
        <v>1784</v>
      </c>
      <c r="N421" t="s">
        <v>48</v>
      </c>
      <c r="O421" t="s">
        <v>74</v>
      </c>
      <c r="P421" t="s">
        <v>1785</v>
      </c>
      <c r="Q421">
        <v>9.32</v>
      </c>
      <c r="R421">
        <v>1.8640000000000001</v>
      </c>
      <c r="S421">
        <v>8</v>
      </c>
      <c r="T421">
        <v>72.695999999999998</v>
      </c>
      <c r="U421">
        <v>20000</v>
      </c>
    </row>
    <row r="422" spans="1:21" x14ac:dyDescent="0.25">
      <c r="A422" t="s">
        <v>1781</v>
      </c>
      <c r="B422" t="s">
        <v>1782</v>
      </c>
      <c r="C422" t="s">
        <v>1783</v>
      </c>
      <c r="D422" t="s">
        <v>54</v>
      </c>
      <c r="E422" t="s">
        <v>1400</v>
      </c>
      <c r="F422" t="s">
        <v>1401</v>
      </c>
      <c r="G422" t="s">
        <v>43</v>
      </c>
      <c r="H422" t="s">
        <v>27</v>
      </c>
      <c r="I422" t="s">
        <v>44</v>
      </c>
      <c r="J422" t="s">
        <v>45</v>
      </c>
      <c r="K422">
        <v>90045</v>
      </c>
      <c r="L422" t="s">
        <v>46</v>
      </c>
      <c r="M422" t="s">
        <v>1786</v>
      </c>
      <c r="N422" t="s">
        <v>48</v>
      </c>
      <c r="O422" t="s">
        <v>201</v>
      </c>
      <c r="P422" t="s">
        <v>1787</v>
      </c>
      <c r="Q422">
        <v>15.25</v>
      </c>
      <c r="R422">
        <v>3.05</v>
      </c>
      <c r="S422">
        <v>6</v>
      </c>
      <c r="T422">
        <v>88.45</v>
      </c>
      <c r="U422">
        <v>20000</v>
      </c>
    </row>
    <row r="423" spans="1:21" x14ac:dyDescent="0.25">
      <c r="A423" t="s">
        <v>1788</v>
      </c>
      <c r="B423" t="s">
        <v>1789</v>
      </c>
      <c r="C423" t="s">
        <v>1790</v>
      </c>
      <c r="D423" t="s">
        <v>219</v>
      </c>
      <c r="E423" t="s">
        <v>397</v>
      </c>
      <c r="F423" t="s">
        <v>398</v>
      </c>
      <c r="G423" t="s">
        <v>26</v>
      </c>
      <c r="H423" t="s">
        <v>27</v>
      </c>
      <c r="I423" t="s">
        <v>1791</v>
      </c>
      <c r="J423" t="s">
        <v>557</v>
      </c>
      <c r="K423">
        <v>80027</v>
      </c>
      <c r="L423" t="s">
        <v>46</v>
      </c>
      <c r="M423" t="s">
        <v>1792</v>
      </c>
      <c r="N423" t="s">
        <v>77</v>
      </c>
      <c r="O423" t="s">
        <v>187</v>
      </c>
      <c r="P423" t="s">
        <v>1793</v>
      </c>
      <c r="Q423">
        <v>196.75200000000001</v>
      </c>
      <c r="R423">
        <v>39.3504</v>
      </c>
      <c r="S423">
        <v>9</v>
      </c>
      <c r="T423">
        <v>1731.4176</v>
      </c>
      <c r="U423">
        <v>20000</v>
      </c>
    </row>
    <row r="424" spans="1:21" x14ac:dyDescent="0.25">
      <c r="A424" t="s">
        <v>1794</v>
      </c>
      <c r="B424" t="s">
        <v>210</v>
      </c>
      <c r="C424" t="s">
        <v>211</v>
      </c>
      <c r="D424" t="s">
        <v>54</v>
      </c>
      <c r="E424" t="s">
        <v>1795</v>
      </c>
      <c r="F424" t="s">
        <v>1796</v>
      </c>
      <c r="G424" t="s">
        <v>43</v>
      </c>
      <c r="H424" t="s">
        <v>27</v>
      </c>
      <c r="I424" t="s">
        <v>1797</v>
      </c>
      <c r="J424" t="s">
        <v>1511</v>
      </c>
      <c r="K424">
        <v>1841</v>
      </c>
      <c r="L424" t="s">
        <v>170</v>
      </c>
      <c r="M424" t="s">
        <v>1798</v>
      </c>
      <c r="N424" t="s">
        <v>32</v>
      </c>
      <c r="O424" t="s">
        <v>71</v>
      </c>
      <c r="P424" t="s">
        <v>1799</v>
      </c>
      <c r="Q424">
        <v>56.56</v>
      </c>
      <c r="R424">
        <v>11.311999999999999</v>
      </c>
      <c r="S424">
        <v>3</v>
      </c>
      <c r="T424">
        <v>158.36799999999999</v>
      </c>
      <c r="U424">
        <v>20000</v>
      </c>
    </row>
    <row r="425" spans="1:21" x14ac:dyDescent="0.25">
      <c r="A425" t="s">
        <v>1794</v>
      </c>
      <c r="B425" t="s">
        <v>210</v>
      </c>
      <c r="C425" t="s">
        <v>211</v>
      </c>
      <c r="D425" t="s">
        <v>54</v>
      </c>
      <c r="E425" t="s">
        <v>1795</v>
      </c>
      <c r="F425" t="s">
        <v>1796</v>
      </c>
      <c r="G425" t="s">
        <v>43</v>
      </c>
      <c r="H425" t="s">
        <v>27</v>
      </c>
      <c r="I425" t="s">
        <v>1797</v>
      </c>
      <c r="J425" t="s">
        <v>1511</v>
      </c>
      <c r="K425">
        <v>1841</v>
      </c>
      <c r="L425" t="s">
        <v>170</v>
      </c>
      <c r="M425" t="s">
        <v>1800</v>
      </c>
      <c r="N425" t="s">
        <v>48</v>
      </c>
      <c r="O425" t="s">
        <v>63</v>
      </c>
      <c r="P425" t="s">
        <v>1801</v>
      </c>
      <c r="Q425">
        <v>32.700000000000003</v>
      </c>
      <c r="R425">
        <v>6.5400000000000009</v>
      </c>
      <c r="S425">
        <v>4</v>
      </c>
      <c r="T425">
        <v>124.26</v>
      </c>
      <c r="U425">
        <v>20000</v>
      </c>
    </row>
    <row r="426" spans="1:21" x14ac:dyDescent="0.25">
      <c r="A426" t="s">
        <v>1802</v>
      </c>
      <c r="B426" t="s">
        <v>1803</v>
      </c>
      <c r="C426" t="s">
        <v>1804</v>
      </c>
      <c r="D426" t="s">
        <v>23</v>
      </c>
      <c r="E426" t="s">
        <v>1805</v>
      </c>
      <c r="F426" t="s">
        <v>1806</v>
      </c>
      <c r="G426" t="s">
        <v>26</v>
      </c>
      <c r="H426" t="s">
        <v>27</v>
      </c>
      <c r="I426" t="s">
        <v>391</v>
      </c>
      <c r="J426" t="s">
        <v>1807</v>
      </c>
      <c r="K426">
        <v>39212</v>
      </c>
      <c r="L426" t="s">
        <v>30</v>
      </c>
      <c r="M426" t="s">
        <v>1808</v>
      </c>
      <c r="N426" t="s">
        <v>32</v>
      </c>
      <c r="O426" t="s">
        <v>36</v>
      </c>
      <c r="P426" t="s">
        <v>1809</v>
      </c>
      <c r="Q426">
        <v>866.4</v>
      </c>
      <c r="R426">
        <v>173.28</v>
      </c>
      <c r="S426">
        <v>3</v>
      </c>
      <c r="T426">
        <v>2425.92</v>
      </c>
      <c r="U426">
        <v>20000</v>
      </c>
    </row>
    <row r="427" spans="1:21" x14ac:dyDescent="0.25">
      <c r="A427" t="s">
        <v>1810</v>
      </c>
      <c r="B427" t="s">
        <v>565</v>
      </c>
      <c r="C427" t="s">
        <v>1811</v>
      </c>
      <c r="D427" t="s">
        <v>23</v>
      </c>
      <c r="E427" t="s">
        <v>313</v>
      </c>
      <c r="F427" t="s">
        <v>314</v>
      </c>
      <c r="G427" t="s">
        <v>43</v>
      </c>
      <c r="H427" t="s">
        <v>27</v>
      </c>
      <c r="I427" t="s">
        <v>1812</v>
      </c>
      <c r="J427" t="s">
        <v>281</v>
      </c>
      <c r="K427">
        <v>48187</v>
      </c>
      <c r="L427" t="s">
        <v>117</v>
      </c>
      <c r="M427" t="s">
        <v>1813</v>
      </c>
      <c r="N427" t="s">
        <v>32</v>
      </c>
      <c r="O427" t="s">
        <v>71</v>
      </c>
      <c r="P427" t="s">
        <v>1814</v>
      </c>
      <c r="Q427">
        <v>28.4</v>
      </c>
      <c r="R427">
        <v>5.68</v>
      </c>
      <c r="S427">
        <v>5</v>
      </c>
      <c r="T427">
        <v>136.32</v>
      </c>
      <c r="U427">
        <v>20000</v>
      </c>
    </row>
    <row r="428" spans="1:21" x14ac:dyDescent="0.25">
      <c r="A428" t="s">
        <v>1810</v>
      </c>
      <c r="B428" t="s">
        <v>565</v>
      </c>
      <c r="C428" t="s">
        <v>1811</v>
      </c>
      <c r="D428" t="s">
        <v>23</v>
      </c>
      <c r="E428" t="s">
        <v>313</v>
      </c>
      <c r="F428" t="s">
        <v>314</v>
      </c>
      <c r="G428" t="s">
        <v>43</v>
      </c>
      <c r="H428" t="s">
        <v>27</v>
      </c>
      <c r="I428" t="s">
        <v>1812</v>
      </c>
      <c r="J428" t="s">
        <v>281</v>
      </c>
      <c r="K428">
        <v>48187</v>
      </c>
      <c r="L428" t="s">
        <v>117</v>
      </c>
      <c r="M428" t="s">
        <v>1815</v>
      </c>
      <c r="N428" t="s">
        <v>48</v>
      </c>
      <c r="O428" t="s">
        <v>81</v>
      </c>
      <c r="P428" t="s">
        <v>1816</v>
      </c>
      <c r="Q428">
        <v>287.92</v>
      </c>
      <c r="R428">
        <v>57.584000000000003</v>
      </c>
      <c r="S428">
        <v>9</v>
      </c>
      <c r="T428">
        <v>2533.6959999999999</v>
      </c>
      <c r="U428">
        <v>20000</v>
      </c>
    </row>
    <row r="429" spans="1:21" x14ac:dyDescent="0.25">
      <c r="A429" t="s">
        <v>1817</v>
      </c>
      <c r="B429" t="s">
        <v>825</v>
      </c>
      <c r="C429" t="s">
        <v>1092</v>
      </c>
      <c r="D429" t="s">
        <v>219</v>
      </c>
      <c r="E429" t="s">
        <v>1818</v>
      </c>
      <c r="F429" t="s">
        <v>1819</v>
      </c>
      <c r="G429" t="s">
        <v>114</v>
      </c>
      <c r="H429" t="s">
        <v>27</v>
      </c>
      <c r="I429" t="s">
        <v>1820</v>
      </c>
      <c r="J429" t="s">
        <v>316</v>
      </c>
      <c r="K429">
        <v>10801</v>
      </c>
      <c r="L429" t="s">
        <v>170</v>
      </c>
      <c r="M429" t="s">
        <v>1821</v>
      </c>
      <c r="N429" t="s">
        <v>77</v>
      </c>
      <c r="O429" t="s">
        <v>832</v>
      </c>
      <c r="P429" t="s">
        <v>1822</v>
      </c>
      <c r="Q429">
        <v>69.989999999999995</v>
      </c>
      <c r="R429">
        <v>13.997999999999999</v>
      </c>
      <c r="S429">
        <v>6</v>
      </c>
      <c r="T429">
        <v>405.94200000000001</v>
      </c>
      <c r="U429">
        <v>20000</v>
      </c>
    </row>
    <row r="430" spans="1:21" x14ac:dyDescent="0.25">
      <c r="A430" t="s">
        <v>1823</v>
      </c>
      <c r="B430" t="s">
        <v>1551</v>
      </c>
      <c r="C430" t="s">
        <v>1824</v>
      </c>
      <c r="D430" t="s">
        <v>54</v>
      </c>
      <c r="E430" t="s">
        <v>1825</v>
      </c>
      <c r="F430" t="s">
        <v>1826</v>
      </c>
      <c r="G430" t="s">
        <v>43</v>
      </c>
      <c r="H430" t="s">
        <v>27</v>
      </c>
      <c r="I430" t="s">
        <v>828</v>
      </c>
      <c r="J430" t="s">
        <v>116</v>
      </c>
      <c r="K430">
        <v>78207</v>
      </c>
      <c r="L430" t="s">
        <v>117</v>
      </c>
      <c r="M430" t="s">
        <v>1827</v>
      </c>
      <c r="N430" t="s">
        <v>48</v>
      </c>
      <c r="O430" t="s">
        <v>74</v>
      </c>
      <c r="P430" t="s">
        <v>1828</v>
      </c>
      <c r="Q430">
        <v>6.6719999999999997</v>
      </c>
      <c r="R430">
        <v>1.3344</v>
      </c>
      <c r="S430">
        <v>9</v>
      </c>
      <c r="T430">
        <v>58.713599999999992</v>
      </c>
      <c r="U430">
        <v>20000</v>
      </c>
    </row>
    <row r="431" spans="1:21" x14ac:dyDescent="0.25">
      <c r="A431" t="s">
        <v>1829</v>
      </c>
      <c r="B431" t="s">
        <v>1830</v>
      </c>
      <c r="C431" t="s">
        <v>1831</v>
      </c>
      <c r="D431" t="s">
        <v>54</v>
      </c>
      <c r="E431" t="s">
        <v>1832</v>
      </c>
      <c r="F431" t="s">
        <v>1833</v>
      </c>
      <c r="G431" t="s">
        <v>114</v>
      </c>
      <c r="H431" t="s">
        <v>27</v>
      </c>
      <c r="I431" t="s">
        <v>1834</v>
      </c>
      <c r="J431" t="s">
        <v>96</v>
      </c>
      <c r="K431">
        <v>28052</v>
      </c>
      <c r="L431" t="s">
        <v>30</v>
      </c>
      <c r="M431" t="s">
        <v>1835</v>
      </c>
      <c r="N431" t="s">
        <v>48</v>
      </c>
      <c r="O431" t="s">
        <v>81</v>
      </c>
      <c r="P431" t="s">
        <v>1836</v>
      </c>
      <c r="Q431">
        <v>189.58799999999999</v>
      </c>
      <c r="R431">
        <v>37.9176</v>
      </c>
      <c r="S431">
        <v>6</v>
      </c>
      <c r="T431">
        <v>1099.6104</v>
      </c>
      <c r="U431">
        <v>20000</v>
      </c>
    </row>
    <row r="432" spans="1:21" x14ac:dyDescent="0.25">
      <c r="A432" t="s">
        <v>1829</v>
      </c>
      <c r="B432" t="s">
        <v>1830</v>
      </c>
      <c r="C432" t="s">
        <v>1831</v>
      </c>
      <c r="D432" t="s">
        <v>54</v>
      </c>
      <c r="E432" t="s">
        <v>1832</v>
      </c>
      <c r="F432" t="s">
        <v>1833</v>
      </c>
      <c r="G432" t="s">
        <v>114</v>
      </c>
      <c r="H432" t="s">
        <v>27</v>
      </c>
      <c r="I432" t="s">
        <v>1834</v>
      </c>
      <c r="J432" t="s">
        <v>96</v>
      </c>
      <c r="K432">
        <v>28052</v>
      </c>
      <c r="L432" t="s">
        <v>30</v>
      </c>
      <c r="M432" t="s">
        <v>891</v>
      </c>
      <c r="N432" t="s">
        <v>77</v>
      </c>
      <c r="O432" t="s">
        <v>187</v>
      </c>
      <c r="P432" t="s">
        <v>892</v>
      </c>
      <c r="Q432">
        <v>408.74400000000003</v>
      </c>
      <c r="R432">
        <v>81.748800000000003</v>
      </c>
      <c r="S432">
        <v>8</v>
      </c>
      <c r="T432">
        <v>3188.2031999999999</v>
      </c>
      <c r="U432">
        <v>20000</v>
      </c>
    </row>
    <row r="433" spans="1:21" x14ac:dyDescent="0.25">
      <c r="A433" t="s">
        <v>1829</v>
      </c>
      <c r="B433" t="s">
        <v>1830</v>
      </c>
      <c r="C433" t="s">
        <v>1831</v>
      </c>
      <c r="D433" t="s">
        <v>54</v>
      </c>
      <c r="E433" t="s">
        <v>1832</v>
      </c>
      <c r="F433" t="s">
        <v>1833</v>
      </c>
      <c r="G433" t="s">
        <v>114</v>
      </c>
      <c r="H433" t="s">
        <v>27</v>
      </c>
      <c r="I433" t="s">
        <v>1834</v>
      </c>
      <c r="J433" t="s">
        <v>96</v>
      </c>
      <c r="K433">
        <v>28052</v>
      </c>
      <c r="L433" t="s">
        <v>30</v>
      </c>
      <c r="M433" t="s">
        <v>891</v>
      </c>
      <c r="N433" t="s">
        <v>77</v>
      </c>
      <c r="O433" t="s">
        <v>187</v>
      </c>
      <c r="P433" t="s">
        <v>892</v>
      </c>
      <c r="Q433">
        <v>291.95999999999998</v>
      </c>
      <c r="R433">
        <v>58.392000000000003</v>
      </c>
      <c r="S433">
        <v>8</v>
      </c>
      <c r="T433">
        <v>2277.288</v>
      </c>
      <c r="U433">
        <v>20000</v>
      </c>
    </row>
    <row r="434" spans="1:21" x14ac:dyDescent="0.25">
      <c r="A434" t="s">
        <v>1829</v>
      </c>
      <c r="B434" t="s">
        <v>1830</v>
      </c>
      <c r="C434" t="s">
        <v>1831</v>
      </c>
      <c r="D434" t="s">
        <v>54</v>
      </c>
      <c r="E434" t="s">
        <v>1832</v>
      </c>
      <c r="F434" t="s">
        <v>1833</v>
      </c>
      <c r="G434" t="s">
        <v>114</v>
      </c>
      <c r="H434" t="s">
        <v>27</v>
      </c>
      <c r="I434" t="s">
        <v>1834</v>
      </c>
      <c r="J434" t="s">
        <v>96</v>
      </c>
      <c r="K434">
        <v>28052</v>
      </c>
      <c r="L434" t="s">
        <v>30</v>
      </c>
      <c r="M434" t="s">
        <v>1837</v>
      </c>
      <c r="N434" t="s">
        <v>48</v>
      </c>
      <c r="O434" t="s">
        <v>63</v>
      </c>
      <c r="P434" t="s">
        <v>1838</v>
      </c>
      <c r="Q434">
        <v>4.7679999999999998</v>
      </c>
      <c r="R434">
        <v>0.9536</v>
      </c>
      <c r="S434">
        <v>3</v>
      </c>
      <c r="T434">
        <v>13.3504</v>
      </c>
      <c r="U434">
        <v>20000</v>
      </c>
    </row>
    <row r="435" spans="1:21" x14ac:dyDescent="0.25">
      <c r="A435" t="s">
        <v>1839</v>
      </c>
      <c r="B435" t="s">
        <v>374</v>
      </c>
      <c r="C435" t="s">
        <v>1840</v>
      </c>
      <c r="D435" t="s">
        <v>219</v>
      </c>
      <c r="E435" t="s">
        <v>783</v>
      </c>
      <c r="F435" t="s">
        <v>784</v>
      </c>
      <c r="G435" t="s">
        <v>26</v>
      </c>
      <c r="H435" t="s">
        <v>27</v>
      </c>
      <c r="I435" t="s">
        <v>1510</v>
      </c>
      <c r="J435" t="s">
        <v>1511</v>
      </c>
      <c r="K435">
        <v>1852</v>
      </c>
      <c r="L435" t="s">
        <v>170</v>
      </c>
      <c r="M435" t="s">
        <v>1841</v>
      </c>
      <c r="N435" t="s">
        <v>48</v>
      </c>
      <c r="O435" t="s">
        <v>63</v>
      </c>
      <c r="P435" t="s">
        <v>1842</v>
      </c>
      <c r="Q435">
        <v>714.3</v>
      </c>
      <c r="R435">
        <v>142.86000000000001</v>
      </c>
      <c r="S435">
        <v>2</v>
      </c>
      <c r="T435">
        <v>1285.74</v>
      </c>
      <c r="U435">
        <v>20000</v>
      </c>
    </row>
    <row r="436" spans="1:21" x14ac:dyDescent="0.25">
      <c r="A436" t="s">
        <v>1843</v>
      </c>
      <c r="B436" t="s">
        <v>1844</v>
      </c>
      <c r="C436" t="s">
        <v>1845</v>
      </c>
      <c r="D436" t="s">
        <v>54</v>
      </c>
      <c r="E436" t="s">
        <v>1846</v>
      </c>
      <c r="F436" t="s">
        <v>1847</v>
      </c>
      <c r="G436" t="s">
        <v>26</v>
      </c>
      <c r="H436" t="s">
        <v>27</v>
      </c>
      <c r="I436" t="s">
        <v>1848</v>
      </c>
      <c r="J436" t="s">
        <v>58</v>
      </c>
      <c r="K436">
        <v>32216</v>
      </c>
      <c r="L436" t="s">
        <v>30</v>
      </c>
      <c r="M436" t="s">
        <v>1849</v>
      </c>
      <c r="N436" t="s">
        <v>48</v>
      </c>
      <c r="O436" t="s">
        <v>81</v>
      </c>
      <c r="P436" t="s">
        <v>1850</v>
      </c>
      <c r="Q436">
        <v>4.8120000000000003</v>
      </c>
      <c r="R436">
        <v>0.96240000000000003</v>
      </c>
      <c r="S436">
        <v>6</v>
      </c>
      <c r="T436">
        <v>27.909600000000001</v>
      </c>
      <c r="U436">
        <v>20000</v>
      </c>
    </row>
    <row r="437" spans="1:21" x14ac:dyDescent="0.25">
      <c r="A437" t="s">
        <v>1843</v>
      </c>
      <c r="B437" t="s">
        <v>1844</v>
      </c>
      <c r="C437" t="s">
        <v>1845</v>
      </c>
      <c r="D437" t="s">
        <v>54</v>
      </c>
      <c r="E437" t="s">
        <v>1846</v>
      </c>
      <c r="F437" t="s">
        <v>1847</v>
      </c>
      <c r="G437" t="s">
        <v>26</v>
      </c>
      <c r="H437" t="s">
        <v>27</v>
      </c>
      <c r="I437" t="s">
        <v>1848</v>
      </c>
      <c r="J437" t="s">
        <v>58</v>
      </c>
      <c r="K437">
        <v>32216</v>
      </c>
      <c r="L437" t="s">
        <v>30</v>
      </c>
      <c r="M437" t="s">
        <v>1851</v>
      </c>
      <c r="N437" t="s">
        <v>77</v>
      </c>
      <c r="O437" t="s">
        <v>187</v>
      </c>
      <c r="P437" t="s">
        <v>1852</v>
      </c>
      <c r="Q437">
        <v>247.8</v>
      </c>
      <c r="R437">
        <v>49.56</v>
      </c>
      <c r="S437">
        <v>3</v>
      </c>
      <c r="T437">
        <v>693.84000000000015</v>
      </c>
      <c r="U437">
        <v>20000</v>
      </c>
    </row>
    <row r="438" spans="1:21" x14ac:dyDescent="0.25">
      <c r="A438" t="s">
        <v>1853</v>
      </c>
      <c r="B438" t="s">
        <v>39</v>
      </c>
      <c r="C438" t="s">
        <v>1854</v>
      </c>
      <c r="D438" t="s">
        <v>23</v>
      </c>
      <c r="E438" t="s">
        <v>1855</v>
      </c>
      <c r="F438" t="s">
        <v>1856</v>
      </c>
      <c r="G438" t="s">
        <v>114</v>
      </c>
      <c r="H438" t="s">
        <v>27</v>
      </c>
      <c r="I438" t="s">
        <v>358</v>
      </c>
      <c r="J438" t="s">
        <v>246</v>
      </c>
      <c r="K438">
        <v>60623</v>
      </c>
      <c r="L438" t="s">
        <v>117</v>
      </c>
      <c r="M438" t="s">
        <v>1857</v>
      </c>
      <c r="N438" t="s">
        <v>77</v>
      </c>
      <c r="O438" t="s">
        <v>832</v>
      </c>
      <c r="P438" t="s">
        <v>1858</v>
      </c>
      <c r="Q438">
        <v>1007.979</v>
      </c>
      <c r="R438">
        <v>201.5958</v>
      </c>
      <c r="S438">
        <v>2</v>
      </c>
      <c r="T438">
        <v>1814.3622</v>
      </c>
      <c r="U438">
        <v>20000</v>
      </c>
    </row>
    <row r="439" spans="1:21" x14ac:dyDescent="0.25">
      <c r="A439" t="s">
        <v>1853</v>
      </c>
      <c r="B439" t="s">
        <v>39</v>
      </c>
      <c r="C439" t="s">
        <v>1854</v>
      </c>
      <c r="D439" t="s">
        <v>23</v>
      </c>
      <c r="E439" t="s">
        <v>1855</v>
      </c>
      <c r="F439" t="s">
        <v>1856</v>
      </c>
      <c r="G439" t="s">
        <v>114</v>
      </c>
      <c r="H439" t="s">
        <v>27</v>
      </c>
      <c r="I439" t="s">
        <v>358</v>
      </c>
      <c r="J439" t="s">
        <v>246</v>
      </c>
      <c r="K439">
        <v>60623</v>
      </c>
      <c r="L439" t="s">
        <v>117</v>
      </c>
      <c r="M439" t="s">
        <v>1518</v>
      </c>
      <c r="N439" t="s">
        <v>48</v>
      </c>
      <c r="O439" t="s">
        <v>98</v>
      </c>
      <c r="P439" t="s">
        <v>1751</v>
      </c>
      <c r="Q439">
        <v>313.488</v>
      </c>
      <c r="R439">
        <v>62.697600000000001</v>
      </c>
      <c r="S439">
        <v>9</v>
      </c>
      <c r="T439">
        <v>2758.6943999999999</v>
      </c>
      <c r="U439">
        <v>20000</v>
      </c>
    </row>
    <row r="440" spans="1:21" x14ac:dyDescent="0.25">
      <c r="A440" t="s">
        <v>1859</v>
      </c>
      <c r="B440" t="s">
        <v>242</v>
      </c>
      <c r="C440" t="s">
        <v>257</v>
      </c>
      <c r="D440" t="s">
        <v>54</v>
      </c>
      <c r="E440" t="s">
        <v>1860</v>
      </c>
      <c r="F440" t="s">
        <v>1861</v>
      </c>
      <c r="G440" t="s">
        <v>43</v>
      </c>
      <c r="H440" t="s">
        <v>27</v>
      </c>
      <c r="I440" t="s">
        <v>214</v>
      </c>
      <c r="J440" t="s">
        <v>116</v>
      </c>
      <c r="K440">
        <v>77070</v>
      </c>
      <c r="L440" t="s">
        <v>117</v>
      </c>
      <c r="M440" t="s">
        <v>1862</v>
      </c>
      <c r="N440" t="s">
        <v>48</v>
      </c>
      <c r="O440" t="s">
        <v>98</v>
      </c>
      <c r="P440" t="s">
        <v>1863</v>
      </c>
      <c r="Q440">
        <v>31.872</v>
      </c>
      <c r="R440">
        <v>6.3743999999999996</v>
      </c>
      <c r="S440">
        <v>2</v>
      </c>
      <c r="T440">
        <v>57.369599999999998</v>
      </c>
      <c r="U440">
        <v>20000</v>
      </c>
    </row>
    <row r="441" spans="1:21" x14ac:dyDescent="0.25">
      <c r="A441" t="s">
        <v>1864</v>
      </c>
      <c r="B441" t="s">
        <v>1865</v>
      </c>
      <c r="C441" t="s">
        <v>1866</v>
      </c>
      <c r="D441" t="s">
        <v>23</v>
      </c>
      <c r="E441" t="s">
        <v>587</v>
      </c>
      <c r="F441" t="s">
        <v>588</v>
      </c>
      <c r="G441" t="s">
        <v>43</v>
      </c>
      <c r="H441" t="s">
        <v>27</v>
      </c>
      <c r="I441" t="s">
        <v>315</v>
      </c>
      <c r="J441" t="s">
        <v>316</v>
      </c>
      <c r="K441">
        <v>10024</v>
      </c>
      <c r="L441" t="s">
        <v>170</v>
      </c>
      <c r="M441" t="s">
        <v>1867</v>
      </c>
      <c r="N441" t="s">
        <v>32</v>
      </c>
      <c r="O441" t="s">
        <v>36</v>
      </c>
      <c r="P441" t="s">
        <v>1868</v>
      </c>
      <c r="Q441">
        <v>207.846</v>
      </c>
      <c r="R441">
        <v>41.569200000000002</v>
      </c>
      <c r="S441">
        <v>3</v>
      </c>
      <c r="T441">
        <v>581.96879999999999</v>
      </c>
      <c r="U441">
        <v>20000</v>
      </c>
    </row>
    <row r="442" spans="1:21" x14ac:dyDescent="0.25">
      <c r="A442" t="s">
        <v>1869</v>
      </c>
      <c r="B442" t="s">
        <v>705</v>
      </c>
      <c r="C442" t="s">
        <v>706</v>
      </c>
      <c r="D442" t="s">
        <v>23</v>
      </c>
      <c r="E442" t="s">
        <v>125</v>
      </c>
      <c r="F442" t="s">
        <v>126</v>
      </c>
      <c r="G442" t="s">
        <v>26</v>
      </c>
      <c r="H442" t="s">
        <v>27</v>
      </c>
      <c r="I442" t="s">
        <v>1075</v>
      </c>
      <c r="J442" t="s">
        <v>281</v>
      </c>
      <c r="K442">
        <v>48227</v>
      </c>
      <c r="L442" t="s">
        <v>117</v>
      </c>
      <c r="M442" t="s">
        <v>1870</v>
      </c>
      <c r="N442" t="s">
        <v>32</v>
      </c>
      <c r="O442" t="s">
        <v>71</v>
      </c>
      <c r="P442" t="s">
        <v>1871</v>
      </c>
      <c r="Q442">
        <v>12.22</v>
      </c>
      <c r="R442">
        <v>2.444</v>
      </c>
      <c r="S442">
        <v>8</v>
      </c>
      <c r="T442">
        <v>95.316000000000003</v>
      </c>
      <c r="U442">
        <v>20000</v>
      </c>
    </row>
    <row r="443" spans="1:21" x14ac:dyDescent="0.25">
      <c r="A443" t="s">
        <v>1869</v>
      </c>
      <c r="B443" t="s">
        <v>705</v>
      </c>
      <c r="C443" t="s">
        <v>706</v>
      </c>
      <c r="D443" t="s">
        <v>23</v>
      </c>
      <c r="E443" t="s">
        <v>125</v>
      </c>
      <c r="F443" t="s">
        <v>126</v>
      </c>
      <c r="G443" t="s">
        <v>26</v>
      </c>
      <c r="H443" t="s">
        <v>27</v>
      </c>
      <c r="I443" t="s">
        <v>1075</v>
      </c>
      <c r="J443" t="s">
        <v>281</v>
      </c>
      <c r="K443">
        <v>48227</v>
      </c>
      <c r="L443" t="s">
        <v>117</v>
      </c>
      <c r="M443" t="s">
        <v>1872</v>
      </c>
      <c r="N443" t="s">
        <v>48</v>
      </c>
      <c r="O443" t="s">
        <v>63</v>
      </c>
      <c r="P443" t="s">
        <v>1873</v>
      </c>
      <c r="Q443">
        <v>194.94</v>
      </c>
      <c r="R443">
        <v>38.988</v>
      </c>
      <c r="S443">
        <v>5</v>
      </c>
      <c r="T443">
        <v>935.71199999999999</v>
      </c>
      <c r="U443">
        <v>20000</v>
      </c>
    </row>
    <row r="444" spans="1:21" x14ac:dyDescent="0.25">
      <c r="A444" t="s">
        <v>1869</v>
      </c>
      <c r="B444" t="s">
        <v>705</v>
      </c>
      <c r="C444" t="s">
        <v>706</v>
      </c>
      <c r="D444" t="s">
        <v>23</v>
      </c>
      <c r="E444" t="s">
        <v>125</v>
      </c>
      <c r="F444" t="s">
        <v>126</v>
      </c>
      <c r="G444" t="s">
        <v>26</v>
      </c>
      <c r="H444" t="s">
        <v>27</v>
      </c>
      <c r="I444" t="s">
        <v>1075</v>
      </c>
      <c r="J444" t="s">
        <v>281</v>
      </c>
      <c r="K444">
        <v>48227</v>
      </c>
      <c r="L444" t="s">
        <v>117</v>
      </c>
      <c r="M444" t="s">
        <v>1874</v>
      </c>
      <c r="N444" t="s">
        <v>48</v>
      </c>
      <c r="O444" t="s">
        <v>63</v>
      </c>
      <c r="P444" t="s">
        <v>1875</v>
      </c>
      <c r="Q444">
        <v>70.95</v>
      </c>
      <c r="R444">
        <v>14.19</v>
      </c>
      <c r="S444">
        <v>9</v>
      </c>
      <c r="T444">
        <v>624.36</v>
      </c>
      <c r="U444">
        <v>20000</v>
      </c>
    </row>
    <row r="445" spans="1:21" x14ac:dyDescent="0.25">
      <c r="A445" t="s">
        <v>1869</v>
      </c>
      <c r="B445" t="s">
        <v>705</v>
      </c>
      <c r="C445" t="s">
        <v>706</v>
      </c>
      <c r="D445" t="s">
        <v>23</v>
      </c>
      <c r="E445" t="s">
        <v>125</v>
      </c>
      <c r="F445" t="s">
        <v>126</v>
      </c>
      <c r="G445" t="s">
        <v>26</v>
      </c>
      <c r="H445" t="s">
        <v>27</v>
      </c>
      <c r="I445" t="s">
        <v>1075</v>
      </c>
      <c r="J445" t="s">
        <v>281</v>
      </c>
      <c r="K445">
        <v>48227</v>
      </c>
      <c r="L445" t="s">
        <v>117</v>
      </c>
      <c r="M445" t="s">
        <v>1876</v>
      </c>
      <c r="N445" t="s">
        <v>48</v>
      </c>
      <c r="O445" t="s">
        <v>98</v>
      </c>
      <c r="P445" t="s">
        <v>1877</v>
      </c>
      <c r="Q445">
        <v>91.36</v>
      </c>
      <c r="R445">
        <v>18.271999999999998</v>
      </c>
      <c r="S445">
        <v>2</v>
      </c>
      <c r="T445">
        <v>164.44800000000001</v>
      </c>
      <c r="U445">
        <v>20000</v>
      </c>
    </row>
    <row r="446" spans="1:21" x14ac:dyDescent="0.25">
      <c r="A446" t="s">
        <v>1869</v>
      </c>
      <c r="B446" t="s">
        <v>705</v>
      </c>
      <c r="C446" t="s">
        <v>706</v>
      </c>
      <c r="D446" t="s">
        <v>23</v>
      </c>
      <c r="E446" t="s">
        <v>125</v>
      </c>
      <c r="F446" t="s">
        <v>126</v>
      </c>
      <c r="G446" t="s">
        <v>26</v>
      </c>
      <c r="H446" t="s">
        <v>27</v>
      </c>
      <c r="I446" t="s">
        <v>1075</v>
      </c>
      <c r="J446" t="s">
        <v>281</v>
      </c>
      <c r="K446">
        <v>48227</v>
      </c>
      <c r="L446" t="s">
        <v>117</v>
      </c>
      <c r="M446" t="s">
        <v>1878</v>
      </c>
      <c r="N446" t="s">
        <v>32</v>
      </c>
      <c r="O446" t="s">
        <v>36</v>
      </c>
      <c r="P446" t="s">
        <v>1879</v>
      </c>
      <c r="Q446">
        <v>242.94</v>
      </c>
      <c r="R446">
        <v>48.588000000000001</v>
      </c>
      <c r="S446">
        <v>3</v>
      </c>
      <c r="T446">
        <v>680.23199999999997</v>
      </c>
      <c r="U446">
        <v>20000</v>
      </c>
    </row>
    <row r="447" spans="1:21" x14ac:dyDescent="0.25">
      <c r="A447" t="s">
        <v>1869</v>
      </c>
      <c r="B447" t="s">
        <v>705</v>
      </c>
      <c r="C447" t="s">
        <v>706</v>
      </c>
      <c r="D447" t="s">
        <v>23</v>
      </c>
      <c r="E447" t="s">
        <v>125</v>
      </c>
      <c r="F447" t="s">
        <v>126</v>
      </c>
      <c r="G447" t="s">
        <v>26</v>
      </c>
      <c r="H447" t="s">
        <v>27</v>
      </c>
      <c r="I447" t="s">
        <v>1075</v>
      </c>
      <c r="J447" t="s">
        <v>281</v>
      </c>
      <c r="K447">
        <v>48227</v>
      </c>
      <c r="L447" t="s">
        <v>117</v>
      </c>
      <c r="M447" t="s">
        <v>1880</v>
      </c>
      <c r="N447" t="s">
        <v>48</v>
      </c>
      <c r="O447" t="s">
        <v>49</v>
      </c>
      <c r="P447" t="s">
        <v>1881</v>
      </c>
      <c r="Q447">
        <v>22.05</v>
      </c>
      <c r="R447">
        <v>4.41</v>
      </c>
      <c r="S447">
        <v>6</v>
      </c>
      <c r="T447">
        <v>127.89</v>
      </c>
      <c r="U447">
        <v>20000</v>
      </c>
    </row>
    <row r="448" spans="1:21" x14ac:dyDescent="0.25">
      <c r="A448" t="s">
        <v>1882</v>
      </c>
      <c r="B448" t="s">
        <v>1883</v>
      </c>
      <c r="C448" t="s">
        <v>1884</v>
      </c>
      <c r="D448" t="s">
        <v>23</v>
      </c>
      <c r="E448" t="s">
        <v>1885</v>
      </c>
      <c r="F448" t="s">
        <v>1886</v>
      </c>
      <c r="G448" t="s">
        <v>26</v>
      </c>
      <c r="H448" t="s">
        <v>27</v>
      </c>
      <c r="I448" t="s">
        <v>606</v>
      </c>
      <c r="J448" t="s">
        <v>301</v>
      </c>
      <c r="K448">
        <v>47201</v>
      </c>
      <c r="L448" t="s">
        <v>117</v>
      </c>
      <c r="M448" t="s">
        <v>1887</v>
      </c>
      <c r="N448" t="s">
        <v>32</v>
      </c>
      <c r="O448" t="s">
        <v>71</v>
      </c>
      <c r="P448" t="s">
        <v>1888</v>
      </c>
      <c r="Q448">
        <v>2.91</v>
      </c>
      <c r="R448">
        <v>0.58200000000000007</v>
      </c>
      <c r="S448">
        <v>5</v>
      </c>
      <c r="T448">
        <v>13.968</v>
      </c>
      <c r="U448">
        <v>20000</v>
      </c>
    </row>
    <row r="449" spans="1:21" x14ac:dyDescent="0.25">
      <c r="A449" t="s">
        <v>1889</v>
      </c>
      <c r="B449" t="s">
        <v>1890</v>
      </c>
      <c r="C449" t="s">
        <v>1891</v>
      </c>
      <c r="D449" t="s">
        <v>23</v>
      </c>
      <c r="E449" t="s">
        <v>1892</v>
      </c>
      <c r="F449" t="s">
        <v>1893</v>
      </c>
      <c r="G449" t="s">
        <v>26</v>
      </c>
      <c r="H449" t="s">
        <v>27</v>
      </c>
      <c r="I449" t="s">
        <v>1894</v>
      </c>
      <c r="J449" t="s">
        <v>316</v>
      </c>
      <c r="K449">
        <v>13021</v>
      </c>
      <c r="L449" t="s">
        <v>170</v>
      </c>
      <c r="M449" t="s">
        <v>1895</v>
      </c>
      <c r="N449" t="s">
        <v>48</v>
      </c>
      <c r="O449" t="s">
        <v>74</v>
      </c>
      <c r="P449" t="s">
        <v>1896</v>
      </c>
      <c r="Q449">
        <v>59.52</v>
      </c>
      <c r="R449">
        <v>11.904</v>
      </c>
      <c r="S449">
        <v>6</v>
      </c>
      <c r="T449">
        <v>345.21600000000001</v>
      </c>
      <c r="U449">
        <v>20000</v>
      </c>
    </row>
    <row r="450" spans="1:21" x14ac:dyDescent="0.25">
      <c r="A450" t="s">
        <v>1889</v>
      </c>
      <c r="B450" t="s">
        <v>1890</v>
      </c>
      <c r="C450" t="s">
        <v>1891</v>
      </c>
      <c r="D450" t="s">
        <v>23</v>
      </c>
      <c r="E450" t="s">
        <v>1892</v>
      </c>
      <c r="F450" t="s">
        <v>1893</v>
      </c>
      <c r="G450" t="s">
        <v>26</v>
      </c>
      <c r="H450" t="s">
        <v>27</v>
      </c>
      <c r="I450" t="s">
        <v>1894</v>
      </c>
      <c r="J450" t="s">
        <v>316</v>
      </c>
      <c r="K450">
        <v>13021</v>
      </c>
      <c r="L450" t="s">
        <v>170</v>
      </c>
      <c r="M450" t="s">
        <v>1897</v>
      </c>
      <c r="N450" t="s">
        <v>48</v>
      </c>
      <c r="O450" t="s">
        <v>63</v>
      </c>
      <c r="P450" t="s">
        <v>1898</v>
      </c>
      <c r="Q450">
        <v>161.94</v>
      </c>
      <c r="R450">
        <v>32.387999999999998</v>
      </c>
      <c r="S450">
        <v>9</v>
      </c>
      <c r="T450">
        <v>1425.0719999999999</v>
      </c>
      <c r="U450">
        <v>20000</v>
      </c>
    </row>
    <row r="451" spans="1:21" x14ac:dyDescent="0.25">
      <c r="A451" t="s">
        <v>1889</v>
      </c>
      <c r="B451" t="s">
        <v>1890</v>
      </c>
      <c r="C451" t="s">
        <v>1891</v>
      </c>
      <c r="D451" t="s">
        <v>23</v>
      </c>
      <c r="E451" t="s">
        <v>1892</v>
      </c>
      <c r="F451" t="s">
        <v>1893</v>
      </c>
      <c r="G451" t="s">
        <v>26</v>
      </c>
      <c r="H451" t="s">
        <v>27</v>
      </c>
      <c r="I451" t="s">
        <v>1894</v>
      </c>
      <c r="J451" t="s">
        <v>316</v>
      </c>
      <c r="K451">
        <v>13021</v>
      </c>
      <c r="L451" t="s">
        <v>170</v>
      </c>
      <c r="M451" t="s">
        <v>1899</v>
      </c>
      <c r="N451" t="s">
        <v>48</v>
      </c>
      <c r="O451" t="s">
        <v>74</v>
      </c>
      <c r="P451" t="s">
        <v>1900</v>
      </c>
      <c r="Q451">
        <v>263.88</v>
      </c>
      <c r="R451">
        <v>52.776000000000003</v>
      </c>
      <c r="S451">
        <v>5</v>
      </c>
      <c r="T451">
        <v>1266.624</v>
      </c>
      <c r="U451">
        <v>20000</v>
      </c>
    </row>
    <row r="452" spans="1:21" x14ac:dyDescent="0.25">
      <c r="A452" t="s">
        <v>1889</v>
      </c>
      <c r="B452" t="s">
        <v>1890</v>
      </c>
      <c r="C452" t="s">
        <v>1891</v>
      </c>
      <c r="D452" t="s">
        <v>23</v>
      </c>
      <c r="E452" t="s">
        <v>1892</v>
      </c>
      <c r="F452" t="s">
        <v>1893</v>
      </c>
      <c r="G452" t="s">
        <v>26</v>
      </c>
      <c r="H452" t="s">
        <v>27</v>
      </c>
      <c r="I452" t="s">
        <v>1894</v>
      </c>
      <c r="J452" t="s">
        <v>316</v>
      </c>
      <c r="K452">
        <v>13021</v>
      </c>
      <c r="L452" t="s">
        <v>170</v>
      </c>
      <c r="M452" t="s">
        <v>1901</v>
      </c>
      <c r="N452" t="s">
        <v>48</v>
      </c>
      <c r="O452" t="s">
        <v>74</v>
      </c>
      <c r="P452" t="s">
        <v>1902</v>
      </c>
      <c r="Q452">
        <v>30.48</v>
      </c>
      <c r="R452">
        <v>6.0960000000000001</v>
      </c>
      <c r="S452">
        <v>8</v>
      </c>
      <c r="T452">
        <v>237.744</v>
      </c>
      <c r="U452">
        <v>20000</v>
      </c>
    </row>
    <row r="453" spans="1:21" x14ac:dyDescent="0.25">
      <c r="A453" t="s">
        <v>1889</v>
      </c>
      <c r="B453" t="s">
        <v>1890</v>
      </c>
      <c r="C453" t="s">
        <v>1891</v>
      </c>
      <c r="D453" t="s">
        <v>23</v>
      </c>
      <c r="E453" t="s">
        <v>1892</v>
      </c>
      <c r="F453" t="s">
        <v>1893</v>
      </c>
      <c r="G453" t="s">
        <v>26</v>
      </c>
      <c r="H453" t="s">
        <v>27</v>
      </c>
      <c r="I453" t="s">
        <v>1894</v>
      </c>
      <c r="J453" t="s">
        <v>316</v>
      </c>
      <c r="K453">
        <v>13021</v>
      </c>
      <c r="L453" t="s">
        <v>170</v>
      </c>
      <c r="M453" t="s">
        <v>1903</v>
      </c>
      <c r="N453" t="s">
        <v>48</v>
      </c>
      <c r="O453" t="s">
        <v>74</v>
      </c>
      <c r="P453" t="s">
        <v>1904</v>
      </c>
      <c r="Q453">
        <v>9.84</v>
      </c>
      <c r="R453">
        <v>1.968</v>
      </c>
      <c r="S453">
        <v>2</v>
      </c>
      <c r="T453">
        <v>17.712</v>
      </c>
      <c r="U453">
        <v>20000</v>
      </c>
    </row>
    <row r="454" spans="1:21" x14ac:dyDescent="0.25">
      <c r="A454" t="s">
        <v>1889</v>
      </c>
      <c r="B454" t="s">
        <v>1890</v>
      </c>
      <c r="C454" t="s">
        <v>1891</v>
      </c>
      <c r="D454" t="s">
        <v>23</v>
      </c>
      <c r="E454" t="s">
        <v>1892</v>
      </c>
      <c r="F454" t="s">
        <v>1893</v>
      </c>
      <c r="G454" t="s">
        <v>26</v>
      </c>
      <c r="H454" t="s">
        <v>27</v>
      </c>
      <c r="I454" t="s">
        <v>1894</v>
      </c>
      <c r="J454" t="s">
        <v>316</v>
      </c>
      <c r="K454">
        <v>13021</v>
      </c>
      <c r="L454" t="s">
        <v>170</v>
      </c>
      <c r="M454" t="s">
        <v>1905</v>
      </c>
      <c r="N454" t="s">
        <v>77</v>
      </c>
      <c r="O454" t="s">
        <v>78</v>
      </c>
      <c r="P454" t="s">
        <v>1906</v>
      </c>
      <c r="Q454">
        <v>35.119999999999997</v>
      </c>
      <c r="R454">
        <v>7.0239999999999991</v>
      </c>
      <c r="S454">
        <v>7</v>
      </c>
      <c r="T454">
        <v>238.816</v>
      </c>
      <c r="U454">
        <v>20000</v>
      </c>
    </row>
    <row r="455" spans="1:21" x14ac:dyDescent="0.25">
      <c r="A455" t="s">
        <v>1907</v>
      </c>
      <c r="B455" t="s">
        <v>1908</v>
      </c>
      <c r="C455" t="s">
        <v>1909</v>
      </c>
      <c r="D455" t="s">
        <v>54</v>
      </c>
      <c r="E455" t="s">
        <v>1910</v>
      </c>
      <c r="F455" t="s">
        <v>1911</v>
      </c>
      <c r="G455" t="s">
        <v>43</v>
      </c>
      <c r="H455" t="s">
        <v>27</v>
      </c>
      <c r="I455" t="s">
        <v>979</v>
      </c>
      <c r="J455" t="s">
        <v>607</v>
      </c>
      <c r="K455">
        <v>44312</v>
      </c>
      <c r="L455" t="s">
        <v>170</v>
      </c>
      <c r="M455" t="s">
        <v>86</v>
      </c>
      <c r="N455" t="s">
        <v>32</v>
      </c>
      <c r="O455" t="s">
        <v>60</v>
      </c>
      <c r="P455" t="s">
        <v>87</v>
      </c>
      <c r="Q455">
        <v>284.36399999999998</v>
      </c>
      <c r="R455">
        <v>56.872799999999998</v>
      </c>
      <c r="S455">
        <v>8</v>
      </c>
      <c r="T455">
        <v>2218.0392000000002</v>
      </c>
      <c r="U455">
        <v>20000</v>
      </c>
    </row>
    <row r="456" spans="1:21" x14ac:dyDescent="0.25">
      <c r="A456" t="s">
        <v>1907</v>
      </c>
      <c r="B456" t="s">
        <v>1908</v>
      </c>
      <c r="C456" t="s">
        <v>1909</v>
      </c>
      <c r="D456" t="s">
        <v>54</v>
      </c>
      <c r="E456" t="s">
        <v>1910</v>
      </c>
      <c r="F456" t="s">
        <v>1911</v>
      </c>
      <c r="G456" t="s">
        <v>43</v>
      </c>
      <c r="H456" t="s">
        <v>27</v>
      </c>
      <c r="I456" t="s">
        <v>979</v>
      </c>
      <c r="J456" t="s">
        <v>607</v>
      </c>
      <c r="K456">
        <v>44312</v>
      </c>
      <c r="L456" t="s">
        <v>170</v>
      </c>
      <c r="M456" t="s">
        <v>1912</v>
      </c>
      <c r="N456" t="s">
        <v>48</v>
      </c>
      <c r="O456" t="s">
        <v>63</v>
      </c>
      <c r="P456" t="s">
        <v>1913</v>
      </c>
      <c r="Q456">
        <v>665.40800000000002</v>
      </c>
      <c r="R456">
        <v>133.08160000000001</v>
      </c>
      <c r="S456">
        <v>8</v>
      </c>
      <c r="T456">
        <v>5190.1823999999997</v>
      </c>
      <c r="U456">
        <v>20000</v>
      </c>
    </row>
    <row r="457" spans="1:21" x14ac:dyDescent="0.25">
      <c r="A457" t="s">
        <v>1914</v>
      </c>
      <c r="B457" t="s">
        <v>154</v>
      </c>
      <c r="C457" t="s">
        <v>312</v>
      </c>
      <c r="D457" t="s">
        <v>54</v>
      </c>
      <c r="E457" t="s">
        <v>1825</v>
      </c>
      <c r="F457" t="s">
        <v>1826</v>
      </c>
      <c r="G457" t="s">
        <v>43</v>
      </c>
      <c r="H457" t="s">
        <v>27</v>
      </c>
      <c r="I457" t="s">
        <v>1915</v>
      </c>
      <c r="J457" t="s">
        <v>791</v>
      </c>
      <c r="K457">
        <v>73071</v>
      </c>
      <c r="L457" t="s">
        <v>117</v>
      </c>
      <c r="M457" t="s">
        <v>1916</v>
      </c>
      <c r="N457" t="s">
        <v>77</v>
      </c>
      <c r="O457" t="s">
        <v>187</v>
      </c>
      <c r="P457" t="s">
        <v>1917</v>
      </c>
      <c r="Q457">
        <v>63.88</v>
      </c>
      <c r="R457">
        <v>12.776</v>
      </c>
      <c r="S457">
        <v>6</v>
      </c>
      <c r="T457">
        <v>370.50400000000002</v>
      </c>
      <c r="U457">
        <v>20000</v>
      </c>
    </row>
    <row r="458" spans="1:21" x14ac:dyDescent="0.25">
      <c r="A458" t="s">
        <v>1918</v>
      </c>
      <c r="B458" t="s">
        <v>1919</v>
      </c>
      <c r="C458" t="s">
        <v>1920</v>
      </c>
      <c r="D458" t="s">
        <v>54</v>
      </c>
      <c r="E458" t="s">
        <v>1921</v>
      </c>
      <c r="F458" t="s">
        <v>1922</v>
      </c>
      <c r="G458" t="s">
        <v>26</v>
      </c>
      <c r="H458" t="s">
        <v>27</v>
      </c>
      <c r="I458" t="s">
        <v>95</v>
      </c>
      <c r="J458" t="s">
        <v>45</v>
      </c>
      <c r="K458">
        <v>94521</v>
      </c>
      <c r="L458" t="s">
        <v>46</v>
      </c>
      <c r="M458" t="s">
        <v>1923</v>
      </c>
      <c r="N458" t="s">
        <v>32</v>
      </c>
      <c r="O458" t="s">
        <v>36</v>
      </c>
      <c r="P458" t="s">
        <v>1924</v>
      </c>
      <c r="Q458">
        <v>129.56800000000001</v>
      </c>
      <c r="R458">
        <v>25.913599999999999</v>
      </c>
      <c r="S458">
        <v>6</v>
      </c>
      <c r="T458">
        <v>751.49440000000016</v>
      </c>
      <c r="U458">
        <v>20000</v>
      </c>
    </row>
    <row r="459" spans="1:21" x14ac:dyDescent="0.25">
      <c r="A459" t="s">
        <v>1925</v>
      </c>
      <c r="B459" t="s">
        <v>1926</v>
      </c>
      <c r="C459" t="s">
        <v>1600</v>
      </c>
      <c r="D459" t="s">
        <v>54</v>
      </c>
      <c r="E459" t="s">
        <v>1805</v>
      </c>
      <c r="F459" t="s">
        <v>1806</v>
      </c>
      <c r="G459" t="s">
        <v>26</v>
      </c>
      <c r="H459" t="s">
        <v>27</v>
      </c>
      <c r="I459" t="s">
        <v>427</v>
      </c>
      <c r="J459" t="s">
        <v>246</v>
      </c>
      <c r="K459">
        <v>62521</v>
      </c>
      <c r="L459" t="s">
        <v>117</v>
      </c>
      <c r="M459" t="s">
        <v>1927</v>
      </c>
      <c r="N459" t="s">
        <v>32</v>
      </c>
      <c r="O459" t="s">
        <v>36</v>
      </c>
      <c r="P459" t="s">
        <v>1928</v>
      </c>
      <c r="Q459">
        <v>747.55799999999999</v>
      </c>
      <c r="R459">
        <v>149.51159999999999</v>
      </c>
      <c r="S459">
        <v>3</v>
      </c>
      <c r="T459">
        <v>2093.1624000000002</v>
      </c>
      <c r="U459">
        <v>20000</v>
      </c>
    </row>
    <row r="460" spans="1:21" x14ac:dyDescent="0.25">
      <c r="A460" t="s">
        <v>1925</v>
      </c>
      <c r="B460" t="s">
        <v>1926</v>
      </c>
      <c r="C460" t="s">
        <v>1600</v>
      </c>
      <c r="D460" t="s">
        <v>54</v>
      </c>
      <c r="E460" t="s">
        <v>1805</v>
      </c>
      <c r="F460" t="s">
        <v>1806</v>
      </c>
      <c r="G460" t="s">
        <v>26</v>
      </c>
      <c r="H460" t="s">
        <v>27</v>
      </c>
      <c r="I460" t="s">
        <v>427</v>
      </c>
      <c r="J460" t="s">
        <v>246</v>
      </c>
      <c r="K460">
        <v>62521</v>
      </c>
      <c r="L460" t="s">
        <v>117</v>
      </c>
      <c r="M460" t="s">
        <v>1929</v>
      </c>
      <c r="N460" t="s">
        <v>48</v>
      </c>
      <c r="O460" t="s">
        <v>201</v>
      </c>
      <c r="P460" t="s">
        <v>816</v>
      </c>
      <c r="Q460">
        <v>8.9280000000000008</v>
      </c>
      <c r="R460">
        <v>1.7856000000000001</v>
      </c>
      <c r="S460">
        <v>3</v>
      </c>
      <c r="T460">
        <v>24.9984</v>
      </c>
      <c r="U460">
        <v>20000</v>
      </c>
    </row>
    <row r="461" spans="1:21" x14ac:dyDescent="0.25">
      <c r="A461" t="s">
        <v>1930</v>
      </c>
      <c r="B461" t="s">
        <v>879</v>
      </c>
      <c r="C461" t="s">
        <v>1931</v>
      </c>
      <c r="D461" t="s">
        <v>54</v>
      </c>
      <c r="E461" t="s">
        <v>1016</v>
      </c>
      <c r="F461" t="s">
        <v>1017</v>
      </c>
      <c r="G461" t="s">
        <v>26</v>
      </c>
      <c r="H461" t="s">
        <v>27</v>
      </c>
      <c r="I461" t="s">
        <v>105</v>
      </c>
      <c r="J461" t="s">
        <v>106</v>
      </c>
      <c r="K461">
        <v>98115</v>
      </c>
      <c r="L461" t="s">
        <v>46</v>
      </c>
      <c r="M461" t="s">
        <v>1932</v>
      </c>
      <c r="N461" t="s">
        <v>48</v>
      </c>
      <c r="O461" t="s">
        <v>84</v>
      </c>
      <c r="P461" t="s">
        <v>1933</v>
      </c>
      <c r="Q461">
        <v>103.92</v>
      </c>
      <c r="R461">
        <v>20.783999999999999</v>
      </c>
      <c r="S461">
        <v>5</v>
      </c>
      <c r="T461">
        <v>498.81599999999997</v>
      </c>
      <c r="U461">
        <v>20000</v>
      </c>
    </row>
    <row r="462" spans="1:21" x14ac:dyDescent="0.25">
      <c r="A462" t="s">
        <v>1930</v>
      </c>
      <c r="B462" t="s">
        <v>879</v>
      </c>
      <c r="C462" t="s">
        <v>1931</v>
      </c>
      <c r="D462" t="s">
        <v>54</v>
      </c>
      <c r="E462" t="s">
        <v>1016</v>
      </c>
      <c r="F462" t="s">
        <v>1017</v>
      </c>
      <c r="G462" t="s">
        <v>26</v>
      </c>
      <c r="H462" t="s">
        <v>27</v>
      </c>
      <c r="I462" t="s">
        <v>105</v>
      </c>
      <c r="J462" t="s">
        <v>106</v>
      </c>
      <c r="K462">
        <v>98115</v>
      </c>
      <c r="L462" t="s">
        <v>46</v>
      </c>
      <c r="M462" t="s">
        <v>1934</v>
      </c>
      <c r="N462" t="s">
        <v>77</v>
      </c>
      <c r="O462" t="s">
        <v>187</v>
      </c>
      <c r="P462" t="s">
        <v>1935</v>
      </c>
      <c r="Q462">
        <v>899.91</v>
      </c>
      <c r="R462">
        <v>179.982</v>
      </c>
      <c r="S462">
        <v>7</v>
      </c>
      <c r="T462">
        <v>6119.3879999999999</v>
      </c>
      <c r="U462">
        <v>20000</v>
      </c>
    </row>
    <row r="463" spans="1:21" x14ac:dyDescent="0.25">
      <c r="A463" t="s">
        <v>1930</v>
      </c>
      <c r="B463" t="s">
        <v>879</v>
      </c>
      <c r="C463" t="s">
        <v>1931</v>
      </c>
      <c r="D463" t="s">
        <v>54</v>
      </c>
      <c r="E463" t="s">
        <v>1016</v>
      </c>
      <c r="F463" t="s">
        <v>1017</v>
      </c>
      <c r="G463" t="s">
        <v>26</v>
      </c>
      <c r="H463" t="s">
        <v>27</v>
      </c>
      <c r="I463" t="s">
        <v>105</v>
      </c>
      <c r="J463" t="s">
        <v>106</v>
      </c>
      <c r="K463">
        <v>98115</v>
      </c>
      <c r="L463" t="s">
        <v>46</v>
      </c>
      <c r="M463" t="s">
        <v>1936</v>
      </c>
      <c r="N463" t="s">
        <v>48</v>
      </c>
      <c r="O463" t="s">
        <v>81</v>
      </c>
      <c r="P463" t="s">
        <v>1937</v>
      </c>
      <c r="Q463">
        <v>51.311999999999998</v>
      </c>
      <c r="R463">
        <v>10.2624</v>
      </c>
      <c r="S463">
        <v>7</v>
      </c>
      <c r="T463">
        <v>348.92160000000001</v>
      </c>
      <c r="U463">
        <v>20000</v>
      </c>
    </row>
    <row r="464" spans="1:21" x14ac:dyDescent="0.25">
      <c r="A464" t="s">
        <v>1938</v>
      </c>
      <c r="B464" t="s">
        <v>1939</v>
      </c>
      <c r="C464" t="s">
        <v>1454</v>
      </c>
      <c r="D464" t="s">
        <v>54</v>
      </c>
      <c r="E464" t="s">
        <v>1940</v>
      </c>
      <c r="F464" t="s">
        <v>1941</v>
      </c>
      <c r="G464" t="s">
        <v>114</v>
      </c>
      <c r="H464" t="s">
        <v>27</v>
      </c>
      <c r="I464" t="s">
        <v>662</v>
      </c>
      <c r="J464" t="s">
        <v>367</v>
      </c>
      <c r="K464">
        <v>85023</v>
      </c>
      <c r="L464" t="s">
        <v>46</v>
      </c>
      <c r="M464" t="s">
        <v>1558</v>
      </c>
      <c r="N464" t="s">
        <v>32</v>
      </c>
      <c r="O464" t="s">
        <v>71</v>
      </c>
      <c r="P464" t="s">
        <v>1559</v>
      </c>
      <c r="Q464">
        <v>23.56</v>
      </c>
      <c r="R464">
        <v>4.7119999999999997</v>
      </c>
      <c r="S464">
        <v>8</v>
      </c>
      <c r="T464">
        <v>183.768</v>
      </c>
      <c r="U464">
        <v>20000</v>
      </c>
    </row>
    <row r="465" spans="1:21" x14ac:dyDescent="0.25">
      <c r="A465" t="s">
        <v>1938</v>
      </c>
      <c r="B465" t="s">
        <v>1939</v>
      </c>
      <c r="C465" t="s">
        <v>1454</v>
      </c>
      <c r="D465" t="s">
        <v>54</v>
      </c>
      <c r="E465" t="s">
        <v>1940</v>
      </c>
      <c r="F465" t="s">
        <v>1941</v>
      </c>
      <c r="G465" t="s">
        <v>114</v>
      </c>
      <c r="H465" t="s">
        <v>27</v>
      </c>
      <c r="I465" t="s">
        <v>662</v>
      </c>
      <c r="J465" t="s">
        <v>367</v>
      </c>
      <c r="K465">
        <v>85023</v>
      </c>
      <c r="L465" t="s">
        <v>46</v>
      </c>
      <c r="M465" t="s">
        <v>1942</v>
      </c>
      <c r="N465" t="s">
        <v>32</v>
      </c>
      <c r="O465" t="s">
        <v>60</v>
      </c>
      <c r="P465" t="s">
        <v>1943</v>
      </c>
      <c r="Q465">
        <v>1272.6300000000001</v>
      </c>
      <c r="R465">
        <v>254.52600000000001</v>
      </c>
      <c r="S465">
        <v>6</v>
      </c>
      <c r="T465">
        <v>7381.2540000000008</v>
      </c>
      <c r="U465">
        <v>20000</v>
      </c>
    </row>
    <row r="466" spans="1:21" x14ac:dyDescent="0.25">
      <c r="A466" t="s">
        <v>1938</v>
      </c>
      <c r="B466" t="s">
        <v>1939</v>
      </c>
      <c r="C466" t="s">
        <v>1454</v>
      </c>
      <c r="D466" t="s">
        <v>54</v>
      </c>
      <c r="E466" t="s">
        <v>1940</v>
      </c>
      <c r="F466" t="s">
        <v>1941</v>
      </c>
      <c r="G466" t="s">
        <v>114</v>
      </c>
      <c r="H466" t="s">
        <v>27</v>
      </c>
      <c r="I466" t="s">
        <v>662</v>
      </c>
      <c r="J466" t="s">
        <v>367</v>
      </c>
      <c r="K466">
        <v>85023</v>
      </c>
      <c r="L466" t="s">
        <v>46</v>
      </c>
      <c r="M466" t="s">
        <v>1944</v>
      </c>
      <c r="N466" t="s">
        <v>48</v>
      </c>
      <c r="O466" t="s">
        <v>81</v>
      </c>
      <c r="P466" t="s">
        <v>1945</v>
      </c>
      <c r="Q466">
        <v>28.484999999999999</v>
      </c>
      <c r="R466">
        <v>5.6970000000000001</v>
      </c>
      <c r="S466">
        <v>2</v>
      </c>
      <c r="T466">
        <v>51.273000000000003</v>
      </c>
      <c r="U466">
        <v>20000</v>
      </c>
    </row>
    <row r="467" spans="1:21" x14ac:dyDescent="0.25">
      <c r="A467" t="s">
        <v>1938</v>
      </c>
      <c r="B467" t="s">
        <v>1939</v>
      </c>
      <c r="C467" t="s">
        <v>1454</v>
      </c>
      <c r="D467" t="s">
        <v>54</v>
      </c>
      <c r="E467" t="s">
        <v>1940</v>
      </c>
      <c r="F467" t="s">
        <v>1941</v>
      </c>
      <c r="G467" t="s">
        <v>114</v>
      </c>
      <c r="H467" t="s">
        <v>27</v>
      </c>
      <c r="I467" t="s">
        <v>662</v>
      </c>
      <c r="J467" t="s">
        <v>367</v>
      </c>
      <c r="K467">
        <v>85023</v>
      </c>
      <c r="L467" t="s">
        <v>46</v>
      </c>
      <c r="M467" t="s">
        <v>1946</v>
      </c>
      <c r="N467" t="s">
        <v>48</v>
      </c>
      <c r="O467" t="s">
        <v>702</v>
      </c>
      <c r="P467" t="s">
        <v>1947</v>
      </c>
      <c r="Q467">
        <v>185.376</v>
      </c>
      <c r="R467">
        <v>37.075200000000002</v>
      </c>
      <c r="S467">
        <v>2</v>
      </c>
      <c r="T467">
        <v>333.67680000000001</v>
      </c>
      <c r="U467">
        <v>20000</v>
      </c>
    </row>
    <row r="468" spans="1:21" x14ac:dyDescent="0.25">
      <c r="A468" t="s">
        <v>1938</v>
      </c>
      <c r="B468" t="s">
        <v>1939</v>
      </c>
      <c r="C468" t="s">
        <v>1454</v>
      </c>
      <c r="D468" t="s">
        <v>54</v>
      </c>
      <c r="E468" t="s">
        <v>1940</v>
      </c>
      <c r="F468" t="s">
        <v>1941</v>
      </c>
      <c r="G468" t="s">
        <v>114</v>
      </c>
      <c r="H468" t="s">
        <v>27</v>
      </c>
      <c r="I468" t="s">
        <v>662</v>
      </c>
      <c r="J468" t="s">
        <v>367</v>
      </c>
      <c r="K468">
        <v>85023</v>
      </c>
      <c r="L468" t="s">
        <v>46</v>
      </c>
      <c r="M468" t="s">
        <v>1948</v>
      </c>
      <c r="N468" t="s">
        <v>48</v>
      </c>
      <c r="O468" t="s">
        <v>84</v>
      </c>
      <c r="P468" t="s">
        <v>1949</v>
      </c>
      <c r="Q468">
        <v>78.272000000000006</v>
      </c>
      <c r="R468">
        <v>15.654400000000001</v>
      </c>
      <c r="S468">
        <v>5</v>
      </c>
      <c r="T468">
        <v>375.7056</v>
      </c>
      <c r="U468">
        <v>20000</v>
      </c>
    </row>
    <row r="469" spans="1:21" x14ac:dyDescent="0.25">
      <c r="A469" t="s">
        <v>1950</v>
      </c>
      <c r="B469" t="s">
        <v>1951</v>
      </c>
      <c r="C469" t="s">
        <v>1952</v>
      </c>
      <c r="D469" t="s">
        <v>54</v>
      </c>
      <c r="E469" t="s">
        <v>1953</v>
      </c>
      <c r="F469" t="s">
        <v>1954</v>
      </c>
      <c r="G469" t="s">
        <v>114</v>
      </c>
      <c r="H469" t="s">
        <v>27</v>
      </c>
      <c r="I469" t="s">
        <v>1955</v>
      </c>
      <c r="J469" t="s">
        <v>246</v>
      </c>
      <c r="K469">
        <v>60068</v>
      </c>
      <c r="L469" t="s">
        <v>117</v>
      </c>
      <c r="M469" t="s">
        <v>1318</v>
      </c>
      <c r="N469" t="s">
        <v>32</v>
      </c>
      <c r="O469" t="s">
        <v>71</v>
      </c>
      <c r="P469" t="s">
        <v>1319</v>
      </c>
      <c r="Q469">
        <v>254.744</v>
      </c>
      <c r="R469">
        <v>50.948799999999999</v>
      </c>
      <c r="S469">
        <v>3</v>
      </c>
      <c r="T469">
        <v>713.28319999999997</v>
      </c>
      <c r="U469">
        <v>20000</v>
      </c>
    </row>
    <row r="470" spans="1:21" x14ac:dyDescent="0.25">
      <c r="A470" t="s">
        <v>1956</v>
      </c>
      <c r="B470" t="s">
        <v>1957</v>
      </c>
      <c r="C470" t="s">
        <v>1958</v>
      </c>
      <c r="D470" t="s">
        <v>54</v>
      </c>
      <c r="E470" t="s">
        <v>1073</v>
      </c>
      <c r="F470" t="s">
        <v>1074</v>
      </c>
      <c r="G470" t="s">
        <v>43</v>
      </c>
      <c r="H470" t="s">
        <v>27</v>
      </c>
      <c r="I470" t="s">
        <v>1959</v>
      </c>
      <c r="J470" t="s">
        <v>116</v>
      </c>
      <c r="K470">
        <v>79109</v>
      </c>
      <c r="L470" t="s">
        <v>117</v>
      </c>
      <c r="M470" t="s">
        <v>1960</v>
      </c>
      <c r="N470" t="s">
        <v>32</v>
      </c>
      <c r="O470" t="s">
        <v>33</v>
      </c>
      <c r="P470" t="s">
        <v>1961</v>
      </c>
      <c r="Q470">
        <v>205.33279999999999</v>
      </c>
      <c r="R470">
        <v>41.066560000000003</v>
      </c>
      <c r="S470">
        <v>8</v>
      </c>
      <c r="T470">
        <v>1601.59584</v>
      </c>
      <c r="U470">
        <v>20000</v>
      </c>
    </row>
    <row r="471" spans="1:21" x14ac:dyDescent="0.25">
      <c r="A471" t="s">
        <v>1962</v>
      </c>
      <c r="B471" t="s">
        <v>1963</v>
      </c>
      <c r="C471" t="s">
        <v>1291</v>
      </c>
      <c r="D471" t="s">
        <v>23</v>
      </c>
      <c r="E471" t="s">
        <v>1174</v>
      </c>
      <c r="F471" t="s">
        <v>1175</v>
      </c>
      <c r="G471" t="s">
        <v>26</v>
      </c>
      <c r="H471" t="s">
        <v>27</v>
      </c>
      <c r="I471" t="s">
        <v>358</v>
      </c>
      <c r="J471" t="s">
        <v>246</v>
      </c>
      <c r="K471">
        <v>60610</v>
      </c>
      <c r="L471" t="s">
        <v>117</v>
      </c>
      <c r="M471" t="s">
        <v>1964</v>
      </c>
      <c r="N471" t="s">
        <v>48</v>
      </c>
      <c r="O471" t="s">
        <v>81</v>
      </c>
      <c r="P471" t="s">
        <v>1965</v>
      </c>
      <c r="Q471">
        <v>4.7880000000000003</v>
      </c>
      <c r="R471">
        <v>0.95760000000000001</v>
      </c>
      <c r="S471">
        <v>8</v>
      </c>
      <c r="T471">
        <v>37.346400000000003</v>
      </c>
      <c r="U471">
        <v>20000</v>
      </c>
    </row>
    <row r="472" spans="1:21" x14ac:dyDescent="0.25">
      <c r="A472" t="s">
        <v>1966</v>
      </c>
      <c r="B472" t="s">
        <v>1498</v>
      </c>
      <c r="C472" t="s">
        <v>1056</v>
      </c>
      <c r="D472" t="s">
        <v>54</v>
      </c>
      <c r="E472" t="s">
        <v>1967</v>
      </c>
      <c r="F472" t="s">
        <v>1968</v>
      </c>
      <c r="G472" t="s">
        <v>43</v>
      </c>
      <c r="H472" t="s">
        <v>27</v>
      </c>
      <c r="I472" t="s">
        <v>1969</v>
      </c>
      <c r="J472" t="s">
        <v>316</v>
      </c>
      <c r="K472">
        <v>11757</v>
      </c>
      <c r="L472" t="s">
        <v>170</v>
      </c>
      <c r="M472" t="s">
        <v>1970</v>
      </c>
      <c r="N472" t="s">
        <v>48</v>
      </c>
      <c r="O472" t="s">
        <v>98</v>
      </c>
      <c r="P472" t="s">
        <v>1971</v>
      </c>
      <c r="Q472">
        <v>55.48</v>
      </c>
      <c r="R472">
        <v>11.096</v>
      </c>
      <c r="S472">
        <v>9</v>
      </c>
      <c r="T472">
        <v>488.22399999999999</v>
      </c>
      <c r="U472">
        <v>20000</v>
      </c>
    </row>
    <row r="473" spans="1:21" x14ac:dyDescent="0.25">
      <c r="A473" t="s">
        <v>1972</v>
      </c>
      <c r="B473" t="s">
        <v>1406</v>
      </c>
      <c r="C473" t="s">
        <v>123</v>
      </c>
      <c r="D473" t="s">
        <v>23</v>
      </c>
      <c r="E473" t="s">
        <v>1973</v>
      </c>
      <c r="F473" t="s">
        <v>1974</v>
      </c>
      <c r="G473" t="s">
        <v>26</v>
      </c>
      <c r="H473" t="s">
        <v>27</v>
      </c>
      <c r="I473" t="s">
        <v>145</v>
      </c>
      <c r="J473" t="s">
        <v>45</v>
      </c>
      <c r="K473">
        <v>94110</v>
      </c>
      <c r="L473" t="s">
        <v>46</v>
      </c>
      <c r="M473" t="s">
        <v>1975</v>
      </c>
      <c r="N473" t="s">
        <v>48</v>
      </c>
      <c r="O473" t="s">
        <v>63</v>
      </c>
      <c r="P473" t="s">
        <v>1976</v>
      </c>
      <c r="Q473">
        <v>340.92</v>
      </c>
      <c r="R473">
        <v>68.183999999999997</v>
      </c>
      <c r="S473">
        <v>7</v>
      </c>
      <c r="T473">
        <v>2318.2559999999999</v>
      </c>
      <c r="U473">
        <v>20000</v>
      </c>
    </row>
    <row r="474" spans="1:21" x14ac:dyDescent="0.25">
      <c r="A474" t="s">
        <v>1972</v>
      </c>
      <c r="B474" t="s">
        <v>1406</v>
      </c>
      <c r="C474" t="s">
        <v>123</v>
      </c>
      <c r="D474" t="s">
        <v>23</v>
      </c>
      <c r="E474" t="s">
        <v>1973</v>
      </c>
      <c r="F474" t="s">
        <v>1974</v>
      </c>
      <c r="G474" t="s">
        <v>26</v>
      </c>
      <c r="H474" t="s">
        <v>27</v>
      </c>
      <c r="I474" t="s">
        <v>145</v>
      </c>
      <c r="J474" t="s">
        <v>45</v>
      </c>
      <c r="K474">
        <v>94110</v>
      </c>
      <c r="L474" t="s">
        <v>46</v>
      </c>
      <c r="M474" t="s">
        <v>1977</v>
      </c>
      <c r="N474" t="s">
        <v>32</v>
      </c>
      <c r="O474" t="s">
        <v>33</v>
      </c>
      <c r="P474" t="s">
        <v>1978</v>
      </c>
      <c r="Q474">
        <v>222.666</v>
      </c>
      <c r="R474">
        <v>44.533200000000001</v>
      </c>
      <c r="S474">
        <v>3</v>
      </c>
      <c r="T474">
        <v>623.46480000000008</v>
      </c>
      <c r="U474">
        <v>20000</v>
      </c>
    </row>
    <row r="475" spans="1:21" x14ac:dyDescent="0.25">
      <c r="A475" t="s">
        <v>1972</v>
      </c>
      <c r="B475" t="s">
        <v>1406</v>
      </c>
      <c r="C475" t="s">
        <v>123</v>
      </c>
      <c r="D475" t="s">
        <v>23</v>
      </c>
      <c r="E475" t="s">
        <v>1973</v>
      </c>
      <c r="F475" t="s">
        <v>1974</v>
      </c>
      <c r="G475" t="s">
        <v>26</v>
      </c>
      <c r="H475" t="s">
        <v>27</v>
      </c>
      <c r="I475" t="s">
        <v>145</v>
      </c>
      <c r="J475" t="s">
        <v>45</v>
      </c>
      <c r="K475">
        <v>94110</v>
      </c>
      <c r="L475" t="s">
        <v>46</v>
      </c>
      <c r="M475" t="s">
        <v>1979</v>
      </c>
      <c r="N475" t="s">
        <v>77</v>
      </c>
      <c r="O475" t="s">
        <v>78</v>
      </c>
      <c r="P475" t="s">
        <v>1980</v>
      </c>
      <c r="Q475">
        <v>703.96799999999996</v>
      </c>
      <c r="R475">
        <v>140.7936</v>
      </c>
      <c r="S475">
        <v>7</v>
      </c>
      <c r="T475">
        <v>4786.9823999999999</v>
      </c>
      <c r="U475">
        <v>20000</v>
      </c>
    </row>
    <row r="476" spans="1:21" x14ac:dyDescent="0.25">
      <c r="A476" t="s">
        <v>1972</v>
      </c>
      <c r="B476" t="s">
        <v>1406</v>
      </c>
      <c r="C476" t="s">
        <v>123</v>
      </c>
      <c r="D476" t="s">
        <v>23</v>
      </c>
      <c r="E476" t="s">
        <v>1973</v>
      </c>
      <c r="F476" t="s">
        <v>1974</v>
      </c>
      <c r="G476" t="s">
        <v>26</v>
      </c>
      <c r="H476" t="s">
        <v>27</v>
      </c>
      <c r="I476" t="s">
        <v>145</v>
      </c>
      <c r="J476" t="s">
        <v>45</v>
      </c>
      <c r="K476">
        <v>94110</v>
      </c>
      <c r="L476" t="s">
        <v>46</v>
      </c>
      <c r="M476" t="s">
        <v>1981</v>
      </c>
      <c r="N476" t="s">
        <v>48</v>
      </c>
      <c r="O476" t="s">
        <v>63</v>
      </c>
      <c r="P476" t="s">
        <v>1982</v>
      </c>
      <c r="Q476">
        <v>92.52</v>
      </c>
      <c r="R476">
        <v>18.504000000000001</v>
      </c>
      <c r="S476">
        <v>9</v>
      </c>
      <c r="T476">
        <v>814.17599999999993</v>
      </c>
      <c r="U476">
        <v>20000</v>
      </c>
    </row>
    <row r="477" spans="1:21" x14ac:dyDescent="0.25">
      <c r="A477" t="s">
        <v>1972</v>
      </c>
      <c r="B477" t="s">
        <v>1406</v>
      </c>
      <c r="C477" t="s">
        <v>123</v>
      </c>
      <c r="D477" t="s">
        <v>23</v>
      </c>
      <c r="E477" t="s">
        <v>1973</v>
      </c>
      <c r="F477" t="s">
        <v>1974</v>
      </c>
      <c r="G477" t="s">
        <v>26</v>
      </c>
      <c r="H477" t="s">
        <v>27</v>
      </c>
      <c r="I477" t="s">
        <v>145</v>
      </c>
      <c r="J477" t="s">
        <v>45</v>
      </c>
      <c r="K477">
        <v>94110</v>
      </c>
      <c r="L477" t="s">
        <v>46</v>
      </c>
      <c r="M477" t="s">
        <v>1983</v>
      </c>
      <c r="N477" t="s">
        <v>48</v>
      </c>
      <c r="O477" t="s">
        <v>98</v>
      </c>
      <c r="P477" t="s">
        <v>1984</v>
      </c>
      <c r="Q477">
        <v>62.65</v>
      </c>
      <c r="R477">
        <v>12.53</v>
      </c>
      <c r="S477">
        <v>9</v>
      </c>
      <c r="T477">
        <v>551.32000000000005</v>
      </c>
      <c r="U477">
        <v>20000</v>
      </c>
    </row>
    <row r="478" spans="1:21" x14ac:dyDescent="0.25">
      <c r="A478" t="s">
        <v>1972</v>
      </c>
      <c r="B478" t="s">
        <v>1406</v>
      </c>
      <c r="C478" t="s">
        <v>123</v>
      </c>
      <c r="D478" t="s">
        <v>23</v>
      </c>
      <c r="E478" t="s">
        <v>1973</v>
      </c>
      <c r="F478" t="s">
        <v>1974</v>
      </c>
      <c r="G478" t="s">
        <v>26</v>
      </c>
      <c r="H478" t="s">
        <v>27</v>
      </c>
      <c r="I478" t="s">
        <v>145</v>
      </c>
      <c r="J478" t="s">
        <v>45</v>
      </c>
      <c r="K478">
        <v>94110</v>
      </c>
      <c r="L478" t="s">
        <v>46</v>
      </c>
      <c r="M478" t="s">
        <v>1985</v>
      </c>
      <c r="N478" t="s">
        <v>48</v>
      </c>
      <c r="O478" t="s">
        <v>98</v>
      </c>
      <c r="P478" t="s">
        <v>1986</v>
      </c>
      <c r="Q478">
        <v>94.85</v>
      </c>
      <c r="R478">
        <v>18.97</v>
      </c>
      <c r="S478">
        <v>5</v>
      </c>
      <c r="T478">
        <v>455.28</v>
      </c>
      <c r="U478">
        <v>20000</v>
      </c>
    </row>
    <row r="479" spans="1:21" x14ac:dyDescent="0.25">
      <c r="A479" t="s">
        <v>1987</v>
      </c>
      <c r="B479" t="s">
        <v>1988</v>
      </c>
      <c r="C479" t="s">
        <v>1989</v>
      </c>
      <c r="D479" t="s">
        <v>54</v>
      </c>
      <c r="E479" t="s">
        <v>1234</v>
      </c>
      <c r="F479" t="s">
        <v>1235</v>
      </c>
      <c r="G479" t="s">
        <v>43</v>
      </c>
      <c r="H479" t="s">
        <v>27</v>
      </c>
      <c r="I479" t="s">
        <v>44</v>
      </c>
      <c r="J479" t="s">
        <v>45</v>
      </c>
      <c r="K479">
        <v>90008</v>
      </c>
      <c r="L479" t="s">
        <v>46</v>
      </c>
      <c r="M479" t="s">
        <v>1990</v>
      </c>
      <c r="N479" t="s">
        <v>77</v>
      </c>
      <c r="O479" t="s">
        <v>78</v>
      </c>
      <c r="P479" t="s">
        <v>1991</v>
      </c>
      <c r="Q479">
        <v>95.76</v>
      </c>
      <c r="R479">
        <v>19.152000000000001</v>
      </c>
      <c r="S479">
        <v>4</v>
      </c>
      <c r="T479">
        <v>363.88799999999998</v>
      </c>
      <c r="U479">
        <v>20000</v>
      </c>
    </row>
    <row r="480" spans="1:21" x14ac:dyDescent="0.25">
      <c r="A480" t="s">
        <v>1992</v>
      </c>
      <c r="B480" t="s">
        <v>1993</v>
      </c>
      <c r="C480" t="s">
        <v>1994</v>
      </c>
      <c r="D480" t="s">
        <v>54</v>
      </c>
      <c r="E480" t="s">
        <v>1995</v>
      </c>
      <c r="F480" t="s">
        <v>1996</v>
      </c>
      <c r="G480" t="s">
        <v>26</v>
      </c>
      <c r="H480" t="s">
        <v>27</v>
      </c>
      <c r="I480" t="s">
        <v>327</v>
      </c>
      <c r="J480" t="s">
        <v>316</v>
      </c>
      <c r="K480">
        <v>12180</v>
      </c>
      <c r="L480" t="s">
        <v>170</v>
      </c>
      <c r="M480" t="s">
        <v>1345</v>
      </c>
      <c r="N480" t="s">
        <v>32</v>
      </c>
      <c r="O480" t="s">
        <v>71</v>
      </c>
      <c r="P480" t="s">
        <v>1346</v>
      </c>
      <c r="Q480">
        <v>40.200000000000003</v>
      </c>
      <c r="R480">
        <v>8.0400000000000009</v>
      </c>
      <c r="S480">
        <v>3</v>
      </c>
      <c r="T480">
        <v>112.56</v>
      </c>
      <c r="U480">
        <v>20000</v>
      </c>
    </row>
    <row r="481" spans="1:21" x14ac:dyDescent="0.25">
      <c r="A481" t="s">
        <v>1997</v>
      </c>
      <c r="B481" t="s">
        <v>1998</v>
      </c>
      <c r="C481" t="s">
        <v>1999</v>
      </c>
      <c r="D481" t="s">
        <v>54</v>
      </c>
      <c r="E481" t="s">
        <v>2000</v>
      </c>
      <c r="F481" t="s">
        <v>2001</v>
      </c>
      <c r="G481" t="s">
        <v>43</v>
      </c>
      <c r="H481" t="s">
        <v>27</v>
      </c>
      <c r="I481" t="s">
        <v>315</v>
      </c>
      <c r="J481" t="s">
        <v>316</v>
      </c>
      <c r="K481">
        <v>10024</v>
      </c>
      <c r="L481" t="s">
        <v>170</v>
      </c>
      <c r="M481" t="s">
        <v>2002</v>
      </c>
      <c r="N481" t="s">
        <v>48</v>
      </c>
      <c r="O481" t="s">
        <v>74</v>
      </c>
      <c r="P481" t="s">
        <v>2003</v>
      </c>
      <c r="Q481">
        <v>14.7</v>
      </c>
      <c r="R481">
        <v>2.94</v>
      </c>
      <c r="S481">
        <v>3</v>
      </c>
      <c r="T481">
        <v>41.16</v>
      </c>
      <c r="U481">
        <v>20000</v>
      </c>
    </row>
    <row r="482" spans="1:21" x14ac:dyDescent="0.25">
      <c r="A482" t="s">
        <v>1997</v>
      </c>
      <c r="B482" t="s">
        <v>1998</v>
      </c>
      <c r="C482" t="s">
        <v>1999</v>
      </c>
      <c r="D482" t="s">
        <v>54</v>
      </c>
      <c r="E482" t="s">
        <v>2000</v>
      </c>
      <c r="F482" t="s">
        <v>2001</v>
      </c>
      <c r="G482" t="s">
        <v>43</v>
      </c>
      <c r="H482" t="s">
        <v>27</v>
      </c>
      <c r="I482" t="s">
        <v>315</v>
      </c>
      <c r="J482" t="s">
        <v>316</v>
      </c>
      <c r="K482">
        <v>10024</v>
      </c>
      <c r="L482" t="s">
        <v>170</v>
      </c>
      <c r="M482" t="s">
        <v>2004</v>
      </c>
      <c r="N482" t="s">
        <v>48</v>
      </c>
      <c r="O482" t="s">
        <v>63</v>
      </c>
      <c r="P482" t="s">
        <v>2005</v>
      </c>
      <c r="Q482">
        <v>704.25</v>
      </c>
      <c r="R482">
        <v>140.85</v>
      </c>
      <c r="S482">
        <v>5</v>
      </c>
      <c r="T482">
        <v>3380.4</v>
      </c>
      <c r="U482">
        <v>20000</v>
      </c>
    </row>
    <row r="483" spans="1:21" x14ac:dyDescent="0.25">
      <c r="A483" t="s">
        <v>2006</v>
      </c>
      <c r="B483" t="s">
        <v>2007</v>
      </c>
      <c r="C483" t="s">
        <v>2008</v>
      </c>
      <c r="D483" t="s">
        <v>54</v>
      </c>
      <c r="E483" t="s">
        <v>2009</v>
      </c>
      <c r="F483" t="s">
        <v>2010</v>
      </c>
      <c r="G483" t="s">
        <v>26</v>
      </c>
      <c r="H483" t="s">
        <v>27</v>
      </c>
      <c r="I483" t="s">
        <v>1153</v>
      </c>
      <c r="J483" t="s">
        <v>45</v>
      </c>
      <c r="K483">
        <v>92024</v>
      </c>
      <c r="L483" t="s">
        <v>46</v>
      </c>
      <c r="M483" t="s">
        <v>2011</v>
      </c>
      <c r="N483" t="s">
        <v>77</v>
      </c>
      <c r="O483" t="s">
        <v>187</v>
      </c>
      <c r="P483" t="s">
        <v>2012</v>
      </c>
      <c r="Q483">
        <v>9.09</v>
      </c>
      <c r="R483">
        <v>1.8180000000000001</v>
      </c>
      <c r="S483">
        <v>6</v>
      </c>
      <c r="T483">
        <v>52.722000000000001</v>
      </c>
      <c r="U483">
        <v>20000</v>
      </c>
    </row>
    <row r="484" spans="1:21" x14ac:dyDescent="0.25">
      <c r="A484" t="s">
        <v>2013</v>
      </c>
      <c r="B484" t="s">
        <v>2014</v>
      </c>
      <c r="C484" t="s">
        <v>1588</v>
      </c>
      <c r="D484" t="s">
        <v>54</v>
      </c>
      <c r="E484" t="s">
        <v>2015</v>
      </c>
      <c r="F484" t="s">
        <v>2016</v>
      </c>
      <c r="G484" t="s">
        <v>26</v>
      </c>
      <c r="H484" t="s">
        <v>27</v>
      </c>
      <c r="I484" t="s">
        <v>315</v>
      </c>
      <c r="J484" t="s">
        <v>316</v>
      </c>
      <c r="K484">
        <v>10024</v>
      </c>
      <c r="L484" t="s">
        <v>170</v>
      </c>
      <c r="M484" t="s">
        <v>438</v>
      </c>
      <c r="N484" t="s">
        <v>48</v>
      </c>
      <c r="O484" t="s">
        <v>74</v>
      </c>
      <c r="P484" t="s">
        <v>439</v>
      </c>
      <c r="Q484">
        <v>5.96</v>
      </c>
      <c r="R484">
        <v>1.1919999999999999</v>
      </c>
      <c r="S484">
        <v>7</v>
      </c>
      <c r="T484">
        <v>40.527999999999999</v>
      </c>
      <c r="U484">
        <v>20000</v>
      </c>
    </row>
    <row r="485" spans="1:21" x14ac:dyDescent="0.25">
      <c r="A485" t="s">
        <v>2013</v>
      </c>
      <c r="B485" t="s">
        <v>2014</v>
      </c>
      <c r="C485" t="s">
        <v>1588</v>
      </c>
      <c r="D485" t="s">
        <v>54</v>
      </c>
      <c r="E485" t="s">
        <v>2015</v>
      </c>
      <c r="F485" t="s">
        <v>2016</v>
      </c>
      <c r="G485" t="s">
        <v>26</v>
      </c>
      <c r="H485" t="s">
        <v>27</v>
      </c>
      <c r="I485" t="s">
        <v>315</v>
      </c>
      <c r="J485" t="s">
        <v>316</v>
      </c>
      <c r="K485">
        <v>10024</v>
      </c>
      <c r="L485" t="s">
        <v>170</v>
      </c>
      <c r="M485" t="s">
        <v>2017</v>
      </c>
      <c r="N485" t="s">
        <v>77</v>
      </c>
      <c r="O485" t="s">
        <v>187</v>
      </c>
      <c r="P485" t="s">
        <v>2018</v>
      </c>
      <c r="Q485">
        <v>159.97999999999999</v>
      </c>
      <c r="R485">
        <v>31.995999999999999</v>
      </c>
      <c r="S485">
        <v>2</v>
      </c>
      <c r="T485">
        <v>287.964</v>
      </c>
      <c r="U485">
        <v>20000</v>
      </c>
    </row>
    <row r="486" spans="1:21" x14ac:dyDescent="0.25">
      <c r="A486" t="s">
        <v>2019</v>
      </c>
      <c r="B486" t="s">
        <v>2020</v>
      </c>
      <c r="C486" t="s">
        <v>2021</v>
      </c>
      <c r="D486" t="s">
        <v>219</v>
      </c>
      <c r="E486" t="s">
        <v>2022</v>
      </c>
      <c r="F486" t="s">
        <v>2023</v>
      </c>
      <c r="G486" t="s">
        <v>114</v>
      </c>
      <c r="H486" t="s">
        <v>27</v>
      </c>
      <c r="I486" t="s">
        <v>44</v>
      </c>
      <c r="J486" t="s">
        <v>45</v>
      </c>
      <c r="K486">
        <v>90045</v>
      </c>
      <c r="L486" t="s">
        <v>46</v>
      </c>
      <c r="M486" t="s">
        <v>2024</v>
      </c>
      <c r="N486" t="s">
        <v>48</v>
      </c>
      <c r="O486" t="s">
        <v>49</v>
      </c>
      <c r="P486" t="s">
        <v>2025</v>
      </c>
      <c r="Q486">
        <v>29.6</v>
      </c>
      <c r="R486">
        <v>5.92</v>
      </c>
      <c r="S486">
        <v>5</v>
      </c>
      <c r="T486">
        <v>142.08000000000001</v>
      </c>
      <c r="U486">
        <v>20000</v>
      </c>
    </row>
    <row r="487" spans="1:21" x14ac:dyDescent="0.25">
      <c r="A487" t="s">
        <v>2019</v>
      </c>
      <c r="B487" t="s">
        <v>2020</v>
      </c>
      <c r="C487" t="s">
        <v>2021</v>
      </c>
      <c r="D487" t="s">
        <v>219</v>
      </c>
      <c r="E487" t="s">
        <v>2022</v>
      </c>
      <c r="F487" t="s">
        <v>2023</v>
      </c>
      <c r="G487" t="s">
        <v>114</v>
      </c>
      <c r="H487" t="s">
        <v>27</v>
      </c>
      <c r="I487" t="s">
        <v>44</v>
      </c>
      <c r="J487" t="s">
        <v>45</v>
      </c>
      <c r="K487">
        <v>90045</v>
      </c>
      <c r="L487" t="s">
        <v>46</v>
      </c>
      <c r="M487" t="s">
        <v>2026</v>
      </c>
      <c r="N487" t="s">
        <v>32</v>
      </c>
      <c r="O487" t="s">
        <v>33</v>
      </c>
      <c r="P487" t="s">
        <v>2027</v>
      </c>
      <c r="Q487">
        <v>514.16499999999996</v>
      </c>
      <c r="R487">
        <v>102.833</v>
      </c>
      <c r="S487">
        <v>2</v>
      </c>
      <c r="T487">
        <v>925.49699999999996</v>
      </c>
      <c r="U487">
        <v>20000</v>
      </c>
    </row>
    <row r="488" spans="1:21" x14ac:dyDescent="0.25">
      <c r="A488" t="s">
        <v>2019</v>
      </c>
      <c r="B488" t="s">
        <v>2020</v>
      </c>
      <c r="C488" t="s">
        <v>2021</v>
      </c>
      <c r="D488" t="s">
        <v>219</v>
      </c>
      <c r="E488" t="s">
        <v>2022</v>
      </c>
      <c r="F488" t="s">
        <v>2023</v>
      </c>
      <c r="G488" t="s">
        <v>114</v>
      </c>
      <c r="H488" t="s">
        <v>27</v>
      </c>
      <c r="I488" t="s">
        <v>44</v>
      </c>
      <c r="J488" t="s">
        <v>45</v>
      </c>
      <c r="K488">
        <v>90045</v>
      </c>
      <c r="L488" t="s">
        <v>46</v>
      </c>
      <c r="M488" t="s">
        <v>2028</v>
      </c>
      <c r="N488" t="s">
        <v>77</v>
      </c>
      <c r="O488" t="s">
        <v>78</v>
      </c>
      <c r="P488" t="s">
        <v>2029</v>
      </c>
      <c r="Q488">
        <v>279.95999999999998</v>
      </c>
      <c r="R488">
        <v>55.991999999999997</v>
      </c>
      <c r="S488">
        <v>9</v>
      </c>
      <c r="T488">
        <v>2463.6480000000001</v>
      </c>
      <c r="U488">
        <v>20000</v>
      </c>
    </row>
    <row r="489" spans="1:21" x14ac:dyDescent="0.25">
      <c r="A489" t="s">
        <v>2030</v>
      </c>
      <c r="B489" t="s">
        <v>2031</v>
      </c>
      <c r="C489" t="s">
        <v>2032</v>
      </c>
      <c r="D489" t="s">
        <v>219</v>
      </c>
      <c r="E489" t="s">
        <v>2033</v>
      </c>
      <c r="F489" t="s">
        <v>2034</v>
      </c>
      <c r="G489" t="s">
        <v>26</v>
      </c>
      <c r="H489" t="s">
        <v>27</v>
      </c>
      <c r="I489" t="s">
        <v>358</v>
      </c>
      <c r="J489" t="s">
        <v>246</v>
      </c>
      <c r="K489">
        <v>60610</v>
      </c>
      <c r="L489" t="s">
        <v>117</v>
      </c>
      <c r="M489" t="s">
        <v>2035</v>
      </c>
      <c r="N489" t="s">
        <v>77</v>
      </c>
      <c r="O489" t="s">
        <v>78</v>
      </c>
      <c r="P489" t="s">
        <v>2036</v>
      </c>
      <c r="Q489">
        <v>2735.9520000000002</v>
      </c>
      <c r="R489">
        <v>547.19040000000007</v>
      </c>
      <c r="S489">
        <v>9</v>
      </c>
      <c r="T489">
        <v>24076.3776</v>
      </c>
      <c r="U489">
        <v>20000</v>
      </c>
    </row>
    <row r="490" spans="1:21" x14ac:dyDescent="0.25">
      <c r="A490" t="s">
        <v>2037</v>
      </c>
      <c r="B490" t="s">
        <v>66</v>
      </c>
      <c r="C490" t="s">
        <v>2038</v>
      </c>
      <c r="D490" t="s">
        <v>23</v>
      </c>
      <c r="E490" t="s">
        <v>2039</v>
      </c>
      <c r="F490" t="s">
        <v>2040</v>
      </c>
      <c r="G490" t="s">
        <v>114</v>
      </c>
      <c r="H490" t="s">
        <v>27</v>
      </c>
      <c r="I490" t="s">
        <v>2041</v>
      </c>
      <c r="J490" t="s">
        <v>116</v>
      </c>
      <c r="K490">
        <v>77340</v>
      </c>
      <c r="L490" t="s">
        <v>117</v>
      </c>
      <c r="M490" t="s">
        <v>2042</v>
      </c>
      <c r="N490" t="s">
        <v>77</v>
      </c>
      <c r="O490" t="s">
        <v>78</v>
      </c>
      <c r="P490" t="s">
        <v>2043</v>
      </c>
      <c r="Q490">
        <v>7.992</v>
      </c>
      <c r="R490">
        <v>1.5984</v>
      </c>
      <c r="S490">
        <v>9</v>
      </c>
      <c r="T490">
        <v>70.329599999999999</v>
      </c>
      <c r="U490">
        <v>20000</v>
      </c>
    </row>
    <row r="491" spans="1:21" x14ac:dyDescent="0.25">
      <c r="A491" t="s">
        <v>2037</v>
      </c>
      <c r="B491" t="s">
        <v>66</v>
      </c>
      <c r="C491" t="s">
        <v>2038</v>
      </c>
      <c r="D491" t="s">
        <v>23</v>
      </c>
      <c r="E491" t="s">
        <v>2039</v>
      </c>
      <c r="F491" t="s">
        <v>2040</v>
      </c>
      <c r="G491" t="s">
        <v>114</v>
      </c>
      <c r="H491" t="s">
        <v>27</v>
      </c>
      <c r="I491" t="s">
        <v>2041</v>
      </c>
      <c r="J491" t="s">
        <v>116</v>
      </c>
      <c r="K491">
        <v>77340</v>
      </c>
      <c r="L491" t="s">
        <v>117</v>
      </c>
      <c r="M491" t="s">
        <v>2044</v>
      </c>
      <c r="N491" t="s">
        <v>77</v>
      </c>
      <c r="O491" t="s">
        <v>187</v>
      </c>
      <c r="P491" t="s">
        <v>2045</v>
      </c>
      <c r="Q491">
        <v>63.984000000000002</v>
      </c>
      <c r="R491">
        <v>12.796799999999999</v>
      </c>
      <c r="S491">
        <v>6</v>
      </c>
      <c r="T491">
        <v>371.10719999999998</v>
      </c>
      <c r="U491">
        <v>20000</v>
      </c>
    </row>
    <row r="492" spans="1:21" x14ac:dyDescent="0.25">
      <c r="A492" t="s">
        <v>2037</v>
      </c>
      <c r="B492" t="s">
        <v>66</v>
      </c>
      <c r="C492" t="s">
        <v>2038</v>
      </c>
      <c r="D492" t="s">
        <v>23</v>
      </c>
      <c r="E492" t="s">
        <v>2039</v>
      </c>
      <c r="F492" t="s">
        <v>2040</v>
      </c>
      <c r="G492" t="s">
        <v>114</v>
      </c>
      <c r="H492" t="s">
        <v>27</v>
      </c>
      <c r="I492" t="s">
        <v>2041</v>
      </c>
      <c r="J492" t="s">
        <v>116</v>
      </c>
      <c r="K492">
        <v>77340</v>
      </c>
      <c r="L492" t="s">
        <v>117</v>
      </c>
      <c r="M492" t="s">
        <v>1899</v>
      </c>
      <c r="N492" t="s">
        <v>48</v>
      </c>
      <c r="O492" t="s">
        <v>74</v>
      </c>
      <c r="P492" t="s">
        <v>1900</v>
      </c>
      <c r="Q492">
        <v>70.367999999999995</v>
      </c>
      <c r="R492">
        <v>14.073600000000001</v>
      </c>
      <c r="S492">
        <v>6</v>
      </c>
      <c r="T492">
        <v>408.13440000000003</v>
      </c>
      <c r="U492">
        <v>20000</v>
      </c>
    </row>
    <row r="493" spans="1:21" x14ac:dyDescent="0.25">
      <c r="A493" t="s">
        <v>2046</v>
      </c>
      <c r="B493" t="s">
        <v>856</v>
      </c>
      <c r="C493" t="s">
        <v>857</v>
      </c>
      <c r="D493" t="s">
        <v>54</v>
      </c>
      <c r="E493" t="s">
        <v>2047</v>
      </c>
      <c r="F493" t="s">
        <v>2048</v>
      </c>
      <c r="G493" t="s">
        <v>26</v>
      </c>
      <c r="H493" t="s">
        <v>27</v>
      </c>
      <c r="I493" t="s">
        <v>469</v>
      </c>
      <c r="J493" t="s">
        <v>316</v>
      </c>
      <c r="K493">
        <v>14609</v>
      </c>
      <c r="L493" t="s">
        <v>170</v>
      </c>
      <c r="M493" t="s">
        <v>2049</v>
      </c>
      <c r="N493" t="s">
        <v>48</v>
      </c>
      <c r="O493" t="s">
        <v>63</v>
      </c>
      <c r="P493" t="s">
        <v>2050</v>
      </c>
      <c r="Q493">
        <v>449.15</v>
      </c>
      <c r="R493">
        <v>89.83</v>
      </c>
      <c r="S493">
        <v>4</v>
      </c>
      <c r="T493">
        <v>1706.77</v>
      </c>
      <c r="U493">
        <v>20000</v>
      </c>
    </row>
    <row r="494" spans="1:21" x14ac:dyDescent="0.25">
      <c r="A494" t="s">
        <v>2046</v>
      </c>
      <c r="B494" t="s">
        <v>856</v>
      </c>
      <c r="C494" t="s">
        <v>857</v>
      </c>
      <c r="D494" t="s">
        <v>54</v>
      </c>
      <c r="E494" t="s">
        <v>2047</v>
      </c>
      <c r="F494" t="s">
        <v>2048</v>
      </c>
      <c r="G494" t="s">
        <v>26</v>
      </c>
      <c r="H494" t="s">
        <v>27</v>
      </c>
      <c r="I494" t="s">
        <v>469</v>
      </c>
      <c r="J494" t="s">
        <v>316</v>
      </c>
      <c r="K494">
        <v>14609</v>
      </c>
      <c r="L494" t="s">
        <v>170</v>
      </c>
      <c r="M494" t="s">
        <v>2051</v>
      </c>
      <c r="N494" t="s">
        <v>48</v>
      </c>
      <c r="O494" t="s">
        <v>201</v>
      </c>
      <c r="P494" t="s">
        <v>2052</v>
      </c>
      <c r="Q494">
        <v>11.07</v>
      </c>
      <c r="R494">
        <v>2.214</v>
      </c>
      <c r="S494">
        <v>8</v>
      </c>
      <c r="T494">
        <v>86.346000000000004</v>
      </c>
      <c r="U494">
        <v>20000</v>
      </c>
    </row>
    <row r="495" spans="1:21" x14ac:dyDescent="0.25">
      <c r="A495" t="s">
        <v>2053</v>
      </c>
      <c r="B495" t="s">
        <v>2054</v>
      </c>
      <c r="C495" t="s">
        <v>2055</v>
      </c>
      <c r="D495" t="s">
        <v>54</v>
      </c>
      <c r="E495" t="s">
        <v>2056</v>
      </c>
      <c r="F495" t="s">
        <v>2057</v>
      </c>
      <c r="G495" t="s">
        <v>26</v>
      </c>
      <c r="H495" t="s">
        <v>27</v>
      </c>
      <c r="I495" t="s">
        <v>105</v>
      </c>
      <c r="J495" t="s">
        <v>106</v>
      </c>
      <c r="K495">
        <v>98115</v>
      </c>
      <c r="L495" t="s">
        <v>46</v>
      </c>
      <c r="M495" t="s">
        <v>2058</v>
      </c>
      <c r="N495" t="s">
        <v>77</v>
      </c>
      <c r="O495" t="s">
        <v>187</v>
      </c>
      <c r="P495" t="s">
        <v>2059</v>
      </c>
      <c r="Q495">
        <v>93.98</v>
      </c>
      <c r="R495">
        <v>18.795999999999999</v>
      </c>
      <c r="S495">
        <v>2</v>
      </c>
      <c r="T495">
        <v>169.16399999999999</v>
      </c>
      <c r="U495">
        <v>20000</v>
      </c>
    </row>
    <row r="496" spans="1:21" x14ac:dyDescent="0.25">
      <c r="A496" t="s">
        <v>2060</v>
      </c>
      <c r="B496" t="s">
        <v>2061</v>
      </c>
      <c r="C496" t="s">
        <v>2062</v>
      </c>
      <c r="D496" t="s">
        <v>23</v>
      </c>
      <c r="E496" t="s">
        <v>2063</v>
      </c>
      <c r="F496" t="s">
        <v>2064</v>
      </c>
      <c r="G496" t="s">
        <v>26</v>
      </c>
      <c r="H496" t="s">
        <v>27</v>
      </c>
      <c r="I496" t="s">
        <v>399</v>
      </c>
      <c r="J496" t="s">
        <v>400</v>
      </c>
      <c r="K496">
        <v>38109</v>
      </c>
      <c r="L496" t="s">
        <v>30</v>
      </c>
      <c r="M496" t="s">
        <v>2065</v>
      </c>
      <c r="N496" t="s">
        <v>32</v>
      </c>
      <c r="O496" t="s">
        <v>60</v>
      </c>
      <c r="P496" t="s">
        <v>2066</v>
      </c>
      <c r="Q496">
        <v>189.88200000000001</v>
      </c>
      <c r="R496">
        <v>37.976399999999998</v>
      </c>
      <c r="S496">
        <v>6</v>
      </c>
      <c r="T496">
        <v>1101.3155999999999</v>
      </c>
      <c r="U496">
        <v>20000</v>
      </c>
    </row>
    <row r="497" spans="1:21" x14ac:dyDescent="0.25">
      <c r="A497" t="s">
        <v>2067</v>
      </c>
      <c r="B497" t="s">
        <v>228</v>
      </c>
      <c r="C497" t="s">
        <v>229</v>
      </c>
      <c r="D497" t="s">
        <v>54</v>
      </c>
      <c r="E497" t="s">
        <v>2068</v>
      </c>
      <c r="F497" t="s">
        <v>2069</v>
      </c>
      <c r="G497" t="s">
        <v>26</v>
      </c>
      <c r="H497" t="s">
        <v>27</v>
      </c>
      <c r="I497" t="s">
        <v>2070</v>
      </c>
      <c r="J497" t="s">
        <v>2071</v>
      </c>
      <c r="K497">
        <v>72701</v>
      </c>
      <c r="L497" t="s">
        <v>30</v>
      </c>
      <c r="M497" t="s">
        <v>2072</v>
      </c>
      <c r="N497" t="s">
        <v>48</v>
      </c>
      <c r="O497" t="s">
        <v>201</v>
      </c>
      <c r="P497" t="s">
        <v>2073</v>
      </c>
      <c r="Q497">
        <v>105.42</v>
      </c>
      <c r="R497">
        <v>21.084</v>
      </c>
      <c r="S497">
        <v>9</v>
      </c>
      <c r="T497">
        <v>927.69600000000003</v>
      </c>
      <c r="U497">
        <v>20000</v>
      </c>
    </row>
    <row r="498" spans="1:21" x14ac:dyDescent="0.25">
      <c r="A498" t="s">
        <v>2074</v>
      </c>
      <c r="B498" t="s">
        <v>2075</v>
      </c>
      <c r="C498" t="s">
        <v>2076</v>
      </c>
      <c r="D498" t="s">
        <v>54</v>
      </c>
      <c r="E498" t="s">
        <v>1921</v>
      </c>
      <c r="F498" t="s">
        <v>1922</v>
      </c>
      <c r="G498" t="s">
        <v>26</v>
      </c>
      <c r="H498" t="s">
        <v>27</v>
      </c>
      <c r="I498" t="s">
        <v>2077</v>
      </c>
      <c r="J498" t="s">
        <v>45</v>
      </c>
      <c r="K498">
        <v>92627</v>
      </c>
      <c r="L498" t="s">
        <v>46</v>
      </c>
      <c r="M498" t="s">
        <v>2078</v>
      </c>
      <c r="N498" t="s">
        <v>48</v>
      </c>
      <c r="O498" t="s">
        <v>81</v>
      </c>
      <c r="P498" t="s">
        <v>2079</v>
      </c>
      <c r="Q498">
        <v>119.616</v>
      </c>
      <c r="R498">
        <v>23.923200000000001</v>
      </c>
      <c r="S498">
        <v>6</v>
      </c>
      <c r="T498">
        <v>693.77280000000007</v>
      </c>
      <c r="U498">
        <v>20000</v>
      </c>
    </row>
    <row r="499" spans="1:21" x14ac:dyDescent="0.25">
      <c r="A499" t="s">
        <v>2074</v>
      </c>
      <c r="B499" t="s">
        <v>2075</v>
      </c>
      <c r="C499" t="s">
        <v>2076</v>
      </c>
      <c r="D499" t="s">
        <v>54</v>
      </c>
      <c r="E499" t="s">
        <v>1921</v>
      </c>
      <c r="F499" t="s">
        <v>1922</v>
      </c>
      <c r="G499" t="s">
        <v>26</v>
      </c>
      <c r="H499" t="s">
        <v>27</v>
      </c>
      <c r="I499" t="s">
        <v>2077</v>
      </c>
      <c r="J499" t="s">
        <v>45</v>
      </c>
      <c r="K499">
        <v>92627</v>
      </c>
      <c r="L499" t="s">
        <v>46</v>
      </c>
      <c r="M499" t="s">
        <v>2080</v>
      </c>
      <c r="N499" t="s">
        <v>32</v>
      </c>
      <c r="O499" t="s">
        <v>71</v>
      </c>
      <c r="P499" t="s">
        <v>2081</v>
      </c>
      <c r="Q499">
        <v>255.76</v>
      </c>
      <c r="R499">
        <v>51.152000000000001</v>
      </c>
      <c r="S499">
        <v>8</v>
      </c>
      <c r="T499">
        <v>1994.9280000000001</v>
      </c>
      <c r="U499">
        <v>20000</v>
      </c>
    </row>
    <row r="500" spans="1:21" x14ac:dyDescent="0.25">
      <c r="A500" t="s">
        <v>2074</v>
      </c>
      <c r="B500" t="s">
        <v>2075</v>
      </c>
      <c r="C500" t="s">
        <v>2076</v>
      </c>
      <c r="D500" t="s">
        <v>54</v>
      </c>
      <c r="E500" t="s">
        <v>1921</v>
      </c>
      <c r="F500" t="s">
        <v>1922</v>
      </c>
      <c r="G500" t="s">
        <v>26</v>
      </c>
      <c r="H500" t="s">
        <v>27</v>
      </c>
      <c r="I500" t="s">
        <v>2077</v>
      </c>
      <c r="J500" t="s">
        <v>45</v>
      </c>
      <c r="K500">
        <v>92627</v>
      </c>
      <c r="L500" t="s">
        <v>46</v>
      </c>
      <c r="M500" t="s">
        <v>1409</v>
      </c>
      <c r="N500" t="s">
        <v>32</v>
      </c>
      <c r="O500" t="s">
        <v>36</v>
      </c>
      <c r="P500" t="s">
        <v>1410</v>
      </c>
      <c r="Q500">
        <v>241.56800000000001</v>
      </c>
      <c r="R500">
        <v>48.313600000000001</v>
      </c>
      <c r="S500">
        <v>5</v>
      </c>
      <c r="T500">
        <v>1159.5264</v>
      </c>
      <c r="U500">
        <v>20000</v>
      </c>
    </row>
    <row r="501" spans="1:21" x14ac:dyDescent="0.25">
      <c r="A501" t="s">
        <v>2074</v>
      </c>
      <c r="B501" t="s">
        <v>2075</v>
      </c>
      <c r="C501" t="s">
        <v>2076</v>
      </c>
      <c r="D501" t="s">
        <v>54</v>
      </c>
      <c r="E501" t="s">
        <v>1921</v>
      </c>
      <c r="F501" t="s">
        <v>1922</v>
      </c>
      <c r="G501" t="s">
        <v>26</v>
      </c>
      <c r="H501" t="s">
        <v>27</v>
      </c>
      <c r="I501" t="s">
        <v>2077</v>
      </c>
      <c r="J501" t="s">
        <v>45</v>
      </c>
      <c r="K501">
        <v>92627</v>
      </c>
      <c r="L501" t="s">
        <v>46</v>
      </c>
      <c r="M501" t="s">
        <v>2082</v>
      </c>
      <c r="N501" t="s">
        <v>32</v>
      </c>
      <c r="O501" t="s">
        <v>71</v>
      </c>
      <c r="P501" t="s">
        <v>2083</v>
      </c>
      <c r="Q501">
        <v>69.3</v>
      </c>
      <c r="R501">
        <v>13.86</v>
      </c>
      <c r="S501">
        <v>8</v>
      </c>
      <c r="T501">
        <v>540.54</v>
      </c>
      <c r="U501">
        <v>20000</v>
      </c>
    </row>
    <row r="502" spans="1:21" x14ac:dyDescent="0.25">
      <c r="A502" t="s">
        <v>2084</v>
      </c>
      <c r="B502" t="s">
        <v>2085</v>
      </c>
      <c r="C502" t="s">
        <v>373</v>
      </c>
      <c r="D502" t="s">
        <v>54</v>
      </c>
      <c r="E502" t="s">
        <v>2086</v>
      </c>
      <c r="F502" t="s">
        <v>2087</v>
      </c>
      <c r="G502" t="s">
        <v>43</v>
      </c>
      <c r="H502" t="s">
        <v>27</v>
      </c>
      <c r="I502" t="s">
        <v>2088</v>
      </c>
      <c r="J502" t="s">
        <v>557</v>
      </c>
      <c r="K502">
        <v>80134</v>
      </c>
      <c r="L502" t="s">
        <v>46</v>
      </c>
      <c r="M502" t="s">
        <v>2089</v>
      </c>
      <c r="N502" t="s">
        <v>48</v>
      </c>
      <c r="O502" t="s">
        <v>81</v>
      </c>
      <c r="P502" t="s">
        <v>2090</v>
      </c>
      <c r="Q502">
        <v>22.62</v>
      </c>
      <c r="R502">
        <v>4.524</v>
      </c>
      <c r="S502">
        <v>2</v>
      </c>
      <c r="T502">
        <v>40.716000000000001</v>
      </c>
      <c r="U502">
        <v>20000</v>
      </c>
    </row>
    <row r="503" spans="1:21" x14ac:dyDescent="0.25">
      <c r="A503" t="s">
        <v>2084</v>
      </c>
      <c r="B503" t="s">
        <v>2085</v>
      </c>
      <c r="C503" t="s">
        <v>373</v>
      </c>
      <c r="D503" t="s">
        <v>54</v>
      </c>
      <c r="E503" t="s">
        <v>2086</v>
      </c>
      <c r="F503" t="s">
        <v>2087</v>
      </c>
      <c r="G503" t="s">
        <v>43</v>
      </c>
      <c r="H503" t="s">
        <v>27</v>
      </c>
      <c r="I503" t="s">
        <v>2088</v>
      </c>
      <c r="J503" t="s">
        <v>557</v>
      </c>
      <c r="K503">
        <v>80134</v>
      </c>
      <c r="L503" t="s">
        <v>46</v>
      </c>
      <c r="M503" t="s">
        <v>2091</v>
      </c>
      <c r="N503" t="s">
        <v>48</v>
      </c>
      <c r="O503" t="s">
        <v>81</v>
      </c>
      <c r="P503" t="s">
        <v>2092</v>
      </c>
      <c r="Q503">
        <v>14.952</v>
      </c>
      <c r="R503">
        <v>2.9904000000000002</v>
      </c>
      <c r="S503">
        <v>4</v>
      </c>
      <c r="T503">
        <v>56.817599999999999</v>
      </c>
      <c r="U503">
        <v>20000</v>
      </c>
    </row>
    <row r="504" spans="1:21" x14ac:dyDescent="0.25">
      <c r="A504" t="s">
        <v>2084</v>
      </c>
      <c r="B504" t="s">
        <v>2085</v>
      </c>
      <c r="C504" t="s">
        <v>373</v>
      </c>
      <c r="D504" t="s">
        <v>54</v>
      </c>
      <c r="E504" t="s">
        <v>2086</v>
      </c>
      <c r="F504" t="s">
        <v>2087</v>
      </c>
      <c r="G504" t="s">
        <v>43</v>
      </c>
      <c r="H504" t="s">
        <v>27</v>
      </c>
      <c r="I504" t="s">
        <v>2088</v>
      </c>
      <c r="J504" t="s">
        <v>557</v>
      </c>
      <c r="K504">
        <v>80134</v>
      </c>
      <c r="L504" t="s">
        <v>46</v>
      </c>
      <c r="M504" t="s">
        <v>2093</v>
      </c>
      <c r="N504" t="s">
        <v>32</v>
      </c>
      <c r="O504" t="s">
        <v>36</v>
      </c>
      <c r="P504" t="s">
        <v>2094</v>
      </c>
      <c r="Q504">
        <v>801.56799999999998</v>
      </c>
      <c r="R504">
        <v>160.31360000000001</v>
      </c>
      <c r="S504">
        <v>6</v>
      </c>
      <c r="T504">
        <v>4649.094399999999</v>
      </c>
      <c r="U504">
        <v>20000</v>
      </c>
    </row>
    <row r="505" spans="1:21" x14ac:dyDescent="0.25">
      <c r="A505" t="s">
        <v>2084</v>
      </c>
      <c r="B505" t="s">
        <v>2085</v>
      </c>
      <c r="C505" t="s">
        <v>373</v>
      </c>
      <c r="D505" t="s">
        <v>54</v>
      </c>
      <c r="E505" t="s">
        <v>2086</v>
      </c>
      <c r="F505" t="s">
        <v>2087</v>
      </c>
      <c r="G505" t="s">
        <v>43</v>
      </c>
      <c r="H505" t="s">
        <v>27</v>
      </c>
      <c r="I505" t="s">
        <v>2088</v>
      </c>
      <c r="J505" t="s">
        <v>557</v>
      </c>
      <c r="K505">
        <v>80134</v>
      </c>
      <c r="L505" t="s">
        <v>46</v>
      </c>
      <c r="M505" t="s">
        <v>2095</v>
      </c>
      <c r="N505" t="s">
        <v>48</v>
      </c>
      <c r="O505" t="s">
        <v>81</v>
      </c>
      <c r="P505" t="s">
        <v>2096</v>
      </c>
      <c r="Q505">
        <v>2.3759999999999999</v>
      </c>
      <c r="R505">
        <v>0.47520000000000001</v>
      </c>
      <c r="S505">
        <v>9</v>
      </c>
      <c r="T505">
        <v>20.908799999999999</v>
      </c>
      <c r="U505">
        <v>20000</v>
      </c>
    </row>
    <row r="506" spans="1:21" x14ac:dyDescent="0.25">
      <c r="A506" t="s">
        <v>2084</v>
      </c>
      <c r="B506" t="s">
        <v>2085</v>
      </c>
      <c r="C506" t="s">
        <v>373</v>
      </c>
      <c r="D506" t="s">
        <v>54</v>
      </c>
      <c r="E506" t="s">
        <v>2086</v>
      </c>
      <c r="F506" t="s">
        <v>2087</v>
      </c>
      <c r="G506" t="s">
        <v>43</v>
      </c>
      <c r="H506" t="s">
        <v>27</v>
      </c>
      <c r="I506" t="s">
        <v>2088</v>
      </c>
      <c r="J506" t="s">
        <v>557</v>
      </c>
      <c r="K506">
        <v>80134</v>
      </c>
      <c r="L506" t="s">
        <v>46</v>
      </c>
      <c r="M506" t="s">
        <v>2097</v>
      </c>
      <c r="N506" t="s">
        <v>48</v>
      </c>
      <c r="O506" t="s">
        <v>98</v>
      </c>
      <c r="P506" t="s">
        <v>2098</v>
      </c>
      <c r="Q506">
        <v>32.792000000000002</v>
      </c>
      <c r="R506">
        <v>6.5584000000000007</v>
      </c>
      <c r="S506">
        <v>8</v>
      </c>
      <c r="T506">
        <v>255.77760000000001</v>
      </c>
      <c r="U506">
        <v>20000</v>
      </c>
    </row>
    <row r="507" spans="1:21" x14ac:dyDescent="0.25">
      <c r="A507" t="s">
        <v>2099</v>
      </c>
      <c r="B507" t="s">
        <v>504</v>
      </c>
      <c r="C507" t="s">
        <v>2100</v>
      </c>
      <c r="D507" t="s">
        <v>23</v>
      </c>
      <c r="E507" t="s">
        <v>1910</v>
      </c>
      <c r="F507" t="s">
        <v>1911</v>
      </c>
      <c r="G507" t="s">
        <v>43</v>
      </c>
      <c r="H507" t="s">
        <v>27</v>
      </c>
      <c r="I507" t="s">
        <v>315</v>
      </c>
      <c r="J507" t="s">
        <v>316</v>
      </c>
      <c r="K507">
        <v>10024</v>
      </c>
      <c r="L507" t="s">
        <v>170</v>
      </c>
      <c r="M507" t="s">
        <v>663</v>
      </c>
      <c r="N507" t="s">
        <v>48</v>
      </c>
      <c r="O507" t="s">
        <v>81</v>
      </c>
      <c r="P507" t="s">
        <v>664</v>
      </c>
      <c r="Q507">
        <v>15.92</v>
      </c>
      <c r="R507">
        <v>3.1840000000000002</v>
      </c>
      <c r="S507">
        <v>4</v>
      </c>
      <c r="T507">
        <v>60.496000000000002</v>
      </c>
      <c r="U507">
        <v>20000</v>
      </c>
    </row>
    <row r="508" spans="1:21" x14ac:dyDescent="0.25">
      <c r="A508" t="s">
        <v>2101</v>
      </c>
      <c r="B508" t="s">
        <v>2102</v>
      </c>
      <c r="C508" t="s">
        <v>2103</v>
      </c>
      <c r="D508" t="s">
        <v>54</v>
      </c>
      <c r="E508" t="s">
        <v>2104</v>
      </c>
      <c r="F508" t="s">
        <v>2105</v>
      </c>
      <c r="G508" t="s">
        <v>26</v>
      </c>
      <c r="H508" t="s">
        <v>27</v>
      </c>
      <c r="I508" t="s">
        <v>2106</v>
      </c>
      <c r="J508" t="s">
        <v>1544</v>
      </c>
      <c r="K508">
        <v>30318</v>
      </c>
      <c r="L508" t="s">
        <v>30</v>
      </c>
      <c r="M508" t="s">
        <v>2107</v>
      </c>
      <c r="N508" t="s">
        <v>48</v>
      </c>
      <c r="O508" t="s">
        <v>74</v>
      </c>
      <c r="P508" t="s">
        <v>2108</v>
      </c>
      <c r="Q508">
        <v>2.74</v>
      </c>
      <c r="R508">
        <v>0.54800000000000004</v>
      </c>
      <c r="S508">
        <v>6</v>
      </c>
      <c r="T508">
        <v>15.891999999999999</v>
      </c>
      <c r="U508">
        <v>20000</v>
      </c>
    </row>
    <row r="509" spans="1:21" x14ac:dyDescent="0.25">
      <c r="A509" t="s">
        <v>2101</v>
      </c>
      <c r="B509" t="s">
        <v>2102</v>
      </c>
      <c r="C509" t="s">
        <v>2103</v>
      </c>
      <c r="D509" t="s">
        <v>54</v>
      </c>
      <c r="E509" t="s">
        <v>2104</v>
      </c>
      <c r="F509" t="s">
        <v>2105</v>
      </c>
      <c r="G509" t="s">
        <v>26</v>
      </c>
      <c r="H509" t="s">
        <v>27</v>
      </c>
      <c r="I509" t="s">
        <v>2106</v>
      </c>
      <c r="J509" t="s">
        <v>1544</v>
      </c>
      <c r="K509">
        <v>30318</v>
      </c>
      <c r="L509" t="s">
        <v>30</v>
      </c>
      <c r="M509" t="s">
        <v>2109</v>
      </c>
      <c r="N509" t="s">
        <v>48</v>
      </c>
      <c r="O509" t="s">
        <v>74</v>
      </c>
      <c r="P509" t="s">
        <v>2110</v>
      </c>
      <c r="Q509">
        <v>8.34</v>
      </c>
      <c r="R509">
        <v>1.6679999999999999</v>
      </c>
      <c r="S509">
        <v>2</v>
      </c>
      <c r="T509">
        <v>15.012</v>
      </c>
      <c r="U509">
        <v>20000</v>
      </c>
    </row>
    <row r="510" spans="1:21" x14ac:dyDescent="0.25">
      <c r="A510" t="s">
        <v>2101</v>
      </c>
      <c r="B510" t="s">
        <v>2102</v>
      </c>
      <c r="C510" t="s">
        <v>2103</v>
      </c>
      <c r="D510" t="s">
        <v>54</v>
      </c>
      <c r="E510" t="s">
        <v>2104</v>
      </c>
      <c r="F510" t="s">
        <v>2105</v>
      </c>
      <c r="G510" t="s">
        <v>26</v>
      </c>
      <c r="H510" t="s">
        <v>27</v>
      </c>
      <c r="I510" t="s">
        <v>2106</v>
      </c>
      <c r="J510" t="s">
        <v>1544</v>
      </c>
      <c r="K510">
        <v>30318</v>
      </c>
      <c r="L510" t="s">
        <v>30</v>
      </c>
      <c r="M510" t="s">
        <v>1159</v>
      </c>
      <c r="N510" t="s">
        <v>48</v>
      </c>
      <c r="O510" t="s">
        <v>63</v>
      </c>
      <c r="P510" t="s">
        <v>2111</v>
      </c>
      <c r="Q510">
        <v>46.74</v>
      </c>
      <c r="R510">
        <v>9.3480000000000008</v>
      </c>
      <c r="S510">
        <v>9</v>
      </c>
      <c r="T510">
        <v>411.31200000000001</v>
      </c>
      <c r="U510">
        <v>20000</v>
      </c>
    </row>
    <row r="511" spans="1:21" x14ac:dyDescent="0.25">
      <c r="A511" t="s">
        <v>2101</v>
      </c>
      <c r="B511" t="s">
        <v>2102</v>
      </c>
      <c r="C511" t="s">
        <v>2103</v>
      </c>
      <c r="D511" t="s">
        <v>54</v>
      </c>
      <c r="E511" t="s">
        <v>2104</v>
      </c>
      <c r="F511" t="s">
        <v>2105</v>
      </c>
      <c r="G511" t="s">
        <v>26</v>
      </c>
      <c r="H511" t="s">
        <v>27</v>
      </c>
      <c r="I511" t="s">
        <v>2106</v>
      </c>
      <c r="J511" t="s">
        <v>1544</v>
      </c>
      <c r="K511">
        <v>30318</v>
      </c>
      <c r="L511" t="s">
        <v>30</v>
      </c>
      <c r="M511" t="s">
        <v>2112</v>
      </c>
      <c r="N511" t="s">
        <v>48</v>
      </c>
      <c r="O511" t="s">
        <v>81</v>
      </c>
      <c r="P511" t="s">
        <v>2113</v>
      </c>
      <c r="Q511">
        <v>6354.95</v>
      </c>
      <c r="R511">
        <v>1270.99</v>
      </c>
      <c r="S511">
        <v>4</v>
      </c>
      <c r="T511">
        <v>24148.81</v>
      </c>
      <c r="U511">
        <v>20000</v>
      </c>
    </row>
    <row r="512" spans="1:21" x14ac:dyDescent="0.25">
      <c r="A512" t="s">
        <v>2114</v>
      </c>
      <c r="B512" t="s">
        <v>1811</v>
      </c>
      <c r="C512" t="s">
        <v>2115</v>
      </c>
      <c r="D512" t="s">
        <v>219</v>
      </c>
      <c r="E512" t="s">
        <v>2116</v>
      </c>
      <c r="F512" t="s">
        <v>2117</v>
      </c>
      <c r="G512" t="s">
        <v>26</v>
      </c>
      <c r="H512" t="s">
        <v>27</v>
      </c>
      <c r="I512" t="s">
        <v>2118</v>
      </c>
      <c r="J512" t="s">
        <v>725</v>
      </c>
      <c r="K512">
        <v>64118</v>
      </c>
      <c r="L512" t="s">
        <v>117</v>
      </c>
      <c r="M512" t="s">
        <v>2119</v>
      </c>
      <c r="N512" t="s">
        <v>32</v>
      </c>
      <c r="O512" t="s">
        <v>71</v>
      </c>
      <c r="P512" t="s">
        <v>2120</v>
      </c>
      <c r="Q512">
        <v>126.3</v>
      </c>
      <c r="R512">
        <v>25.26</v>
      </c>
      <c r="S512">
        <v>8</v>
      </c>
      <c r="T512">
        <v>985.14</v>
      </c>
      <c r="U512">
        <v>20000</v>
      </c>
    </row>
    <row r="513" spans="1:21" x14ac:dyDescent="0.25">
      <c r="A513" t="s">
        <v>2114</v>
      </c>
      <c r="B513" t="s">
        <v>1811</v>
      </c>
      <c r="C513" t="s">
        <v>2115</v>
      </c>
      <c r="D513" t="s">
        <v>219</v>
      </c>
      <c r="E513" t="s">
        <v>2116</v>
      </c>
      <c r="F513" t="s">
        <v>2117</v>
      </c>
      <c r="G513" t="s">
        <v>26</v>
      </c>
      <c r="H513" t="s">
        <v>27</v>
      </c>
      <c r="I513" t="s">
        <v>2118</v>
      </c>
      <c r="J513" t="s">
        <v>725</v>
      </c>
      <c r="K513">
        <v>64118</v>
      </c>
      <c r="L513" t="s">
        <v>117</v>
      </c>
      <c r="M513" t="s">
        <v>2121</v>
      </c>
      <c r="N513" t="s">
        <v>77</v>
      </c>
      <c r="O513" t="s">
        <v>187</v>
      </c>
      <c r="P513" t="s">
        <v>2122</v>
      </c>
      <c r="Q513">
        <v>38.04</v>
      </c>
      <c r="R513">
        <v>7.6079999999999997</v>
      </c>
      <c r="S513">
        <v>3</v>
      </c>
      <c r="T513">
        <v>106.512</v>
      </c>
      <c r="U513">
        <v>20000</v>
      </c>
    </row>
    <row r="514" spans="1:21" x14ac:dyDescent="0.25">
      <c r="A514" t="s">
        <v>2123</v>
      </c>
      <c r="B514" t="s">
        <v>2124</v>
      </c>
      <c r="C514" t="s">
        <v>2125</v>
      </c>
      <c r="D514" t="s">
        <v>219</v>
      </c>
      <c r="E514" t="s">
        <v>1719</v>
      </c>
      <c r="F514" t="s">
        <v>1720</v>
      </c>
      <c r="G514" t="s">
        <v>26</v>
      </c>
      <c r="H514" t="s">
        <v>27</v>
      </c>
      <c r="I514" t="s">
        <v>739</v>
      </c>
      <c r="J514" t="s">
        <v>607</v>
      </c>
      <c r="K514">
        <v>43055</v>
      </c>
      <c r="L514" t="s">
        <v>170</v>
      </c>
      <c r="M514" t="s">
        <v>438</v>
      </c>
      <c r="N514" t="s">
        <v>48</v>
      </c>
      <c r="O514" t="s">
        <v>74</v>
      </c>
      <c r="P514" t="s">
        <v>439</v>
      </c>
      <c r="Q514">
        <v>7.1520000000000001</v>
      </c>
      <c r="R514">
        <v>1.4303999999999999</v>
      </c>
      <c r="S514">
        <v>9</v>
      </c>
      <c r="T514">
        <v>62.937600000000003</v>
      </c>
      <c r="U514">
        <v>20000</v>
      </c>
    </row>
    <row r="515" spans="1:21" x14ac:dyDescent="0.25">
      <c r="A515" t="s">
        <v>2126</v>
      </c>
      <c r="B515" t="s">
        <v>993</v>
      </c>
      <c r="C515" t="s">
        <v>585</v>
      </c>
      <c r="D515" t="s">
        <v>54</v>
      </c>
      <c r="E515" t="s">
        <v>2127</v>
      </c>
      <c r="F515" t="s">
        <v>2128</v>
      </c>
      <c r="G515" t="s">
        <v>26</v>
      </c>
      <c r="H515" t="s">
        <v>27</v>
      </c>
      <c r="I515" t="s">
        <v>44</v>
      </c>
      <c r="J515" t="s">
        <v>45</v>
      </c>
      <c r="K515">
        <v>90049</v>
      </c>
      <c r="L515" t="s">
        <v>46</v>
      </c>
      <c r="M515" t="s">
        <v>2129</v>
      </c>
      <c r="N515" t="s">
        <v>48</v>
      </c>
      <c r="O515" t="s">
        <v>74</v>
      </c>
      <c r="P515" t="s">
        <v>2130</v>
      </c>
      <c r="Q515">
        <v>6.63</v>
      </c>
      <c r="R515">
        <v>1.3260000000000001</v>
      </c>
      <c r="S515">
        <v>9</v>
      </c>
      <c r="T515">
        <v>58.344000000000001</v>
      </c>
      <c r="U515">
        <v>20000</v>
      </c>
    </row>
    <row r="516" spans="1:21" x14ac:dyDescent="0.25">
      <c r="A516" t="s">
        <v>2126</v>
      </c>
      <c r="B516" t="s">
        <v>993</v>
      </c>
      <c r="C516" t="s">
        <v>585</v>
      </c>
      <c r="D516" t="s">
        <v>54</v>
      </c>
      <c r="E516" t="s">
        <v>2127</v>
      </c>
      <c r="F516" t="s">
        <v>2128</v>
      </c>
      <c r="G516" t="s">
        <v>26</v>
      </c>
      <c r="H516" t="s">
        <v>27</v>
      </c>
      <c r="I516" t="s">
        <v>44</v>
      </c>
      <c r="J516" t="s">
        <v>45</v>
      </c>
      <c r="K516">
        <v>90049</v>
      </c>
      <c r="L516" t="s">
        <v>46</v>
      </c>
      <c r="M516" t="s">
        <v>2131</v>
      </c>
      <c r="N516" t="s">
        <v>48</v>
      </c>
      <c r="O516" t="s">
        <v>74</v>
      </c>
      <c r="P516" t="s">
        <v>2132</v>
      </c>
      <c r="Q516">
        <v>5.88</v>
      </c>
      <c r="R516">
        <v>1.1759999999999999</v>
      </c>
      <c r="S516">
        <v>2</v>
      </c>
      <c r="T516">
        <v>10.584</v>
      </c>
      <c r="U516">
        <v>20000</v>
      </c>
    </row>
    <row r="517" spans="1:21" x14ac:dyDescent="0.25">
      <c r="A517" t="s">
        <v>2133</v>
      </c>
      <c r="B517" t="s">
        <v>2134</v>
      </c>
      <c r="C517" t="s">
        <v>2135</v>
      </c>
      <c r="D517" t="s">
        <v>54</v>
      </c>
      <c r="E517" t="s">
        <v>646</v>
      </c>
      <c r="F517" t="s">
        <v>647</v>
      </c>
      <c r="G517" t="s">
        <v>114</v>
      </c>
      <c r="H517" t="s">
        <v>27</v>
      </c>
      <c r="I517" t="s">
        <v>2136</v>
      </c>
      <c r="J517" t="s">
        <v>2137</v>
      </c>
      <c r="K517">
        <v>59405</v>
      </c>
      <c r="L517" t="s">
        <v>46</v>
      </c>
      <c r="M517" t="s">
        <v>2138</v>
      </c>
      <c r="N517" t="s">
        <v>77</v>
      </c>
      <c r="O517" t="s">
        <v>1471</v>
      </c>
      <c r="P517" t="s">
        <v>2139</v>
      </c>
      <c r="Q517">
        <v>2999.95</v>
      </c>
      <c r="R517">
        <v>599.99</v>
      </c>
      <c r="S517">
        <v>6</v>
      </c>
      <c r="T517">
        <v>17399.71</v>
      </c>
      <c r="U517">
        <v>20000</v>
      </c>
    </row>
    <row r="518" spans="1:21" x14ac:dyDescent="0.25">
      <c r="A518" t="s">
        <v>2133</v>
      </c>
      <c r="B518" t="s">
        <v>2134</v>
      </c>
      <c r="C518" t="s">
        <v>2135</v>
      </c>
      <c r="D518" t="s">
        <v>54</v>
      </c>
      <c r="E518" t="s">
        <v>646</v>
      </c>
      <c r="F518" t="s">
        <v>647</v>
      </c>
      <c r="G518" t="s">
        <v>114</v>
      </c>
      <c r="H518" t="s">
        <v>27</v>
      </c>
      <c r="I518" t="s">
        <v>2136</v>
      </c>
      <c r="J518" t="s">
        <v>2137</v>
      </c>
      <c r="K518">
        <v>59405</v>
      </c>
      <c r="L518" t="s">
        <v>46</v>
      </c>
      <c r="M518" t="s">
        <v>2140</v>
      </c>
      <c r="N518" t="s">
        <v>48</v>
      </c>
      <c r="O518" t="s">
        <v>63</v>
      </c>
      <c r="P518" t="s">
        <v>2141</v>
      </c>
      <c r="Q518">
        <v>51.45</v>
      </c>
      <c r="R518">
        <v>10.29</v>
      </c>
      <c r="S518">
        <v>6</v>
      </c>
      <c r="T518">
        <v>298.41000000000003</v>
      </c>
      <c r="U518">
        <v>20000</v>
      </c>
    </row>
    <row r="519" spans="1:21" x14ac:dyDescent="0.25">
      <c r="A519" t="s">
        <v>2133</v>
      </c>
      <c r="B519" t="s">
        <v>2134</v>
      </c>
      <c r="C519" t="s">
        <v>2135</v>
      </c>
      <c r="D519" t="s">
        <v>54</v>
      </c>
      <c r="E519" t="s">
        <v>646</v>
      </c>
      <c r="F519" t="s">
        <v>647</v>
      </c>
      <c r="G519" t="s">
        <v>114</v>
      </c>
      <c r="H519" t="s">
        <v>27</v>
      </c>
      <c r="I519" t="s">
        <v>2136</v>
      </c>
      <c r="J519" t="s">
        <v>2137</v>
      </c>
      <c r="K519">
        <v>59405</v>
      </c>
      <c r="L519" t="s">
        <v>46</v>
      </c>
      <c r="M519" t="s">
        <v>2142</v>
      </c>
      <c r="N519" t="s">
        <v>48</v>
      </c>
      <c r="O519" t="s">
        <v>98</v>
      </c>
      <c r="P519" t="s">
        <v>2143</v>
      </c>
      <c r="Q519">
        <v>11.96</v>
      </c>
      <c r="R519">
        <v>2.3919999999999999</v>
      </c>
      <c r="S519">
        <v>8</v>
      </c>
      <c r="T519">
        <v>93.288000000000011</v>
      </c>
      <c r="U519">
        <v>20000</v>
      </c>
    </row>
    <row r="520" spans="1:21" x14ac:dyDescent="0.25">
      <c r="A520" t="s">
        <v>2133</v>
      </c>
      <c r="B520" t="s">
        <v>2134</v>
      </c>
      <c r="C520" t="s">
        <v>2135</v>
      </c>
      <c r="D520" t="s">
        <v>54</v>
      </c>
      <c r="E520" t="s">
        <v>646</v>
      </c>
      <c r="F520" t="s">
        <v>647</v>
      </c>
      <c r="G520" t="s">
        <v>114</v>
      </c>
      <c r="H520" t="s">
        <v>27</v>
      </c>
      <c r="I520" t="s">
        <v>2136</v>
      </c>
      <c r="J520" t="s">
        <v>2137</v>
      </c>
      <c r="K520">
        <v>59405</v>
      </c>
      <c r="L520" t="s">
        <v>46</v>
      </c>
      <c r="M520" t="s">
        <v>2144</v>
      </c>
      <c r="N520" t="s">
        <v>48</v>
      </c>
      <c r="O520" t="s">
        <v>63</v>
      </c>
      <c r="P520" t="s">
        <v>2145</v>
      </c>
      <c r="Q520">
        <v>1126.02</v>
      </c>
      <c r="R520">
        <v>225.20400000000001</v>
      </c>
      <c r="S520">
        <v>6</v>
      </c>
      <c r="T520">
        <v>6530.9160000000002</v>
      </c>
      <c r="U520">
        <v>20000</v>
      </c>
    </row>
    <row r="521" spans="1:21" x14ac:dyDescent="0.25">
      <c r="A521" t="s">
        <v>2146</v>
      </c>
      <c r="B521" t="s">
        <v>2103</v>
      </c>
      <c r="C521" t="s">
        <v>2147</v>
      </c>
      <c r="D521" t="s">
        <v>54</v>
      </c>
      <c r="E521" t="s">
        <v>2148</v>
      </c>
      <c r="F521" t="s">
        <v>2149</v>
      </c>
      <c r="G521" t="s">
        <v>26</v>
      </c>
      <c r="H521" t="s">
        <v>27</v>
      </c>
      <c r="I521" t="s">
        <v>214</v>
      </c>
      <c r="J521" t="s">
        <v>116</v>
      </c>
      <c r="K521">
        <v>77041</v>
      </c>
      <c r="L521" t="s">
        <v>117</v>
      </c>
      <c r="M521" t="s">
        <v>271</v>
      </c>
      <c r="N521" t="s">
        <v>77</v>
      </c>
      <c r="O521" t="s">
        <v>187</v>
      </c>
      <c r="P521" t="s">
        <v>272</v>
      </c>
      <c r="Q521">
        <v>18.391999999999999</v>
      </c>
      <c r="R521">
        <v>3.6783999999999999</v>
      </c>
      <c r="S521">
        <v>5</v>
      </c>
      <c r="T521">
        <v>88.281599999999997</v>
      </c>
      <c r="U521">
        <v>20000</v>
      </c>
    </row>
    <row r="522" spans="1:21" x14ac:dyDescent="0.25">
      <c r="A522" t="s">
        <v>2146</v>
      </c>
      <c r="B522" t="s">
        <v>2103</v>
      </c>
      <c r="C522" t="s">
        <v>2147</v>
      </c>
      <c r="D522" t="s">
        <v>54</v>
      </c>
      <c r="E522" t="s">
        <v>2148</v>
      </c>
      <c r="F522" t="s">
        <v>2149</v>
      </c>
      <c r="G522" t="s">
        <v>26</v>
      </c>
      <c r="H522" t="s">
        <v>27</v>
      </c>
      <c r="I522" t="s">
        <v>214</v>
      </c>
      <c r="J522" t="s">
        <v>116</v>
      </c>
      <c r="K522">
        <v>77041</v>
      </c>
      <c r="L522" t="s">
        <v>117</v>
      </c>
      <c r="M522" t="s">
        <v>2150</v>
      </c>
      <c r="N522" t="s">
        <v>48</v>
      </c>
      <c r="O522" t="s">
        <v>63</v>
      </c>
      <c r="P522" t="s">
        <v>2151</v>
      </c>
      <c r="Q522">
        <v>129.56800000000001</v>
      </c>
      <c r="R522">
        <v>25.913599999999999</v>
      </c>
      <c r="S522">
        <v>8</v>
      </c>
      <c r="T522">
        <v>1010.6304</v>
      </c>
      <c r="U522">
        <v>20000</v>
      </c>
    </row>
    <row r="523" spans="1:21" x14ac:dyDescent="0.25">
      <c r="A523" t="s">
        <v>2146</v>
      </c>
      <c r="B523" t="s">
        <v>2103</v>
      </c>
      <c r="C523" t="s">
        <v>2147</v>
      </c>
      <c r="D523" t="s">
        <v>54</v>
      </c>
      <c r="E523" t="s">
        <v>2148</v>
      </c>
      <c r="F523" t="s">
        <v>2149</v>
      </c>
      <c r="G523" t="s">
        <v>26</v>
      </c>
      <c r="H523" t="s">
        <v>27</v>
      </c>
      <c r="I523" t="s">
        <v>214</v>
      </c>
      <c r="J523" t="s">
        <v>116</v>
      </c>
      <c r="K523">
        <v>77041</v>
      </c>
      <c r="L523" t="s">
        <v>117</v>
      </c>
      <c r="M523" t="s">
        <v>2152</v>
      </c>
      <c r="N523" t="s">
        <v>48</v>
      </c>
      <c r="O523" t="s">
        <v>81</v>
      </c>
      <c r="P523" t="s">
        <v>2153</v>
      </c>
      <c r="Q523">
        <v>14.112</v>
      </c>
      <c r="R523">
        <v>2.8224</v>
      </c>
      <c r="S523">
        <v>7</v>
      </c>
      <c r="T523">
        <v>95.961600000000004</v>
      </c>
      <c r="U523">
        <v>20000</v>
      </c>
    </row>
    <row r="524" spans="1:21" x14ac:dyDescent="0.25">
      <c r="A524" t="s">
        <v>2154</v>
      </c>
      <c r="B524" t="s">
        <v>1866</v>
      </c>
      <c r="C524" t="s">
        <v>2155</v>
      </c>
      <c r="D524" t="s">
        <v>219</v>
      </c>
      <c r="E524" t="s">
        <v>2156</v>
      </c>
      <c r="F524" t="s">
        <v>2157</v>
      </c>
      <c r="G524" t="s">
        <v>43</v>
      </c>
      <c r="H524" t="s">
        <v>27</v>
      </c>
      <c r="I524" t="s">
        <v>1075</v>
      </c>
      <c r="J524" t="s">
        <v>281</v>
      </c>
      <c r="K524">
        <v>48234</v>
      </c>
      <c r="L524" t="s">
        <v>117</v>
      </c>
      <c r="M524" t="s">
        <v>2065</v>
      </c>
      <c r="N524" t="s">
        <v>32</v>
      </c>
      <c r="O524" t="s">
        <v>60</v>
      </c>
      <c r="P524" t="s">
        <v>2066</v>
      </c>
      <c r="Q524">
        <v>210.98</v>
      </c>
      <c r="R524">
        <v>42.195999999999998</v>
      </c>
      <c r="S524">
        <v>8</v>
      </c>
      <c r="T524">
        <v>1645.644</v>
      </c>
      <c r="U524">
        <v>20000</v>
      </c>
    </row>
    <row r="525" spans="1:21" x14ac:dyDescent="0.25">
      <c r="A525" t="s">
        <v>2158</v>
      </c>
      <c r="B525" t="s">
        <v>2159</v>
      </c>
      <c r="C525" t="s">
        <v>2160</v>
      </c>
      <c r="D525" t="s">
        <v>219</v>
      </c>
      <c r="E525" t="s">
        <v>1146</v>
      </c>
      <c r="F525" t="s">
        <v>1147</v>
      </c>
      <c r="G525" t="s">
        <v>26</v>
      </c>
      <c r="H525" t="s">
        <v>27</v>
      </c>
      <c r="I525" t="s">
        <v>44</v>
      </c>
      <c r="J525" t="s">
        <v>45</v>
      </c>
      <c r="K525">
        <v>90032</v>
      </c>
      <c r="L525" t="s">
        <v>46</v>
      </c>
      <c r="M525" t="s">
        <v>2161</v>
      </c>
      <c r="N525" t="s">
        <v>77</v>
      </c>
      <c r="O525" t="s">
        <v>78</v>
      </c>
      <c r="P525" t="s">
        <v>2162</v>
      </c>
      <c r="Q525">
        <v>55.176000000000002</v>
      </c>
      <c r="R525">
        <v>11.0352</v>
      </c>
      <c r="S525">
        <v>9</v>
      </c>
      <c r="T525">
        <v>485.54880000000003</v>
      </c>
      <c r="U525">
        <v>20000</v>
      </c>
    </row>
    <row r="526" spans="1:21" x14ac:dyDescent="0.25">
      <c r="A526" t="s">
        <v>2158</v>
      </c>
      <c r="B526" t="s">
        <v>2159</v>
      </c>
      <c r="C526" t="s">
        <v>2160</v>
      </c>
      <c r="D526" t="s">
        <v>219</v>
      </c>
      <c r="E526" t="s">
        <v>1146</v>
      </c>
      <c r="F526" t="s">
        <v>1147</v>
      </c>
      <c r="G526" t="s">
        <v>26</v>
      </c>
      <c r="H526" t="s">
        <v>27</v>
      </c>
      <c r="I526" t="s">
        <v>44</v>
      </c>
      <c r="J526" t="s">
        <v>45</v>
      </c>
      <c r="K526">
        <v>90032</v>
      </c>
      <c r="L526" t="s">
        <v>46</v>
      </c>
      <c r="M526" t="s">
        <v>1108</v>
      </c>
      <c r="N526" t="s">
        <v>77</v>
      </c>
      <c r="O526" t="s">
        <v>187</v>
      </c>
      <c r="P526" t="s">
        <v>2163</v>
      </c>
      <c r="Q526">
        <v>66.260000000000005</v>
      </c>
      <c r="R526">
        <v>13.252000000000001</v>
      </c>
      <c r="S526">
        <v>2</v>
      </c>
      <c r="T526">
        <v>119.268</v>
      </c>
      <c r="U526">
        <v>20000</v>
      </c>
    </row>
    <row r="527" spans="1:21" x14ac:dyDescent="0.25">
      <c r="A527" t="s">
        <v>2164</v>
      </c>
      <c r="B527" t="s">
        <v>2165</v>
      </c>
      <c r="C527" t="s">
        <v>2166</v>
      </c>
      <c r="D527" t="s">
        <v>54</v>
      </c>
      <c r="E527" t="s">
        <v>2167</v>
      </c>
      <c r="F527" t="s">
        <v>2168</v>
      </c>
      <c r="G527" t="s">
        <v>26</v>
      </c>
      <c r="H527" t="s">
        <v>27</v>
      </c>
      <c r="I527" t="s">
        <v>1797</v>
      </c>
      <c r="J527" t="s">
        <v>1511</v>
      </c>
      <c r="K527">
        <v>1841</v>
      </c>
      <c r="L527" t="s">
        <v>170</v>
      </c>
      <c r="M527" t="s">
        <v>2169</v>
      </c>
      <c r="N527" t="s">
        <v>48</v>
      </c>
      <c r="O527" t="s">
        <v>318</v>
      </c>
      <c r="P527" t="s">
        <v>684</v>
      </c>
      <c r="Q527">
        <v>22.2</v>
      </c>
      <c r="R527">
        <v>4.4400000000000004</v>
      </c>
      <c r="S527">
        <v>3</v>
      </c>
      <c r="T527">
        <v>62.16</v>
      </c>
      <c r="U527">
        <v>20000</v>
      </c>
    </row>
    <row r="528" spans="1:21" x14ac:dyDescent="0.25">
      <c r="A528" t="s">
        <v>2170</v>
      </c>
      <c r="B528" t="s">
        <v>2171</v>
      </c>
      <c r="C528" t="s">
        <v>465</v>
      </c>
      <c r="D528" t="s">
        <v>54</v>
      </c>
      <c r="E528" t="s">
        <v>2172</v>
      </c>
      <c r="F528" t="s">
        <v>2173</v>
      </c>
      <c r="G528" t="s">
        <v>114</v>
      </c>
      <c r="H528" t="s">
        <v>27</v>
      </c>
      <c r="I528" t="s">
        <v>2174</v>
      </c>
      <c r="J528" t="s">
        <v>58</v>
      </c>
      <c r="K528">
        <v>33801</v>
      </c>
      <c r="L528" t="s">
        <v>30</v>
      </c>
      <c r="M528" t="s">
        <v>2175</v>
      </c>
      <c r="N528" t="s">
        <v>32</v>
      </c>
      <c r="O528" t="s">
        <v>36</v>
      </c>
      <c r="P528" t="s">
        <v>2176</v>
      </c>
      <c r="Q528">
        <v>683.952</v>
      </c>
      <c r="R528">
        <v>136.79040000000001</v>
      </c>
      <c r="S528">
        <v>6</v>
      </c>
      <c r="T528">
        <v>3966.9216000000001</v>
      </c>
      <c r="U528">
        <v>20000</v>
      </c>
    </row>
    <row r="529" spans="1:21" x14ac:dyDescent="0.25">
      <c r="A529" t="s">
        <v>2170</v>
      </c>
      <c r="B529" t="s">
        <v>2171</v>
      </c>
      <c r="C529" t="s">
        <v>465</v>
      </c>
      <c r="D529" t="s">
        <v>54</v>
      </c>
      <c r="E529" t="s">
        <v>2172</v>
      </c>
      <c r="F529" t="s">
        <v>2173</v>
      </c>
      <c r="G529" t="s">
        <v>114</v>
      </c>
      <c r="H529" t="s">
        <v>27</v>
      </c>
      <c r="I529" t="s">
        <v>2174</v>
      </c>
      <c r="J529" t="s">
        <v>58</v>
      </c>
      <c r="K529">
        <v>33801</v>
      </c>
      <c r="L529" t="s">
        <v>30</v>
      </c>
      <c r="M529" t="s">
        <v>1378</v>
      </c>
      <c r="N529" t="s">
        <v>32</v>
      </c>
      <c r="O529" t="s">
        <v>71</v>
      </c>
      <c r="P529" t="s">
        <v>1379</v>
      </c>
      <c r="Q529">
        <v>45.695999999999998</v>
      </c>
      <c r="R529">
        <v>9.1391999999999989</v>
      </c>
      <c r="S529">
        <v>2</v>
      </c>
      <c r="T529">
        <v>82.252799999999993</v>
      </c>
      <c r="U529">
        <v>20000</v>
      </c>
    </row>
    <row r="530" spans="1:21" x14ac:dyDescent="0.25">
      <c r="A530" t="s">
        <v>2177</v>
      </c>
      <c r="B530" t="s">
        <v>443</v>
      </c>
      <c r="C530" t="s">
        <v>729</v>
      </c>
      <c r="D530" t="s">
        <v>54</v>
      </c>
      <c r="E530" t="s">
        <v>2178</v>
      </c>
      <c r="F530" t="s">
        <v>2179</v>
      </c>
      <c r="G530" t="s">
        <v>26</v>
      </c>
      <c r="H530" t="s">
        <v>27</v>
      </c>
      <c r="I530" t="s">
        <v>168</v>
      </c>
      <c r="J530" t="s">
        <v>169</v>
      </c>
      <c r="K530">
        <v>19134</v>
      </c>
      <c r="L530" t="s">
        <v>170</v>
      </c>
      <c r="M530" t="s">
        <v>2180</v>
      </c>
      <c r="N530" t="s">
        <v>48</v>
      </c>
      <c r="O530" t="s">
        <v>63</v>
      </c>
      <c r="P530" t="s">
        <v>2181</v>
      </c>
      <c r="Q530">
        <v>36.335999999999999</v>
      </c>
      <c r="R530">
        <v>7.2671999999999999</v>
      </c>
      <c r="S530">
        <v>2</v>
      </c>
      <c r="T530">
        <v>65.404799999999994</v>
      </c>
      <c r="U530">
        <v>20000</v>
      </c>
    </row>
    <row r="531" spans="1:21" x14ac:dyDescent="0.25">
      <c r="A531" t="s">
        <v>2177</v>
      </c>
      <c r="B531" t="s">
        <v>443</v>
      </c>
      <c r="C531" t="s">
        <v>729</v>
      </c>
      <c r="D531" t="s">
        <v>54</v>
      </c>
      <c r="E531" t="s">
        <v>2178</v>
      </c>
      <c r="F531" t="s">
        <v>2179</v>
      </c>
      <c r="G531" t="s">
        <v>26</v>
      </c>
      <c r="H531" t="s">
        <v>27</v>
      </c>
      <c r="I531" t="s">
        <v>168</v>
      </c>
      <c r="J531" t="s">
        <v>169</v>
      </c>
      <c r="K531">
        <v>19134</v>
      </c>
      <c r="L531" t="s">
        <v>170</v>
      </c>
      <c r="M531" t="s">
        <v>2182</v>
      </c>
      <c r="N531" t="s">
        <v>48</v>
      </c>
      <c r="O531" t="s">
        <v>702</v>
      </c>
      <c r="P531" t="s">
        <v>2183</v>
      </c>
      <c r="Q531">
        <v>666.24800000000005</v>
      </c>
      <c r="R531">
        <v>133.24959999999999</v>
      </c>
      <c r="S531">
        <v>2</v>
      </c>
      <c r="T531">
        <v>1199.2464</v>
      </c>
      <c r="U531">
        <v>20000</v>
      </c>
    </row>
    <row r="532" spans="1:21" x14ac:dyDescent="0.25">
      <c r="A532" t="s">
        <v>2177</v>
      </c>
      <c r="B532" t="s">
        <v>443</v>
      </c>
      <c r="C532" t="s">
        <v>729</v>
      </c>
      <c r="D532" t="s">
        <v>54</v>
      </c>
      <c r="E532" t="s">
        <v>2178</v>
      </c>
      <c r="F532" t="s">
        <v>2179</v>
      </c>
      <c r="G532" t="s">
        <v>26</v>
      </c>
      <c r="H532" t="s">
        <v>27</v>
      </c>
      <c r="I532" t="s">
        <v>168</v>
      </c>
      <c r="J532" t="s">
        <v>169</v>
      </c>
      <c r="K532">
        <v>19134</v>
      </c>
      <c r="L532" t="s">
        <v>170</v>
      </c>
      <c r="M532" t="s">
        <v>2184</v>
      </c>
      <c r="N532" t="s">
        <v>48</v>
      </c>
      <c r="O532" t="s">
        <v>201</v>
      </c>
      <c r="P532" t="s">
        <v>2185</v>
      </c>
      <c r="Q532">
        <v>52.512</v>
      </c>
      <c r="R532">
        <v>10.5024</v>
      </c>
      <c r="S532">
        <v>2</v>
      </c>
      <c r="T532">
        <v>94.521600000000007</v>
      </c>
      <c r="U532">
        <v>20000</v>
      </c>
    </row>
    <row r="533" spans="1:21" x14ac:dyDescent="0.25">
      <c r="A533" t="s">
        <v>2186</v>
      </c>
      <c r="B533" t="s">
        <v>2187</v>
      </c>
      <c r="C533" t="s">
        <v>2188</v>
      </c>
      <c r="D533" t="s">
        <v>23</v>
      </c>
      <c r="E533" t="s">
        <v>2189</v>
      </c>
      <c r="F533" t="s">
        <v>2190</v>
      </c>
      <c r="G533" t="s">
        <v>43</v>
      </c>
      <c r="H533" t="s">
        <v>27</v>
      </c>
      <c r="I533" t="s">
        <v>44</v>
      </c>
      <c r="J533" t="s">
        <v>45</v>
      </c>
      <c r="K533">
        <v>90036</v>
      </c>
      <c r="L533" t="s">
        <v>46</v>
      </c>
      <c r="M533" t="s">
        <v>2191</v>
      </c>
      <c r="N533" t="s">
        <v>32</v>
      </c>
      <c r="O533" t="s">
        <v>36</v>
      </c>
      <c r="P533" t="s">
        <v>2192</v>
      </c>
      <c r="Q533">
        <v>190.72</v>
      </c>
      <c r="R533">
        <v>38.143999999999998</v>
      </c>
      <c r="S533">
        <v>9</v>
      </c>
      <c r="T533">
        <v>1678.336</v>
      </c>
      <c r="U533">
        <v>20000</v>
      </c>
    </row>
    <row r="534" spans="1:21" x14ac:dyDescent="0.25">
      <c r="A534" t="s">
        <v>2193</v>
      </c>
      <c r="B534" t="s">
        <v>2194</v>
      </c>
      <c r="C534" t="s">
        <v>2195</v>
      </c>
      <c r="D534" t="s">
        <v>54</v>
      </c>
      <c r="E534" t="s">
        <v>2196</v>
      </c>
      <c r="F534" t="s">
        <v>2197</v>
      </c>
      <c r="G534" t="s">
        <v>26</v>
      </c>
      <c r="H534" t="s">
        <v>27</v>
      </c>
      <c r="I534" t="s">
        <v>44</v>
      </c>
      <c r="J534" t="s">
        <v>45</v>
      </c>
      <c r="K534">
        <v>90032</v>
      </c>
      <c r="L534" t="s">
        <v>46</v>
      </c>
      <c r="M534" t="s">
        <v>2198</v>
      </c>
      <c r="N534" t="s">
        <v>32</v>
      </c>
      <c r="O534" t="s">
        <v>71</v>
      </c>
      <c r="P534" t="s">
        <v>2199</v>
      </c>
      <c r="Q534">
        <v>47.94</v>
      </c>
      <c r="R534">
        <v>9.5879999999999992</v>
      </c>
      <c r="S534">
        <v>8</v>
      </c>
      <c r="T534">
        <v>373.93200000000002</v>
      </c>
      <c r="U534">
        <v>20000</v>
      </c>
    </row>
    <row r="535" spans="1:21" x14ac:dyDescent="0.25">
      <c r="A535" t="s">
        <v>2200</v>
      </c>
      <c r="B535" t="s">
        <v>2201</v>
      </c>
      <c r="C535" t="s">
        <v>2202</v>
      </c>
      <c r="D535" t="s">
        <v>23</v>
      </c>
      <c r="E535" t="s">
        <v>2203</v>
      </c>
      <c r="F535" t="s">
        <v>2204</v>
      </c>
      <c r="G535" t="s">
        <v>26</v>
      </c>
      <c r="H535" t="s">
        <v>27</v>
      </c>
      <c r="I535" t="s">
        <v>2205</v>
      </c>
      <c r="J535" t="s">
        <v>428</v>
      </c>
      <c r="K535">
        <v>36116</v>
      </c>
      <c r="L535" t="s">
        <v>30</v>
      </c>
      <c r="M535" t="s">
        <v>2206</v>
      </c>
      <c r="N535" t="s">
        <v>77</v>
      </c>
      <c r="O535" t="s">
        <v>78</v>
      </c>
      <c r="P535" t="s">
        <v>2207</v>
      </c>
      <c r="Q535">
        <v>979.95</v>
      </c>
      <c r="R535">
        <v>195.99</v>
      </c>
      <c r="S535">
        <v>5</v>
      </c>
      <c r="T535">
        <v>4703.76</v>
      </c>
      <c r="U535">
        <v>20000</v>
      </c>
    </row>
    <row r="536" spans="1:21" x14ac:dyDescent="0.25">
      <c r="A536" t="s">
        <v>2200</v>
      </c>
      <c r="B536" t="s">
        <v>2201</v>
      </c>
      <c r="C536" t="s">
        <v>2202</v>
      </c>
      <c r="D536" t="s">
        <v>23</v>
      </c>
      <c r="E536" t="s">
        <v>2203</v>
      </c>
      <c r="F536" t="s">
        <v>2204</v>
      </c>
      <c r="G536" t="s">
        <v>26</v>
      </c>
      <c r="H536" t="s">
        <v>27</v>
      </c>
      <c r="I536" t="s">
        <v>2205</v>
      </c>
      <c r="J536" t="s">
        <v>428</v>
      </c>
      <c r="K536">
        <v>36116</v>
      </c>
      <c r="L536" t="s">
        <v>30</v>
      </c>
      <c r="M536" t="s">
        <v>1245</v>
      </c>
      <c r="N536" t="s">
        <v>48</v>
      </c>
      <c r="O536" t="s">
        <v>81</v>
      </c>
      <c r="P536" t="s">
        <v>1246</v>
      </c>
      <c r="Q536">
        <v>22.75</v>
      </c>
      <c r="R536">
        <v>4.55</v>
      </c>
      <c r="S536">
        <v>8</v>
      </c>
      <c r="T536">
        <v>177.45</v>
      </c>
      <c r="U536">
        <v>20000</v>
      </c>
    </row>
    <row r="537" spans="1:21" x14ac:dyDescent="0.25">
      <c r="A537" t="s">
        <v>2208</v>
      </c>
      <c r="B537" t="s">
        <v>2209</v>
      </c>
      <c r="C537" t="s">
        <v>923</v>
      </c>
      <c r="D537" t="s">
        <v>54</v>
      </c>
      <c r="E537" t="s">
        <v>2210</v>
      </c>
      <c r="F537" t="s">
        <v>2211</v>
      </c>
      <c r="G537" t="s">
        <v>26</v>
      </c>
      <c r="H537" t="s">
        <v>27</v>
      </c>
      <c r="I537" t="s">
        <v>2212</v>
      </c>
      <c r="J537" t="s">
        <v>367</v>
      </c>
      <c r="K537">
        <v>85204</v>
      </c>
      <c r="L537" t="s">
        <v>46</v>
      </c>
      <c r="M537" t="s">
        <v>2213</v>
      </c>
      <c r="N537" t="s">
        <v>48</v>
      </c>
      <c r="O537" t="s">
        <v>63</v>
      </c>
      <c r="P537" t="s">
        <v>2214</v>
      </c>
      <c r="Q537">
        <v>16.768000000000001</v>
      </c>
      <c r="R537">
        <v>3.3536000000000001</v>
      </c>
      <c r="S537">
        <v>7</v>
      </c>
      <c r="T537">
        <v>114.0224</v>
      </c>
      <c r="U537">
        <v>20000</v>
      </c>
    </row>
    <row r="538" spans="1:21" x14ac:dyDescent="0.25">
      <c r="A538" t="s">
        <v>2215</v>
      </c>
      <c r="B538" t="s">
        <v>2216</v>
      </c>
      <c r="C538" t="s">
        <v>2217</v>
      </c>
      <c r="D538" t="s">
        <v>23</v>
      </c>
      <c r="E538" t="s">
        <v>2218</v>
      </c>
      <c r="F538" t="s">
        <v>2219</v>
      </c>
      <c r="G538" t="s">
        <v>26</v>
      </c>
      <c r="H538" t="s">
        <v>27</v>
      </c>
      <c r="I538" t="s">
        <v>358</v>
      </c>
      <c r="J538" t="s">
        <v>246</v>
      </c>
      <c r="K538">
        <v>60653</v>
      </c>
      <c r="L538" t="s">
        <v>117</v>
      </c>
      <c r="M538" t="s">
        <v>2220</v>
      </c>
      <c r="N538" t="s">
        <v>48</v>
      </c>
      <c r="O538" t="s">
        <v>81</v>
      </c>
      <c r="P538" t="s">
        <v>2221</v>
      </c>
      <c r="Q538">
        <v>42.616</v>
      </c>
      <c r="R538">
        <v>8.5231999999999992</v>
      </c>
      <c r="S538">
        <v>3</v>
      </c>
      <c r="T538">
        <v>119.3248</v>
      </c>
      <c r="U538">
        <v>20000</v>
      </c>
    </row>
    <row r="539" spans="1:21" x14ac:dyDescent="0.25">
      <c r="A539" t="s">
        <v>2222</v>
      </c>
      <c r="B539" t="s">
        <v>1648</v>
      </c>
      <c r="C539" t="s">
        <v>2223</v>
      </c>
      <c r="D539" t="s">
        <v>54</v>
      </c>
      <c r="E539" t="s">
        <v>932</v>
      </c>
      <c r="F539" t="s">
        <v>933</v>
      </c>
      <c r="G539" t="s">
        <v>114</v>
      </c>
      <c r="H539" t="s">
        <v>27</v>
      </c>
      <c r="I539" t="s">
        <v>315</v>
      </c>
      <c r="J539" t="s">
        <v>316</v>
      </c>
      <c r="K539">
        <v>10009</v>
      </c>
      <c r="L539" t="s">
        <v>170</v>
      </c>
      <c r="M539" t="s">
        <v>2224</v>
      </c>
      <c r="N539" t="s">
        <v>48</v>
      </c>
      <c r="O539" t="s">
        <v>81</v>
      </c>
      <c r="P539" t="s">
        <v>2225</v>
      </c>
      <c r="Q539">
        <v>10.752000000000001</v>
      </c>
      <c r="R539">
        <v>2.1503999999999999</v>
      </c>
      <c r="S539">
        <v>7</v>
      </c>
      <c r="T539">
        <v>73.113600000000005</v>
      </c>
      <c r="U539">
        <v>20000</v>
      </c>
    </row>
    <row r="540" spans="1:21" x14ac:dyDescent="0.25">
      <c r="A540" t="s">
        <v>2226</v>
      </c>
      <c r="B540" t="s">
        <v>1649</v>
      </c>
      <c r="C540" t="s">
        <v>2227</v>
      </c>
      <c r="D540" t="s">
        <v>54</v>
      </c>
      <c r="E540" t="s">
        <v>2228</v>
      </c>
      <c r="F540" t="s">
        <v>2229</v>
      </c>
      <c r="G540" t="s">
        <v>26</v>
      </c>
      <c r="H540" t="s">
        <v>27</v>
      </c>
      <c r="I540" t="s">
        <v>28</v>
      </c>
      <c r="J540" t="s">
        <v>29</v>
      </c>
      <c r="K540">
        <v>42420</v>
      </c>
      <c r="L540" t="s">
        <v>30</v>
      </c>
      <c r="M540" t="s">
        <v>2230</v>
      </c>
      <c r="N540" t="s">
        <v>48</v>
      </c>
      <c r="O540" t="s">
        <v>84</v>
      </c>
      <c r="P540" t="s">
        <v>2231</v>
      </c>
      <c r="Q540">
        <v>152.94</v>
      </c>
      <c r="R540">
        <v>30.588000000000001</v>
      </c>
      <c r="S540">
        <v>9</v>
      </c>
      <c r="T540">
        <v>1345.8720000000001</v>
      </c>
      <c r="U540">
        <v>20000</v>
      </c>
    </row>
    <row r="541" spans="1:21" x14ac:dyDescent="0.25">
      <c r="A541" t="s">
        <v>2226</v>
      </c>
      <c r="B541" t="s">
        <v>1649</v>
      </c>
      <c r="C541" t="s">
        <v>2227</v>
      </c>
      <c r="D541" t="s">
        <v>54</v>
      </c>
      <c r="E541" t="s">
        <v>2228</v>
      </c>
      <c r="F541" t="s">
        <v>2229</v>
      </c>
      <c r="G541" t="s">
        <v>26</v>
      </c>
      <c r="H541" t="s">
        <v>27</v>
      </c>
      <c r="I541" t="s">
        <v>28</v>
      </c>
      <c r="J541" t="s">
        <v>29</v>
      </c>
      <c r="K541">
        <v>42420</v>
      </c>
      <c r="L541" t="s">
        <v>30</v>
      </c>
      <c r="M541" t="s">
        <v>2232</v>
      </c>
      <c r="N541" t="s">
        <v>32</v>
      </c>
      <c r="O541" t="s">
        <v>36</v>
      </c>
      <c r="P541" t="s">
        <v>2233</v>
      </c>
      <c r="Q541">
        <v>283.92</v>
      </c>
      <c r="R541">
        <v>56.784000000000013</v>
      </c>
      <c r="S541">
        <v>4</v>
      </c>
      <c r="T541">
        <v>1078.896</v>
      </c>
      <c r="U541">
        <v>20000</v>
      </c>
    </row>
    <row r="542" spans="1:21" x14ac:dyDescent="0.25">
      <c r="A542" t="s">
        <v>2234</v>
      </c>
      <c r="B542" t="s">
        <v>2235</v>
      </c>
      <c r="C542" t="s">
        <v>2236</v>
      </c>
      <c r="D542" t="s">
        <v>219</v>
      </c>
      <c r="E542" t="s">
        <v>2237</v>
      </c>
      <c r="F542" t="s">
        <v>2238</v>
      </c>
      <c r="G542" t="s">
        <v>26</v>
      </c>
      <c r="H542" t="s">
        <v>27</v>
      </c>
      <c r="I542" t="s">
        <v>2239</v>
      </c>
      <c r="J542" t="s">
        <v>128</v>
      </c>
      <c r="K542">
        <v>54302</v>
      </c>
      <c r="L542" t="s">
        <v>117</v>
      </c>
      <c r="M542" t="s">
        <v>2240</v>
      </c>
      <c r="N542" t="s">
        <v>77</v>
      </c>
      <c r="O542" t="s">
        <v>187</v>
      </c>
      <c r="P542" t="s">
        <v>2241</v>
      </c>
      <c r="Q542">
        <v>468.9</v>
      </c>
      <c r="R542">
        <v>93.78</v>
      </c>
      <c r="S542">
        <v>5</v>
      </c>
      <c r="T542">
        <v>2250.7199999999998</v>
      </c>
      <c r="U542">
        <v>20000</v>
      </c>
    </row>
    <row r="543" spans="1:21" x14ac:dyDescent="0.25">
      <c r="A543" t="s">
        <v>2242</v>
      </c>
      <c r="B543" t="s">
        <v>2243</v>
      </c>
      <c r="C543" t="s">
        <v>250</v>
      </c>
      <c r="D543" t="s">
        <v>219</v>
      </c>
      <c r="E543" t="s">
        <v>259</v>
      </c>
      <c r="F543" t="s">
        <v>260</v>
      </c>
      <c r="G543" t="s">
        <v>43</v>
      </c>
      <c r="H543" t="s">
        <v>27</v>
      </c>
      <c r="I543" t="s">
        <v>1591</v>
      </c>
      <c r="J543" t="s">
        <v>367</v>
      </c>
      <c r="K543">
        <v>85705</v>
      </c>
      <c r="L543" t="s">
        <v>46</v>
      </c>
      <c r="M543" t="s">
        <v>2244</v>
      </c>
      <c r="N543" t="s">
        <v>77</v>
      </c>
      <c r="O543" t="s">
        <v>78</v>
      </c>
      <c r="P543" t="s">
        <v>2245</v>
      </c>
      <c r="Q543">
        <v>380.86399999999998</v>
      </c>
      <c r="R543">
        <v>76.172799999999995</v>
      </c>
      <c r="S543">
        <v>4</v>
      </c>
      <c r="T543">
        <v>1447.2832000000001</v>
      </c>
      <c r="U543">
        <v>20000</v>
      </c>
    </row>
    <row r="544" spans="1:21" x14ac:dyDescent="0.25">
      <c r="A544" t="s">
        <v>2246</v>
      </c>
      <c r="B544" t="s">
        <v>2247</v>
      </c>
      <c r="C544" t="s">
        <v>2248</v>
      </c>
      <c r="D544" t="s">
        <v>54</v>
      </c>
      <c r="E544" t="s">
        <v>2249</v>
      </c>
      <c r="F544" t="s">
        <v>2250</v>
      </c>
      <c r="G544" t="s">
        <v>26</v>
      </c>
      <c r="H544" t="s">
        <v>27</v>
      </c>
      <c r="I544" t="s">
        <v>377</v>
      </c>
      <c r="J544" t="s">
        <v>607</v>
      </c>
      <c r="K544">
        <v>45503</v>
      </c>
      <c r="L544" t="s">
        <v>170</v>
      </c>
      <c r="M544" t="s">
        <v>2049</v>
      </c>
      <c r="N544" t="s">
        <v>48</v>
      </c>
      <c r="O544" t="s">
        <v>63</v>
      </c>
      <c r="P544" t="s">
        <v>2050</v>
      </c>
      <c r="Q544">
        <v>646.77599999999995</v>
      </c>
      <c r="R544">
        <v>129.3552</v>
      </c>
      <c r="S544">
        <v>2</v>
      </c>
      <c r="T544">
        <v>1164.1967999999999</v>
      </c>
      <c r="U544">
        <v>20000</v>
      </c>
    </row>
    <row r="545" spans="1:21" x14ac:dyDescent="0.25">
      <c r="A545" t="s">
        <v>2251</v>
      </c>
      <c r="B545" t="s">
        <v>2252</v>
      </c>
      <c r="C545" t="s">
        <v>2253</v>
      </c>
      <c r="D545" t="s">
        <v>54</v>
      </c>
      <c r="E545" t="s">
        <v>467</v>
      </c>
      <c r="F545" t="s">
        <v>468</v>
      </c>
      <c r="G545" t="s">
        <v>26</v>
      </c>
      <c r="H545" t="s">
        <v>27</v>
      </c>
      <c r="I545" t="s">
        <v>115</v>
      </c>
      <c r="J545" t="s">
        <v>116</v>
      </c>
      <c r="K545">
        <v>76106</v>
      </c>
      <c r="L545" t="s">
        <v>117</v>
      </c>
      <c r="M545" t="s">
        <v>2254</v>
      </c>
      <c r="N545" t="s">
        <v>77</v>
      </c>
      <c r="O545" t="s">
        <v>187</v>
      </c>
      <c r="P545" t="s">
        <v>2255</v>
      </c>
      <c r="Q545">
        <v>58.112000000000002</v>
      </c>
      <c r="R545">
        <v>11.622400000000001</v>
      </c>
      <c r="S545">
        <v>6</v>
      </c>
      <c r="T545">
        <v>337.0496</v>
      </c>
      <c r="U545">
        <v>20000</v>
      </c>
    </row>
    <row r="546" spans="1:21" x14ac:dyDescent="0.25">
      <c r="A546" t="s">
        <v>2251</v>
      </c>
      <c r="B546" t="s">
        <v>2252</v>
      </c>
      <c r="C546" t="s">
        <v>2253</v>
      </c>
      <c r="D546" t="s">
        <v>54</v>
      </c>
      <c r="E546" t="s">
        <v>467</v>
      </c>
      <c r="F546" t="s">
        <v>468</v>
      </c>
      <c r="G546" t="s">
        <v>26</v>
      </c>
      <c r="H546" t="s">
        <v>27</v>
      </c>
      <c r="I546" t="s">
        <v>115</v>
      </c>
      <c r="J546" t="s">
        <v>116</v>
      </c>
      <c r="K546">
        <v>76106</v>
      </c>
      <c r="L546" t="s">
        <v>117</v>
      </c>
      <c r="M546" t="s">
        <v>2256</v>
      </c>
      <c r="N546" t="s">
        <v>77</v>
      </c>
      <c r="O546" t="s">
        <v>78</v>
      </c>
      <c r="P546" t="s">
        <v>2257</v>
      </c>
      <c r="Q546">
        <v>100.792</v>
      </c>
      <c r="R546">
        <v>20.1584</v>
      </c>
      <c r="S546">
        <v>7</v>
      </c>
      <c r="T546">
        <v>685.38559999999995</v>
      </c>
      <c r="U546">
        <v>20000</v>
      </c>
    </row>
    <row r="547" spans="1:21" x14ac:dyDescent="0.25">
      <c r="A547" t="s">
        <v>2251</v>
      </c>
      <c r="B547" t="s">
        <v>2252</v>
      </c>
      <c r="C547" t="s">
        <v>2253</v>
      </c>
      <c r="D547" t="s">
        <v>54</v>
      </c>
      <c r="E547" t="s">
        <v>467</v>
      </c>
      <c r="F547" t="s">
        <v>468</v>
      </c>
      <c r="G547" t="s">
        <v>26</v>
      </c>
      <c r="H547" t="s">
        <v>27</v>
      </c>
      <c r="I547" t="s">
        <v>115</v>
      </c>
      <c r="J547" t="s">
        <v>116</v>
      </c>
      <c r="K547">
        <v>76106</v>
      </c>
      <c r="L547" t="s">
        <v>117</v>
      </c>
      <c r="M547" t="s">
        <v>2258</v>
      </c>
      <c r="N547" t="s">
        <v>32</v>
      </c>
      <c r="O547" t="s">
        <v>71</v>
      </c>
      <c r="P547" t="s">
        <v>2259</v>
      </c>
      <c r="Q547">
        <v>66.111999999999995</v>
      </c>
      <c r="R547">
        <v>13.2224</v>
      </c>
      <c r="S547">
        <v>9</v>
      </c>
      <c r="T547">
        <v>581.78559999999993</v>
      </c>
      <c r="U547">
        <v>20000</v>
      </c>
    </row>
    <row r="548" spans="1:21" x14ac:dyDescent="0.25">
      <c r="A548" t="s">
        <v>2260</v>
      </c>
      <c r="B548" t="s">
        <v>1337</v>
      </c>
      <c r="C548" t="s">
        <v>2261</v>
      </c>
      <c r="D548" t="s">
        <v>219</v>
      </c>
      <c r="E548" t="s">
        <v>2262</v>
      </c>
      <c r="F548" t="s">
        <v>2263</v>
      </c>
      <c r="G548" t="s">
        <v>114</v>
      </c>
      <c r="H548" t="s">
        <v>27</v>
      </c>
      <c r="I548" t="s">
        <v>315</v>
      </c>
      <c r="J548" t="s">
        <v>316</v>
      </c>
      <c r="K548">
        <v>10035</v>
      </c>
      <c r="L548" t="s">
        <v>170</v>
      </c>
      <c r="M548" t="s">
        <v>2264</v>
      </c>
      <c r="N548" t="s">
        <v>48</v>
      </c>
      <c r="O548" t="s">
        <v>81</v>
      </c>
      <c r="P548" t="s">
        <v>2265</v>
      </c>
      <c r="Q548">
        <v>41.28</v>
      </c>
      <c r="R548">
        <v>8.2560000000000002</v>
      </c>
      <c r="S548">
        <v>3</v>
      </c>
      <c r="T548">
        <v>115.584</v>
      </c>
      <c r="U548">
        <v>20000</v>
      </c>
    </row>
    <row r="549" spans="1:21" x14ac:dyDescent="0.25">
      <c r="A549" t="s">
        <v>2260</v>
      </c>
      <c r="B549" t="s">
        <v>1337</v>
      </c>
      <c r="C549" t="s">
        <v>2261</v>
      </c>
      <c r="D549" t="s">
        <v>219</v>
      </c>
      <c r="E549" t="s">
        <v>2262</v>
      </c>
      <c r="F549" t="s">
        <v>2263</v>
      </c>
      <c r="G549" t="s">
        <v>114</v>
      </c>
      <c r="H549" t="s">
        <v>27</v>
      </c>
      <c r="I549" t="s">
        <v>315</v>
      </c>
      <c r="J549" t="s">
        <v>316</v>
      </c>
      <c r="K549">
        <v>10035</v>
      </c>
      <c r="L549" t="s">
        <v>170</v>
      </c>
      <c r="M549" t="s">
        <v>2266</v>
      </c>
      <c r="N549" t="s">
        <v>48</v>
      </c>
      <c r="O549" t="s">
        <v>98</v>
      </c>
      <c r="P549" t="s">
        <v>2267</v>
      </c>
      <c r="Q549">
        <v>13.36</v>
      </c>
      <c r="R549">
        <v>2.6720000000000002</v>
      </c>
      <c r="S549">
        <v>5</v>
      </c>
      <c r="T549">
        <v>64.128</v>
      </c>
      <c r="U549">
        <v>20000</v>
      </c>
    </row>
    <row r="550" spans="1:21" x14ac:dyDescent="0.25">
      <c r="A550" t="s">
        <v>2268</v>
      </c>
      <c r="B550" t="s">
        <v>1203</v>
      </c>
      <c r="C550" t="s">
        <v>553</v>
      </c>
      <c r="D550" t="s">
        <v>23</v>
      </c>
      <c r="E550" t="s">
        <v>1650</v>
      </c>
      <c r="F550" t="s">
        <v>1651</v>
      </c>
      <c r="G550" t="s">
        <v>43</v>
      </c>
      <c r="H550" t="s">
        <v>27</v>
      </c>
      <c r="I550" t="s">
        <v>358</v>
      </c>
      <c r="J550" t="s">
        <v>246</v>
      </c>
      <c r="K550">
        <v>60653</v>
      </c>
      <c r="L550" t="s">
        <v>117</v>
      </c>
      <c r="M550" t="s">
        <v>328</v>
      </c>
      <c r="N550" t="s">
        <v>48</v>
      </c>
      <c r="O550" t="s">
        <v>63</v>
      </c>
      <c r="P550" t="s">
        <v>329</v>
      </c>
      <c r="Q550">
        <v>250.27199999999999</v>
      </c>
      <c r="R550">
        <v>50.054400000000001</v>
      </c>
      <c r="S550">
        <v>9</v>
      </c>
      <c r="T550">
        <v>2202.3935999999999</v>
      </c>
      <c r="U550">
        <v>20000</v>
      </c>
    </row>
    <row r="551" spans="1:21" x14ac:dyDescent="0.25">
      <c r="A551" t="s">
        <v>2268</v>
      </c>
      <c r="B551" t="s">
        <v>1203</v>
      </c>
      <c r="C551" t="s">
        <v>553</v>
      </c>
      <c r="D551" t="s">
        <v>23</v>
      </c>
      <c r="E551" t="s">
        <v>1650</v>
      </c>
      <c r="F551" t="s">
        <v>1651</v>
      </c>
      <c r="G551" t="s">
        <v>43</v>
      </c>
      <c r="H551" t="s">
        <v>27</v>
      </c>
      <c r="I551" t="s">
        <v>358</v>
      </c>
      <c r="J551" t="s">
        <v>246</v>
      </c>
      <c r="K551">
        <v>60653</v>
      </c>
      <c r="L551" t="s">
        <v>117</v>
      </c>
      <c r="M551" t="s">
        <v>509</v>
      </c>
      <c r="N551" t="s">
        <v>48</v>
      </c>
      <c r="O551" t="s">
        <v>81</v>
      </c>
      <c r="P551" t="s">
        <v>510</v>
      </c>
      <c r="Q551">
        <v>11.364000000000001</v>
      </c>
      <c r="R551">
        <v>2.2728000000000002</v>
      </c>
      <c r="S551">
        <v>7</v>
      </c>
      <c r="T551">
        <v>77.275199999999998</v>
      </c>
      <c r="U551">
        <v>20000</v>
      </c>
    </row>
    <row r="552" spans="1:21" x14ac:dyDescent="0.25">
      <c r="A552" t="s">
        <v>2268</v>
      </c>
      <c r="B552" t="s">
        <v>1203</v>
      </c>
      <c r="C552" t="s">
        <v>553</v>
      </c>
      <c r="D552" t="s">
        <v>23</v>
      </c>
      <c r="E552" t="s">
        <v>1650</v>
      </c>
      <c r="F552" t="s">
        <v>1651</v>
      </c>
      <c r="G552" t="s">
        <v>43</v>
      </c>
      <c r="H552" t="s">
        <v>27</v>
      </c>
      <c r="I552" t="s">
        <v>358</v>
      </c>
      <c r="J552" t="s">
        <v>246</v>
      </c>
      <c r="K552">
        <v>60653</v>
      </c>
      <c r="L552" t="s">
        <v>117</v>
      </c>
      <c r="M552" t="s">
        <v>2269</v>
      </c>
      <c r="N552" t="s">
        <v>48</v>
      </c>
      <c r="O552" t="s">
        <v>702</v>
      </c>
      <c r="P552" t="s">
        <v>1573</v>
      </c>
      <c r="Q552">
        <v>8.7200000000000006</v>
      </c>
      <c r="R552">
        <v>1.744</v>
      </c>
      <c r="S552">
        <v>2</v>
      </c>
      <c r="T552">
        <v>15.696</v>
      </c>
      <c r="U552">
        <v>20000</v>
      </c>
    </row>
    <row r="553" spans="1:21" x14ac:dyDescent="0.25">
      <c r="A553" t="s">
        <v>2270</v>
      </c>
      <c r="B553" t="s">
        <v>1830</v>
      </c>
      <c r="C553" t="s">
        <v>2271</v>
      </c>
      <c r="D553" t="s">
        <v>23</v>
      </c>
      <c r="E553" t="s">
        <v>2272</v>
      </c>
      <c r="F553" t="s">
        <v>2273</v>
      </c>
      <c r="G553" t="s">
        <v>26</v>
      </c>
      <c r="H553" t="s">
        <v>27</v>
      </c>
      <c r="I553" t="s">
        <v>145</v>
      </c>
      <c r="J553" t="s">
        <v>45</v>
      </c>
      <c r="K553">
        <v>94110</v>
      </c>
      <c r="L553" t="s">
        <v>46</v>
      </c>
      <c r="M553" t="s">
        <v>2274</v>
      </c>
      <c r="N553" t="s">
        <v>32</v>
      </c>
      <c r="O553" t="s">
        <v>36</v>
      </c>
      <c r="P553" t="s">
        <v>2275</v>
      </c>
      <c r="Q553">
        <v>1121.568</v>
      </c>
      <c r="R553">
        <v>224.31360000000001</v>
      </c>
      <c r="S553">
        <v>6</v>
      </c>
      <c r="T553">
        <v>6505.094399999999</v>
      </c>
      <c r="U553">
        <v>20000</v>
      </c>
    </row>
    <row r="554" spans="1:21" x14ac:dyDescent="0.25">
      <c r="A554" t="s">
        <v>2276</v>
      </c>
      <c r="B554" t="s">
        <v>2195</v>
      </c>
      <c r="C554" t="s">
        <v>2277</v>
      </c>
      <c r="D554" t="s">
        <v>219</v>
      </c>
      <c r="E554" t="s">
        <v>604</v>
      </c>
      <c r="F554" t="s">
        <v>605</v>
      </c>
      <c r="G554" t="s">
        <v>26</v>
      </c>
      <c r="H554" t="s">
        <v>27</v>
      </c>
      <c r="I554" t="s">
        <v>1848</v>
      </c>
      <c r="J554" t="s">
        <v>58</v>
      </c>
      <c r="K554">
        <v>32216</v>
      </c>
      <c r="L554" t="s">
        <v>30</v>
      </c>
      <c r="M554" t="s">
        <v>2278</v>
      </c>
      <c r="N554" t="s">
        <v>32</v>
      </c>
      <c r="O554" t="s">
        <v>71</v>
      </c>
      <c r="P554" t="s">
        <v>2279</v>
      </c>
      <c r="Q554">
        <v>34.503999999999998</v>
      </c>
      <c r="R554">
        <v>6.9007999999999994</v>
      </c>
      <c r="S554">
        <v>4</v>
      </c>
      <c r="T554">
        <v>131.11519999999999</v>
      </c>
      <c r="U554">
        <v>20000</v>
      </c>
    </row>
    <row r="555" spans="1:21" x14ac:dyDescent="0.25">
      <c r="A555" t="s">
        <v>2280</v>
      </c>
      <c r="B555" t="s">
        <v>2281</v>
      </c>
      <c r="C555" t="s">
        <v>566</v>
      </c>
      <c r="D555" t="s">
        <v>54</v>
      </c>
      <c r="E555" t="s">
        <v>2282</v>
      </c>
      <c r="F555" t="s">
        <v>2283</v>
      </c>
      <c r="G555" t="s">
        <v>26</v>
      </c>
      <c r="H555" t="s">
        <v>27</v>
      </c>
      <c r="I555" t="s">
        <v>214</v>
      </c>
      <c r="J555" t="s">
        <v>116</v>
      </c>
      <c r="K555">
        <v>77070</v>
      </c>
      <c r="L555" t="s">
        <v>117</v>
      </c>
      <c r="M555" t="s">
        <v>2284</v>
      </c>
      <c r="N555" t="s">
        <v>48</v>
      </c>
      <c r="O555" t="s">
        <v>318</v>
      </c>
      <c r="P555" t="s">
        <v>2285</v>
      </c>
      <c r="Q555">
        <v>10.824</v>
      </c>
      <c r="R555">
        <v>2.1648000000000001</v>
      </c>
      <c r="S555">
        <v>9</v>
      </c>
      <c r="T555">
        <v>95.251199999999997</v>
      </c>
      <c r="U555">
        <v>20000</v>
      </c>
    </row>
    <row r="556" spans="1:21" x14ac:dyDescent="0.25">
      <c r="A556" t="s">
        <v>2286</v>
      </c>
      <c r="B556" t="s">
        <v>976</v>
      </c>
      <c r="C556" t="s">
        <v>2287</v>
      </c>
      <c r="D556" t="s">
        <v>23</v>
      </c>
      <c r="E556" t="s">
        <v>1650</v>
      </c>
      <c r="F556" t="s">
        <v>1651</v>
      </c>
      <c r="G556" t="s">
        <v>43</v>
      </c>
      <c r="H556" t="s">
        <v>27</v>
      </c>
      <c r="I556" t="s">
        <v>2288</v>
      </c>
      <c r="J556" t="s">
        <v>45</v>
      </c>
      <c r="K556">
        <v>92804</v>
      </c>
      <c r="L556" t="s">
        <v>46</v>
      </c>
      <c r="M556" t="s">
        <v>2289</v>
      </c>
      <c r="N556" t="s">
        <v>48</v>
      </c>
      <c r="O556" t="s">
        <v>63</v>
      </c>
      <c r="P556" t="s">
        <v>2290</v>
      </c>
      <c r="Q556">
        <v>1295.78</v>
      </c>
      <c r="R556">
        <v>259.15600000000001</v>
      </c>
      <c r="S556">
        <v>7</v>
      </c>
      <c r="T556">
        <v>8811.3039999999983</v>
      </c>
      <c r="U556">
        <v>20000</v>
      </c>
    </row>
    <row r="557" spans="1:21" x14ac:dyDescent="0.25">
      <c r="A557" t="s">
        <v>2291</v>
      </c>
      <c r="B557" t="s">
        <v>2292</v>
      </c>
      <c r="C557" t="s">
        <v>2293</v>
      </c>
      <c r="D557" t="s">
        <v>23</v>
      </c>
      <c r="E557" t="s">
        <v>2294</v>
      </c>
      <c r="F557" t="s">
        <v>2295</v>
      </c>
      <c r="G557" t="s">
        <v>26</v>
      </c>
      <c r="H557" t="s">
        <v>27</v>
      </c>
      <c r="I557" t="s">
        <v>634</v>
      </c>
      <c r="J557" t="s">
        <v>96</v>
      </c>
      <c r="K557">
        <v>28403</v>
      </c>
      <c r="L557" t="s">
        <v>30</v>
      </c>
      <c r="M557" t="s">
        <v>2296</v>
      </c>
      <c r="N557" t="s">
        <v>48</v>
      </c>
      <c r="O557" t="s">
        <v>74</v>
      </c>
      <c r="P557" t="s">
        <v>2297</v>
      </c>
      <c r="Q557">
        <v>19.456</v>
      </c>
      <c r="R557">
        <v>3.8912</v>
      </c>
      <c r="S557">
        <v>8</v>
      </c>
      <c r="T557">
        <v>151.7568</v>
      </c>
      <c r="U557">
        <v>20000</v>
      </c>
    </row>
    <row r="558" spans="1:21" x14ac:dyDescent="0.25">
      <c r="A558" t="s">
        <v>2298</v>
      </c>
      <c r="B558" t="s">
        <v>2299</v>
      </c>
      <c r="C558" t="s">
        <v>424</v>
      </c>
      <c r="D558" t="s">
        <v>54</v>
      </c>
      <c r="E558" t="s">
        <v>2300</v>
      </c>
      <c r="F558" t="s">
        <v>2301</v>
      </c>
      <c r="G558" t="s">
        <v>26</v>
      </c>
      <c r="H558" t="s">
        <v>27</v>
      </c>
      <c r="I558" t="s">
        <v>44</v>
      </c>
      <c r="J558" t="s">
        <v>45</v>
      </c>
      <c r="K558">
        <v>90045</v>
      </c>
      <c r="L558" t="s">
        <v>46</v>
      </c>
      <c r="M558" t="s">
        <v>2302</v>
      </c>
      <c r="N558" t="s">
        <v>48</v>
      </c>
      <c r="O558" t="s">
        <v>49</v>
      </c>
      <c r="P558" t="s">
        <v>2303</v>
      </c>
      <c r="Q558">
        <v>20.7</v>
      </c>
      <c r="R558">
        <v>4.1399999999999997</v>
      </c>
      <c r="S558">
        <v>7</v>
      </c>
      <c r="T558">
        <v>140.76</v>
      </c>
      <c r="U558">
        <v>20000</v>
      </c>
    </row>
    <row r="559" spans="1:21" x14ac:dyDescent="0.25">
      <c r="A559" t="s">
        <v>2298</v>
      </c>
      <c r="B559" t="s">
        <v>2299</v>
      </c>
      <c r="C559" t="s">
        <v>424</v>
      </c>
      <c r="D559" t="s">
        <v>54</v>
      </c>
      <c r="E559" t="s">
        <v>2300</v>
      </c>
      <c r="F559" t="s">
        <v>2301</v>
      </c>
      <c r="G559" t="s">
        <v>26</v>
      </c>
      <c r="H559" t="s">
        <v>27</v>
      </c>
      <c r="I559" t="s">
        <v>44</v>
      </c>
      <c r="J559" t="s">
        <v>45</v>
      </c>
      <c r="K559">
        <v>90045</v>
      </c>
      <c r="L559" t="s">
        <v>46</v>
      </c>
      <c r="M559" t="s">
        <v>2304</v>
      </c>
      <c r="N559" t="s">
        <v>32</v>
      </c>
      <c r="O559" t="s">
        <v>60</v>
      </c>
      <c r="P559" t="s">
        <v>2305</v>
      </c>
      <c r="Q559">
        <v>1335.68</v>
      </c>
      <c r="R559">
        <v>267.13600000000002</v>
      </c>
      <c r="S559">
        <v>8</v>
      </c>
      <c r="T559">
        <v>10418.304</v>
      </c>
      <c r="U559">
        <v>20000</v>
      </c>
    </row>
    <row r="560" spans="1:21" x14ac:dyDescent="0.25">
      <c r="A560" t="s">
        <v>2298</v>
      </c>
      <c r="B560" t="s">
        <v>2299</v>
      </c>
      <c r="C560" t="s">
        <v>424</v>
      </c>
      <c r="D560" t="s">
        <v>54</v>
      </c>
      <c r="E560" t="s">
        <v>2300</v>
      </c>
      <c r="F560" t="s">
        <v>2301</v>
      </c>
      <c r="G560" t="s">
        <v>26</v>
      </c>
      <c r="H560" t="s">
        <v>27</v>
      </c>
      <c r="I560" t="s">
        <v>44</v>
      </c>
      <c r="J560" t="s">
        <v>45</v>
      </c>
      <c r="K560">
        <v>90045</v>
      </c>
      <c r="L560" t="s">
        <v>46</v>
      </c>
      <c r="M560" t="s">
        <v>2306</v>
      </c>
      <c r="N560" t="s">
        <v>48</v>
      </c>
      <c r="O560" t="s">
        <v>98</v>
      </c>
      <c r="P560" t="s">
        <v>2307</v>
      </c>
      <c r="Q560">
        <v>32.4</v>
      </c>
      <c r="R560">
        <v>6.48</v>
      </c>
      <c r="S560">
        <v>6</v>
      </c>
      <c r="T560">
        <v>187.92</v>
      </c>
      <c r="U560">
        <v>20000</v>
      </c>
    </row>
    <row r="561" spans="1:21" x14ac:dyDescent="0.25">
      <c r="A561" t="s">
        <v>2308</v>
      </c>
      <c r="B561" t="s">
        <v>2309</v>
      </c>
      <c r="C561" t="s">
        <v>2261</v>
      </c>
      <c r="D561" t="s">
        <v>23</v>
      </c>
      <c r="E561" t="s">
        <v>2310</v>
      </c>
      <c r="F561" t="s">
        <v>2311</v>
      </c>
      <c r="G561" t="s">
        <v>26</v>
      </c>
      <c r="H561" t="s">
        <v>27</v>
      </c>
      <c r="I561" t="s">
        <v>145</v>
      </c>
      <c r="J561" t="s">
        <v>45</v>
      </c>
      <c r="K561">
        <v>94110</v>
      </c>
      <c r="L561" t="s">
        <v>46</v>
      </c>
      <c r="M561" t="s">
        <v>1813</v>
      </c>
      <c r="N561" t="s">
        <v>32</v>
      </c>
      <c r="O561" t="s">
        <v>71</v>
      </c>
      <c r="P561" t="s">
        <v>1814</v>
      </c>
      <c r="Q561">
        <v>42.6</v>
      </c>
      <c r="R561">
        <v>8.52</v>
      </c>
      <c r="S561">
        <v>3</v>
      </c>
      <c r="T561">
        <v>119.28</v>
      </c>
      <c r="U561">
        <v>20000</v>
      </c>
    </row>
    <row r="562" spans="1:21" x14ac:dyDescent="0.25">
      <c r="A562" t="s">
        <v>2308</v>
      </c>
      <c r="B562" t="s">
        <v>2309</v>
      </c>
      <c r="C562" t="s">
        <v>2261</v>
      </c>
      <c r="D562" t="s">
        <v>23</v>
      </c>
      <c r="E562" t="s">
        <v>2310</v>
      </c>
      <c r="F562" t="s">
        <v>2311</v>
      </c>
      <c r="G562" t="s">
        <v>26</v>
      </c>
      <c r="H562" t="s">
        <v>27</v>
      </c>
      <c r="I562" t="s">
        <v>145</v>
      </c>
      <c r="J562" t="s">
        <v>45</v>
      </c>
      <c r="K562">
        <v>94110</v>
      </c>
      <c r="L562" t="s">
        <v>46</v>
      </c>
      <c r="M562" t="s">
        <v>2312</v>
      </c>
      <c r="N562" t="s">
        <v>48</v>
      </c>
      <c r="O562" t="s">
        <v>81</v>
      </c>
      <c r="P562" t="s">
        <v>2313</v>
      </c>
      <c r="Q562">
        <v>84.055999999999997</v>
      </c>
      <c r="R562">
        <v>16.811199999999999</v>
      </c>
      <c r="S562">
        <v>4</v>
      </c>
      <c r="T562">
        <v>319.4128</v>
      </c>
      <c r="U562">
        <v>20000</v>
      </c>
    </row>
    <row r="563" spans="1:21" x14ac:dyDescent="0.25">
      <c r="A563" t="s">
        <v>2314</v>
      </c>
      <c r="B563" t="s">
        <v>856</v>
      </c>
      <c r="C563" t="s">
        <v>2315</v>
      </c>
      <c r="D563" t="s">
        <v>23</v>
      </c>
      <c r="E563" t="s">
        <v>2316</v>
      </c>
      <c r="F563" t="s">
        <v>2317</v>
      </c>
      <c r="G563" t="s">
        <v>26</v>
      </c>
      <c r="H563" t="s">
        <v>27</v>
      </c>
      <c r="I563" t="s">
        <v>1101</v>
      </c>
      <c r="J563" t="s">
        <v>58</v>
      </c>
      <c r="K563">
        <v>33614</v>
      </c>
      <c r="L563" t="s">
        <v>30</v>
      </c>
      <c r="M563" t="s">
        <v>2318</v>
      </c>
      <c r="N563" t="s">
        <v>48</v>
      </c>
      <c r="O563" t="s">
        <v>84</v>
      </c>
      <c r="P563" t="s">
        <v>2319</v>
      </c>
      <c r="Q563">
        <v>13</v>
      </c>
      <c r="R563">
        <v>2.6</v>
      </c>
      <c r="S563">
        <v>9</v>
      </c>
      <c r="T563">
        <v>114.4</v>
      </c>
      <c r="U563">
        <v>20000</v>
      </c>
    </row>
    <row r="564" spans="1:21" x14ac:dyDescent="0.25">
      <c r="A564" t="s">
        <v>2314</v>
      </c>
      <c r="B564" t="s">
        <v>856</v>
      </c>
      <c r="C564" t="s">
        <v>2315</v>
      </c>
      <c r="D564" t="s">
        <v>23</v>
      </c>
      <c r="E564" t="s">
        <v>2316</v>
      </c>
      <c r="F564" t="s">
        <v>2317</v>
      </c>
      <c r="G564" t="s">
        <v>26</v>
      </c>
      <c r="H564" t="s">
        <v>27</v>
      </c>
      <c r="I564" t="s">
        <v>1101</v>
      </c>
      <c r="J564" t="s">
        <v>58</v>
      </c>
      <c r="K564">
        <v>33614</v>
      </c>
      <c r="L564" t="s">
        <v>30</v>
      </c>
      <c r="M564" t="s">
        <v>2320</v>
      </c>
      <c r="N564" t="s">
        <v>32</v>
      </c>
      <c r="O564" t="s">
        <v>71</v>
      </c>
      <c r="P564" t="s">
        <v>2321</v>
      </c>
      <c r="Q564">
        <v>13.128</v>
      </c>
      <c r="R564">
        <v>2.6255999999999999</v>
      </c>
      <c r="S564">
        <v>8</v>
      </c>
      <c r="T564">
        <v>102.3984</v>
      </c>
      <c r="U564">
        <v>20000</v>
      </c>
    </row>
    <row r="565" spans="1:21" x14ac:dyDescent="0.25">
      <c r="A565" t="s">
        <v>2322</v>
      </c>
      <c r="B565" t="s">
        <v>1649</v>
      </c>
      <c r="C565" t="s">
        <v>2323</v>
      </c>
      <c r="D565" t="s">
        <v>219</v>
      </c>
      <c r="E565" t="s">
        <v>2324</v>
      </c>
      <c r="F565" t="s">
        <v>2325</v>
      </c>
      <c r="G565" t="s">
        <v>26</v>
      </c>
      <c r="H565" t="s">
        <v>27</v>
      </c>
      <c r="I565" t="s">
        <v>105</v>
      </c>
      <c r="J565" t="s">
        <v>106</v>
      </c>
      <c r="K565">
        <v>98105</v>
      </c>
      <c r="L565" t="s">
        <v>46</v>
      </c>
      <c r="M565" t="s">
        <v>2326</v>
      </c>
      <c r="N565" t="s">
        <v>48</v>
      </c>
      <c r="O565" t="s">
        <v>318</v>
      </c>
      <c r="P565" t="s">
        <v>2327</v>
      </c>
      <c r="Q565">
        <v>3.96</v>
      </c>
      <c r="R565">
        <v>0.79200000000000004</v>
      </c>
      <c r="S565">
        <v>6</v>
      </c>
      <c r="T565">
        <v>22.968</v>
      </c>
      <c r="U565">
        <v>20000</v>
      </c>
    </row>
    <row r="566" spans="1:21" x14ac:dyDescent="0.25">
      <c r="A566" t="s">
        <v>2322</v>
      </c>
      <c r="B566" t="s">
        <v>1649</v>
      </c>
      <c r="C566" t="s">
        <v>2323</v>
      </c>
      <c r="D566" t="s">
        <v>219</v>
      </c>
      <c r="E566" t="s">
        <v>2324</v>
      </c>
      <c r="F566" t="s">
        <v>2325</v>
      </c>
      <c r="G566" t="s">
        <v>26</v>
      </c>
      <c r="H566" t="s">
        <v>27</v>
      </c>
      <c r="I566" t="s">
        <v>105</v>
      </c>
      <c r="J566" t="s">
        <v>106</v>
      </c>
      <c r="K566">
        <v>98105</v>
      </c>
      <c r="L566" t="s">
        <v>46</v>
      </c>
      <c r="M566" t="s">
        <v>1380</v>
      </c>
      <c r="N566" t="s">
        <v>48</v>
      </c>
      <c r="O566" t="s">
        <v>49</v>
      </c>
      <c r="P566" t="s">
        <v>1381</v>
      </c>
      <c r="Q566">
        <v>2.61</v>
      </c>
      <c r="R566">
        <v>0.52200000000000002</v>
      </c>
      <c r="S566">
        <v>6</v>
      </c>
      <c r="T566">
        <v>15.138</v>
      </c>
      <c r="U566">
        <v>20000</v>
      </c>
    </row>
    <row r="567" spans="1:21" x14ac:dyDescent="0.25">
      <c r="A567" t="s">
        <v>2328</v>
      </c>
      <c r="B567" t="s">
        <v>1015</v>
      </c>
      <c r="C567" t="s">
        <v>2329</v>
      </c>
      <c r="D567" t="s">
        <v>219</v>
      </c>
      <c r="E567" t="s">
        <v>2330</v>
      </c>
      <c r="F567" t="s">
        <v>2331</v>
      </c>
      <c r="G567" t="s">
        <v>26</v>
      </c>
      <c r="H567" t="s">
        <v>27</v>
      </c>
      <c r="I567" t="s">
        <v>44</v>
      </c>
      <c r="J567" t="s">
        <v>45</v>
      </c>
      <c r="K567">
        <v>90008</v>
      </c>
      <c r="L567" t="s">
        <v>46</v>
      </c>
      <c r="M567" t="s">
        <v>2332</v>
      </c>
      <c r="N567" t="s">
        <v>77</v>
      </c>
      <c r="O567" t="s">
        <v>78</v>
      </c>
      <c r="P567" t="s">
        <v>2333</v>
      </c>
      <c r="Q567">
        <v>374.37599999999998</v>
      </c>
      <c r="R567">
        <v>74.875199999999992</v>
      </c>
      <c r="S567">
        <v>3</v>
      </c>
      <c r="T567">
        <v>1048.2528</v>
      </c>
      <c r="U567">
        <v>20000</v>
      </c>
    </row>
    <row r="568" spans="1:21" x14ac:dyDescent="0.25">
      <c r="A568" t="s">
        <v>2334</v>
      </c>
      <c r="B568" t="s">
        <v>1551</v>
      </c>
      <c r="C568" t="s">
        <v>1824</v>
      </c>
      <c r="D568" t="s">
        <v>54</v>
      </c>
      <c r="E568" t="s">
        <v>2335</v>
      </c>
      <c r="F568" t="s">
        <v>2336</v>
      </c>
      <c r="G568" t="s">
        <v>43</v>
      </c>
      <c r="H568" t="s">
        <v>27</v>
      </c>
      <c r="I568" t="s">
        <v>105</v>
      </c>
      <c r="J568" t="s">
        <v>106</v>
      </c>
      <c r="K568">
        <v>98105</v>
      </c>
      <c r="L568" t="s">
        <v>46</v>
      </c>
      <c r="M568" t="s">
        <v>2337</v>
      </c>
      <c r="N568" t="s">
        <v>48</v>
      </c>
      <c r="O568" t="s">
        <v>98</v>
      </c>
      <c r="P568" t="s">
        <v>2338</v>
      </c>
      <c r="Q568">
        <v>91.84</v>
      </c>
      <c r="R568">
        <v>18.367999999999999</v>
      </c>
      <c r="S568">
        <v>3</v>
      </c>
      <c r="T568">
        <v>257.15199999999999</v>
      </c>
      <c r="U568">
        <v>20000</v>
      </c>
    </row>
    <row r="569" spans="1:21" x14ac:dyDescent="0.25">
      <c r="A569" t="s">
        <v>2334</v>
      </c>
      <c r="B569" t="s">
        <v>1551</v>
      </c>
      <c r="C569" t="s">
        <v>1824</v>
      </c>
      <c r="D569" t="s">
        <v>54</v>
      </c>
      <c r="E569" t="s">
        <v>2335</v>
      </c>
      <c r="F569" t="s">
        <v>2336</v>
      </c>
      <c r="G569" t="s">
        <v>43</v>
      </c>
      <c r="H569" t="s">
        <v>27</v>
      </c>
      <c r="I569" t="s">
        <v>105</v>
      </c>
      <c r="J569" t="s">
        <v>106</v>
      </c>
      <c r="K569">
        <v>98105</v>
      </c>
      <c r="L569" t="s">
        <v>46</v>
      </c>
      <c r="M569" t="s">
        <v>2339</v>
      </c>
      <c r="N569" t="s">
        <v>48</v>
      </c>
      <c r="O569" t="s">
        <v>81</v>
      </c>
      <c r="P569" t="s">
        <v>2340</v>
      </c>
      <c r="Q569">
        <v>81.087999999999994</v>
      </c>
      <c r="R569">
        <v>16.217600000000001</v>
      </c>
      <c r="S569">
        <v>8</v>
      </c>
      <c r="T569">
        <v>632.4864</v>
      </c>
      <c r="U569">
        <v>20000</v>
      </c>
    </row>
    <row r="570" spans="1:21" x14ac:dyDescent="0.25">
      <c r="A570" t="s">
        <v>2334</v>
      </c>
      <c r="B570" t="s">
        <v>1551</v>
      </c>
      <c r="C570" t="s">
        <v>1824</v>
      </c>
      <c r="D570" t="s">
        <v>54</v>
      </c>
      <c r="E570" t="s">
        <v>2335</v>
      </c>
      <c r="F570" t="s">
        <v>2336</v>
      </c>
      <c r="G570" t="s">
        <v>43</v>
      </c>
      <c r="H570" t="s">
        <v>27</v>
      </c>
      <c r="I570" t="s">
        <v>105</v>
      </c>
      <c r="J570" t="s">
        <v>106</v>
      </c>
      <c r="K570">
        <v>98105</v>
      </c>
      <c r="L570" t="s">
        <v>46</v>
      </c>
      <c r="M570" t="s">
        <v>2341</v>
      </c>
      <c r="N570" t="s">
        <v>48</v>
      </c>
      <c r="O570" t="s">
        <v>98</v>
      </c>
      <c r="P570" t="s">
        <v>2342</v>
      </c>
      <c r="Q570">
        <v>19.440000000000001</v>
      </c>
      <c r="R570">
        <v>3.8879999999999999</v>
      </c>
      <c r="S570">
        <v>4</v>
      </c>
      <c r="T570">
        <v>73.872</v>
      </c>
      <c r="U570">
        <v>20000</v>
      </c>
    </row>
    <row r="571" spans="1:21" x14ac:dyDescent="0.25">
      <c r="A571" t="s">
        <v>2334</v>
      </c>
      <c r="B571" t="s">
        <v>1551</v>
      </c>
      <c r="C571" t="s">
        <v>1824</v>
      </c>
      <c r="D571" t="s">
        <v>54</v>
      </c>
      <c r="E571" t="s">
        <v>2335</v>
      </c>
      <c r="F571" t="s">
        <v>2336</v>
      </c>
      <c r="G571" t="s">
        <v>43</v>
      </c>
      <c r="H571" t="s">
        <v>27</v>
      </c>
      <c r="I571" t="s">
        <v>105</v>
      </c>
      <c r="J571" t="s">
        <v>106</v>
      </c>
      <c r="K571">
        <v>98105</v>
      </c>
      <c r="L571" t="s">
        <v>46</v>
      </c>
      <c r="M571" t="s">
        <v>2343</v>
      </c>
      <c r="N571" t="s">
        <v>32</v>
      </c>
      <c r="O571" t="s">
        <v>36</v>
      </c>
      <c r="P571" t="s">
        <v>2344</v>
      </c>
      <c r="Q571">
        <v>451.15199999999999</v>
      </c>
      <c r="R571">
        <v>90.230400000000003</v>
      </c>
      <c r="S571">
        <v>6</v>
      </c>
      <c r="T571">
        <v>2616.6815999999999</v>
      </c>
      <c r="U571">
        <v>20000</v>
      </c>
    </row>
    <row r="572" spans="1:21" x14ac:dyDescent="0.25">
      <c r="A572" t="s">
        <v>2345</v>
      </c>
      <c r="B572" t="s">
        <v>1232</v>
      </c>
      <c r="C572" t="s">
        <v>2346</v>
      </c>
      <c r="D572" t="s">
        <v>54</v>
      </c>
      <c r="E572" t="s">
        <v>2347</v>
      </c>
      <c r="F572" t="s">
        <v>2348</v>
      </c>
      <c r="G572" t="s">
        <v>26</v>
      </c>
      <c r="H572" t="s">
        <v>27</v>
      </c>
      <c r="I572" t="s">
        <v>315</v>
      </c>
      <c r="J572" t="s">
        <v>316</v>
      </c>
      <c r="K572">
        <v>10024</v>
      </c>
      <c r="L572" t="s">
        <v>170</v>
      </c>
      <c r="M572" t="s">
        <v>2302</v>
      </c>
      <c r="N572" t="s">
        <v>48</v>
      </c>
      <c r="O572" t="s">
        <v>49</v>
      </c>
      <c r="P572" t="s">
        <v>2303</v>
      </c>
      <c r="Q572">
        <v>72.45</v>
      </c>
      <c r="R572">
        <v>14.49</v>
      </c>
      <c r="S572">
        <v>3</v>
      </c>
      <c r="T572">
        <v>202.86</v>
      </c>
      <c r="U572">
        <v>20000</v>
      </c>
    </row>
    <row r="573" spans="1:21" x14ac:dyDescent="0.25">
      <c r="A573" t="s">
        <v>2345</v>
      </c>
      <c r="B573" t="s">
        <v>1232</v>
      </c>
      <c r="C573" t="s">
        <v>2346</v>
      </c>
      <c r="D573" t="s">
        <v>54</v>
      </c>
      <c r="E573" t="s">
        <v>2347</v>
      </c>
      <c r="F573" t="s">
        <v>2348</v>
      </c>
      <c r="G573" t="s">
        <v>26</v>
      </c>
      <c r="H573" t="s">
        <v>27</v>
      </c>
      <c r="I573" t="s">
        <v>315</v>
      </c>
      <c r="J573" t="s">
        <v>316</v>
      </c>
      <c r="K573">
        <v>10024</v>
      </c>
      <c r="L573" t="s">
        <v>170</v>
      </c>
      <c r="M573" t="s">
        <v>1060</v>
      </c>
      <c r="N573" t="s">
        <v>48</v>
      </c>
      <c r="O573" t="s">
        <v>318</v>
      </c>
      <c r="P573" t="s">
        <v>1061</v>
      </c>
      <c r="Q573">
        <v>13.96</v>
      </c>
      <c r="R573">
        <v>2.7919999999999998</v>
      </c>
      <c r="S573">
        <v>9</v>
      </c>
      <c r="T573">
        <v>122.848</v>
      </c>
      <c r="U573">
        <v>20000</v>
      </c>
    </row>
    <row r="574" spans="1:21" x14ac:dyDescent="0.25">
      <c r="A574" t="s">
        <v>2345</v>
      </c>
      <c r="B574" t="s">
        <v>1232</v>
      </c>
      <c r="C574" t="s">
        <v>2346</v>
      </c>
      <c r="D574" t="s">
        <v>54</v>
      </c>
      <c r="E574" t="s">
        <v>2347</v>
      </c>
      <c r="F574" t="s">
        <v>2348</v>
      </c>
      <c r="G574" t="s">
        <v>26</v>
      </c>
      <c r="H574" t="s">
        <v>27</v>
      </c>
      <c r="I574" t="s">
        <v>315</v>
      </c>
      <c r="J574" t="s">
        <v>316</v>
      </c>
      <c r="K574">
        <v>10024</v>
      </c>
      <c r="L574" t="s">
        <v>170</v>
      </c>
      <c r="M574" t="s">
        <v>1468</v>
      </c>
      <c r="N574" t="s">
        <v>48</v>
      </c>
      <c r="O574" t="s">
        <v>81</v>
      </c>
      <c r="P574" t="s">
        <v>1469</v>
      </c>
      <c r="Q574">
        <v>33.264000000000003</v>
      </c>
      <c r="R574">
        <v>6.6528000000000009</v>
      </c>
      <c r="S574">
        <v>3</v>
      </c>
      <c r="T574">
        <v>93.139200000000002</v>
      </c>
      <c r="U574">
        <v>20000</v>
      </c>
    </row>
    <row r="575" spans="1:21" x14ac:dyDescent="0.25">
      <c r="A575" t="s">
        <v>2345</v>
      </c>
      <c r="B575" t="s">
        <v>1232</v>
      </c>
      <c r="C575" t="s">
        <v>2346</v>
      </c>
      <c r="D575" t="s">
        <v>54</v>
      </c>
      <c r="E575" t="s">
        <v>2347</v>
      </c>
      <c r="F575" t="s">
        <v>2348</v>
      </c>
      <c r="G575" t="s">
        <v>26</v>
      </c>
      <c r="H575" t="s">
        <v>27</v>
      </c>
      <c r="I575" t="s">
        <v>315</v>
      </c>
      <c r="J575" t="s">
        <v>316</v>
      </c>
      <c r="K575">
        <v>10024</v>
      </c>
      <c r="L575" t="s">
        <v>170</v>
      </c>
      <c r="M575" t="s">
        <v>2349</v>
      </c>
      <c r="N575" t="s">
        <v>77</v>
      </c>
      <c r="O575" t="s">
        <v>78</v>
      </c>
      <c r="P575" t="s">
        <v>2350</v>
      </c>
      <c r="Q575">
        <v>14.85</v>
      </c>
      <c r="R575">
        <v>2.97</v>
      </c>
      <c r="S575">
        <v>2</v>
      </c>
      <c r="T575">
        <v>26.73</v>
      </c>
      <c r="U575">
        <v>20000</v>
      </c>
    </row>
    <row r="576" spans="1:21" x14ac:dyDescent="0.25">
      <c r="A576" t="s">
        <v>2351</v>
      </c>
      <c r="B576" t="s">
        <v>592</v>
      </c>
      <c r="C576" t="s">
        <v>818</v>
      </c>
      <c r="D576" t="s">
        <v>54</v>
      </c>
      <c r="E576" t="s">
        <v>2352</v>
      </c>
      <c r="F576" t="s">
        <v>2353</v>
      </c>
      <c r="G576" t="s">
        <v>26</v>
      </c>
      <c r="H576" t="s">
        <v>27</v>
      </c>
      <c r="I576" t="s">
        <v>2354</v>
      </c>
      <c r="J576" t="s">
        <v>106</v>
      </c>
      <c r="K576">
        <v>98270</v>
      </c>
      <c r="L576" t="s">
        <v>46</v>
      </c>
      <c r="M576" t="s">
        <v>2355</v>
      </c>
      <c r="N576" t="s">
        <v>48</v>
      </c>
      <c r="O576" t="s">
        <v>74</v>
      </c>
      <c r="P576" t="s">
        <v>2356</v>
      </c>
      <c r="Q576">
        <v>8.82</v>
      </c>
      <c r="R576">
        <v>1.764</v>
      </c>
      <c r="S576">
        <v>3</v>
      </c>
      <c r="T576">
        <v>24.696000000000002</v>
      </c>
      <c r="U576">
        <v>20000</v>
      </c>
    </row>
    <row r="577" spans="1:21" x14ac:dyDescent="0.25">
      <c r="A577" t="s">
        <v>2357</v>
      </c>
      <c r="B577" t="s">
        <v>2358</v>
      </c>
      <c r="C577" t="s">
        <v>2359</v>
      </c>
      <c r="D577" t="s">
        <v>23</v>
      </c>
      <c r="E577" t="s">
        <v>2360</v>
      </c>
      <c r="F577" t="s">
        <v>2361</v>
      </c>
      <c r="G577" t="s">
        <v>26</v>
      </c>
      <c r="H577" t="s">
        <v>27</v>
      </c>
      <c r="I577" t="s">
        <v>1419</v>
      </c>
      <c r="J577" t="s">
        <v>45</v>
      </c>
      <c r="K577">
        <v>90805</v>
      </c>
      <c r="L577" t="s">
        <v>46</v>
      </c>
      <c r="M577" t="s">
        <v>2337</v>
      </c>
      <c r="N577" t="s">
        <v>48</v>
      </c>
      <c r="O577" t="s">
        <v>98</v>
      </c>
      <c r="P577" t="s">
        <v>2338</v>
      </c>
      <c r="Q577">
        <v>160.72</v>
      </c>
      <c r="R577">
        <v>32.143999999999998</v>
      </c>
      <c r="S577">
        <v>4</v>
      </c>
      <c r="T577">
        <v>610.73599999999999</v>
      </c>
      <c r="U577">
        <v>20000</v>
      </c>
    </row>
    <row r="578" spans="1:21" x14ac:dyDescent="0.25">
      <c r="A578" t="s">
        <v>2357</v>
      </c>
      <c r="B578" t="s">
        <v>2358</v>
      </c>
      <c r="C578" t="s">
        <v>2359</v>
      </c>
      <c r="D578" t="s">
        <v>23</v>
      </c>
      <c r="E578" t="s">
        <v>2360</v>
      </c>
      <c r="F578" t="s">
        <v>2361</v>
      </c>
      <c r="G578" t="s">
        <v>26</v>
      </c>
      <c r="H578" t="s">
        <v>27</v>
      </c>
      <c r="I578" t="s">
        <v>1419</v>
      </c>
      <c r="J578" t="s">
        <v>45</v>
      </c>
      <c r="K578">
        <v>90805</v>
      </c>
      <c r="L578" t="s">
        <v>46</v>
      </c>
      <c r="M578" t="s">
        <v>2362</v>
      </c>
      <c r="N578" t="s">
        <v>48</v>
      </c>
      <c r="O578" t="s">
        <v>98</v>
      </c>
      <c r="P578" t="s">
        <v>2363</v>
      </c>
      <c r="Q578">
        <v>19.920000000000002</v>
      </c>
      <c r="R578">
        <v>3.984</v>
      </c>
      <c r="S578">
        <v>9</v>
      </c>
      <c r="T578">
        <v>175.29599999999999</v>
      </c>
      <c r="U578">
        <v>20000</v>
      </c>
    </row>
    <row r="579" spans="1:21" x14ac:dyDescent="0.25">
      <c r="A579" t="s">
        <v>2357</v>
      </c>
      <c r="B579" t="s">
        <v>2358</v>
      </c>
      <c r="C579" t="s">
        <v>2359</v>
      </c>
      <c r="D579" t="s">
        <v>23</v>
      </c>
      <c r="E579" t="s">
        <v>2360</v>
      </c>
      <c r="F579" t="s">
        <v>2361</v>
      </c>
      <c r="G579" t="s">
        <v>26</v>
      </c>
      <c r="H579" t="s">
        <v>27</v>
      </c>
      <c r="I579" t="s">
        <v>1419</v>
      </c>
      <c r="J579" t="s">
        <v>45</v>
      </c>
      <c r="K579">
        <v>90805</v>
      </c>
      <c r="L579" t="s">
        <v>46</v>
      </c>
      <c r="M579" t="s">
        <v>2364</v>
      </c>
      <c r="N579" t="s">
        <v>48</v>
      </c>
      <c r="O579" t="s">
        <v>702</v>
      </c>
      <c r="P579" t="s">
        <v>2365</v>
      </c>
      <c r="Q579">
        <v>7.3</v>
      </c>
      <c r="R579">
        <v>1.46</v>
      </c>
      <c r="S579">
        <v>6</v>
      </c>
      <c r="T579">
        <v>42.34</v>
      </c>
      <c r="U579">
        <v>20000</v>
      </c>
    </row>
    <row r="580" spans="1:21" x14ac:dyDescent="0.25">
      <c r="A580" t="s">
        <v>2366</v>
      </c>
      <c r="B580" t="s">
        <v>2367</v>
      </c>
      <c r="C580" t="s">
        <v>2368</v>
      </c>
      <c r="D580" t="s">
        <v>54</v>
      </c>
      <c r="E580" t="s">
        <v>2369</v>
      </c>
      <c r="F580" t="s">
        <v>2370</v>
      </c>
      <c r="G580" t="s">
        <v>26</v>
      </c>
      <c r="H580" t="s">
        <v>27</v>
      </c>
      <c r="I580" t="s">
        <v>358</v>
      </c>
      <c r="J580" t="s">
        <v>246</v>
      </c>
      <c r="K580">
        <v>60610</v>
      </c>
      <c r="L580" t="s">
        <v>117</v>
      </c>
      <c r="M580" t="s">
        <v>665</v>
      </c>
      <c r="N580" t="s">
        <v>48</v>
      </c>
      <c r="O580" t="s">
        <v>63</v>
      </c>
      <c r="P580" t="s">
        <v>666</v>
      </c>
      <c r="Q580">
        <v>69.712000000000003</v>
      </c>
      <c r="R580">
        <v>13.942399999999999</v>
      </c>
      <c r="S580">
        <v>8</v>
      </c>
      <c r="T580">
        <v>543.75360000000001</v>
      </c>
      <c r="U580">
        <v>20000</v>
      </c>
    </row>
    <row r="581" spans="1:21" x14ac:dyDescent="0.25">
      <c r="A581" t="s">
        <v>2366</v>
      </c>
      <c r="B581" t="s">
        <v>2367</v>
      </c>
      <c r="C581" t="s">
        <v>2368</v>
      </c>
      <c r="D581" t="s">
        <v>54</v>
      </c>
      <c r="E581" t="s">
        <v>2369</v>
      </c>
      <c r="F581" t="s">
        <v>2370</v>
      </c>
      <c r="G581" t="s">
        <v>26</v>
      </c>
      <c r="H581" t="s">
        <v>27</v>
      </c>
      <c r="I581" t="s">
        <v>358</v>
      </c>
      <c r="J581" t="s">
        <v>246</v>
      </c>
      <c r="K581">
        <v>60610</v>
      </c>
      <c r="L581" t="s">
        <v>117</v>
      </c>
      <c r="M581" t="s">
        <v>2371</v>
      </c>
      <c r="N581" t="s">
        <v>32</v>
      </c>
      <c r="O581" t="s">
        <v>71</v>
      </c>
      <c r="P581" t="s">
        <v>2372</v>
      </c>
      <c r="Q581">
        <v>8.7919999999999998</v>
      </c>
      <c r="R581">
        <v>1.7584</v>
      </c>
      <c r="S581">
        <v>3</v>
      </c>
      <c r="T581">
        <v>24.617599999999999</v>
      </c>
      <c r="U581">
        <v>20000</v>
      </c>
    </row>
    <row r="582" spans="1:21" x14ac:dyDescent="0.25">
      <c r="A582" t="s">
        <v>2373</v>
      </c>
      <c r="B582" t="s">
        <v>2374</v>
      </c>
      <c r="C582" t="s">
        <v>2375</v>
      </c>
      <c r="D582" t="s">
        <v>54</v>
      </c>
      <c r="E582" t="s">
        <v>2376</v>
      </c>
      <c r="F582" t="s">
        <v>2377</v>
      </c>
      <c r="G582" t="s">
        <v>26</v>
      </c>
      <c r="H582" t="s">
        <v>27</v>
      </c>
      <c r="I582" t="s">
        <v>44</v>
      </c>
      <c r="J582" t="s">
        <v>45</v>
      </c>
      <c r="K582">
        <v>90004</v>
      </c>
      <c r="L582" t="s">
        <v>46</v>
      </c>
      <c r="M582" t="s">
        <v>2378</v>
      </c>
      <c r="N582" t="s">
        <v>48</v>
      </c>
      <c r="O582" t="s">
        <v>702</v>
      </c>
      <c r="P582" t="s">
        <v>2379</v>
      </c>
      <c r="Q582">
        <v>51.52</v>
      </c>
      <c r="R582">
        <v>10.304</v>
      </c>
      <c r="S582">
        <v>6</v>
      </c>
      <c r="T582">
        <v>298.81599999999997</v>
      </c>
      <c r="U582">
        <v>20000</v>
      </c>
    </row>
    <row r="583" spans="1:21" x14ac:dyDescent="0.25">
      <c r="A583" t="s">
        <v>2380</v>
      </c>
      <c r="B583" t="s">
        <v>1014</v>
      </c>
      <c r="C583" t="s">
        <v>2381</v>
      </c>
      <c r="D583" t="s">
        <v>54</v>
      </c>
      <c r="E583" t="s">
        <v>2382</v>
      </c>
      <c r="F583" t="s">
        <v>2383</v>
      </c>
      <c r="G583" t="s">
        <v>26</v>
      </c>
      <c r="H583" t="s">
        <v>27</v>
      </c>
      <c r="I583" t="s">
        <v>986</v>
      </c>
      <c r="J583" t="s">
        <v>557</v>
      </c>
      <c r="K583">
        <v>80219</v>
      </c>
      <c r="L583" t="s">
        <v>46</v>
      </c>
      <c r="M583" t="s">
        <v>223</v>
      </c>
      <c r="N583" t="s">
        <v>77</v>
      </c>
      <c r="O583" t="s">
        <v>78</v>
      </c>
      <c r="P583" t="s">
        <v>224</v>
      </c>
      <c r="Q583">
        <v>470.37599999999998</v>
      </c>
      <c r="R583">
        <v>94.075199999999995</v>
      </c>
      <c r="S583">
        <v>4</v>
      </c>
      <c r="T583">
        <v>1787.4287999999999</v>
      </c>
      <c r="U583">
        <v>20000</v>
      </c>
    </row>
    <row r="584" spans="1:21" x14ac:dyDescent="0.25">
      <c r="A584" t="s">
        <v>2380</v>
      </c>
      <c r="B584" t="s">
        <v>1014</v>
      </c>
      <c r="C584" t="s">
        <v>2381</v>
      </c>
      <c r="D584" t="s">
        <v>54</v>
      </c>
      <c r="E584" t="s">
        <v>2382</v>
      </c>
      <c r="F584" t="s">
        <v>2383</v>
      </c>
      <c r="G584" t="s">
        <v>26</v>
      </c>
      <c r="H584" t="s">
        <v>27</v>
      </c>
      <c r="I584" t="s">
        <v>986</v>
      </c>
      <c r="J584" t="s">
        <v>557</v>
      </c>
      <c r="K584">
        <v>80219</v>
      </c>
      <c r="L584" t="s">
        <v>46</v>
      </c>
      <c r="M584" t="s">
        <v>2384</v>
      </c>
      <c r="N584" t="s">
        <v>77</v>
      </c>
      <c r="O584" t="s">
        <v>78</v>
      </c>
      <c r="P584" t="s">
        <v>2385</v>
      </c>
      <c r="Q584">
        <v>105.584</v>
      </c>
      <c r="R584">
        <v>21.116800000000001</v>
      </c>
      <c r="S584">
        <v>3</v>
      </c>
      <c r="T584">
        <v>295.6352</v>
      </c>
      <c r="U584">
        <v>20000</v>
      </c>
    </row>
    <row r="585" spans="1:21" x14ac:dyDescent="0.25">
      <c r="A585" t="s">
        <v>2380</v>
      </c>
      <c r="B585" t="s">
        <v>1014</v>
      </c>
      <c r="C585" t="s">
        <v>2381</v>
      </c>
      <c r="D585" t="s">
        <v>54</v>
      </c>
      <c r="E585" t="s">
        <v>2382</v>
      </c>
      <c r="F585" t="s">
        <v>2383</v>
      </c>
      <c r="G585" t="s">
        <v>26</v>
      </c>
      <c r="H585" t="s">
        <v>27</v>
      </c>
      <c r="I585" t="s">
        <v>986</v>
      </c>
      <c r="J585" t="s">
        <v>557</v>
      </c>
      <c r="K585">
        <v>80219</v>
      </c>
      <c r="L585" t="s">
        <v>46</v>
      </c>
      <c r="M585" t="s">
        <v>531</v>
      </c>
      <c r="N585" t="s">
        <v>48</v>
      </c>
      <c r="O585" t="s">
        <v>84</v>
      </c>
      <c r="P585" t="s">
        <v>532</v>
      </c>
      <c r="Q585">
        <v>31.152000000000001</v>
      </c>
      <c r="R585">
        <v>6.2304000000000004</v>
      </c>
      <c r="S585">
        <v>7</v>
      </c>
      <c r="T585">
        <v>211.83359999999999</v>
      </c>
      <c r="U585">
        <v>20000</v>
      </c>
    </row>
    <row r="586" spans="1:21" x14ac:dyDescent="0.25">
      <c r="A586" t="s">
        <v>2380</v>
      </c>
      <c r="B586" t="s">
        <v>1014</v>
      </c>
      <c r="C586" t="s">
        <v>2381</v>
      </c>
      <c r="D586" t="s">
        <v>54</v>
      </c>
      <c r="E586" t="s">
        <v>2382</v>
      </c>
      <c r="F586" t="s">
        <v>2383</v>
      </c>
      <c r="G586" t="s">
        <v>26</v>
      </c>
      <c r="H586" t="s">
        <v>27</v>
      </c>
      <c r="I586" t="s">
        <v>986</v>
      </c>
      <c r="J586" t="s">
        <v>557</v>
      </c>
      <c r="K586">
        <v>80219</v>
      </c>
      <c r="L586" t="s">
        <v>46</v>
      </c>
      <c r="M586" t="s">
        <v>2386</v>
      </c>
      <c r="N586" t="s">
        <v>48</v>
      </c>
      <c r="O586" t="s">
        <v>81</v>
      </c>
      <c r="P586" t="s">
        <v>2387</v>
      </c>
      <c r="Q586">
        <v>6.7830000000000004</v>
      </c>
      <c r="R586">
        <v>1.3566</v>
      </c>
      <c r="S586">
        <v>9</v>
      </c>
      <c r="T586">
        <v>59.690399999999997</v>
      </c>
      <c r="U586">
        <v>20000</v>
      </c>
    </row>
    <row r="587" spans="1:21" x14ac:dyDescent="0.25">
      <c r="A587" t="s">
        <v>2380</v>
      </c>
      <c r="B587" t="s">
        <v>1014</v>
      </c>
      <c r="C587" t="s">
        <v>2381</v>
      </c>
      <c r="D587" t="s">
        <v>54</v>
      </c>
      <c r="E587" t="s">
        <v>2382</v>
      </c>
      <c r="F587" t="s">
        <v>2383</v>
      </c>
      <c r="G587" t="s">
        <v>26</v>
      </c>
      <c r="H587" t="s">
        <v>27</v>
      </c>
      <c r="I587" t="s">
        <v>986</v>
      </c>
      <c r="J587" t="s">
        <v>557</v>
      </c>
      <c r="K587">
        <v>80219</v>
      </c>
      <c r="L587" t="s">
        <v>46</v>
      </c>
      <c r="M587" t="s">
        <v>759</v>
      </c>
      <c r="N587" t="s">
        <v>77</v>
      </c>
      <c r="O587" t="s">
        <v>78</v>
      </c>
      <c r="P587" t="s">
        <v>760</v>
      </c>
      <c r="Q587">
        <v>406.36799999999999</v>
      </c>
      <c r="R587">
        <v>81.273600000000002</v>
      </c>
      <c r="S587">
        <v>9</v>
      </c>
      <c r="T587">
        <v>3576.0383999999999</v>
      </c>
      <c r="U587">
        <v>20000</v>
      </c>
    </row>
    <row r="588" spans="1:21" x14ac:dyDescent="0.25">
      <c r="A588" t="s">
        <v>2388</v>
      </c>
      <c r="B588" t="s">
        <v>2389</v>
      </c>
      <c r="C588" t="s">
        <v>2390</v>
      </c>
      <c r="D588" t="s">
        <v>54</v>
      </c>
      <c r="E588" t="s">
        <v>2391</v>
      </c>
      <c r="F588" t="s">
        <v>2392</v>
      </c>
      <c r="G588" t="s">
        <v>26</v>
      </c>
      <c r="H588" t="s">
        <v>27</v>
      </c>
      <c r="I588" t="s">
        <v>1778</v>
      </c>
      <c r="J588" t="s">
        <v>29</v>
      </c>
      <c r="K588">
        <v>40475</v>
      </c>
      <c r="L588" t="s">
        <v>30</v>
      </c>
      <c r="M588" t="s">
        <v>1754</v>
      </c>
      <c r="N588" t="s">
        <v>32</v>
      </c>
      <c r="O588" t="s">
        <v>36</v>
      </c>
      <c r="P588" t="s">
        <v>1755</v>
      </c>
      <c r="Q588">
        <v>70.98</v>
      </c>
      <c r="R588">
        <v>14.196</v>
      </c>
      <c r="S588">
        <v>3</v>
      </c>
      <c r="T588">
        <v>198.744</v>
      </c>
      <c r="U588">
        <v>20000</v>
      </c>
    </row>
    <row r="589" spans="1:21" x14ac:dyDescent="0.25">
      <c r="A589" t="s">
        <v>2388</v>
      </c>
      <c r="B589" t="s">
        <v>2389</v>
      </c>
      <c r="C589" t="s">
        <v>2390</v>
      </c>
      <c r="D589" t="s">
        <v>54</v>
      </c>
      <c r="E589" t="s">
        <v>2391</v>
      </c>
      <c r="F589" t="s">
        <v>2392</v>
      </c>
      <c r="G589" t="s">
        <v>26</v>
      </c>
      <c r="H589" t="s">
        <v>27</v>
      </c>
      <c r="I589" t="s">
        <v>1778</v>
      </c>
      <c r="J589" t="s">
        <v>29</v>
      </c>
      <c r="K589">
        <v>40475</v>
      </c>
      <c r="L589" t="s">
        <v>30</v>
      </c>
      <c r="M589" t="s">
        <v>2393</v>
      </c>
      <c r="N589" t="s">
        <v>48</v>
      </c>
      <c r="O589" t="s">
        <v>49</v>
      </c>
      <c r="P589" t="s">
        <v>2394</v>
      </c>
      <c r="Q589">
        <v>294.93</v>
      </c>
      <c r="R589">
        <v>58.985999999999997</v>
      </c>
      <c r="S589">
        <v>6</v>
      </c>
      <c r="T589">
        <v>1710.5940000000001</v>
      </c>
      <c r="U589">
        <v>20000</v>
      </c>
    </row>
    <row r="590" spans="1:21" x14ac:dyDescent="0.25">
      <c r="A590" t="s">
        <v>2395</v>
      </c>
      <c r="B590" t="s">
        <v>2396</v>
      </c>
      <c r="C590" t="s">
        <v>2397</v>
      </c>
      <c r="D590" t="s">
        <v>54</v>
      </c>
      <c r="E590" t="s">
        <v>2398</v>
      </c>
      <c r="F590" t="s">
        <v>2399</v>
      </c>
      <c r="G590" t="s">
        <v>26</v>
      </c>
      <c r="H590" t="s">
        <v>27</v>
      </c>
      <c r="I590" t="s">
        <v>2400</v>
      </c>
      <c r="J590" t="s">
        <v>508</v>
      </c>
      <c r="K590">
        <v>97301</v>
      </c>
      <c r="L590" t="s">
        <v>46</v>
      </c>
      <c r="M590" t="s">
        <v>2401</v>
      </c>
      <c r="N590" t="s">
        <v>77</v>
      </c>
      <c r="O590" t="s">
        <v>78</v>
      </c>
      <c r="P590" t="s">
        <v>2402</v>
      </c>
      <c r="Q590">
        <v>84.784000000000006</v>
      </c>
      <c r="R590">
        <v>16.956800000000001</v>
      </c>
      <c r="S590">
        <v>8</v>
      </c>
      <c r="T590">
        <v>661.3152</v>
      </c>
      <c r="U590">
        <v>20000</v>
      </c>
    </row>
    <row r="591" spans="1:21" x14ac:dyDescent="0.25">
      <c r="A591" t="s">
        <v>2395</v>
      </c>
      <c r="B591" t="s">
        <v>2396</v>
      </c>
      <c r="C591" t="s">
        <v>2397</v>
      </c>
      <c r="D591" t="s">
        <v>54</v>
      </c>
      <c r="E591" t="s">
        <v>2398</v>
      </c>
      <c r="F591" t="s">
        <v>2399</v>
      </c>
      <c r="G591" t="s">
        <v>26</v>
      </c>
      <c r="H591" t="s">
        <v>27</v>
      </c>
      <c r="I591" t="s">
        <v>2400</v>
      </c>
      <c r="J591" t="s">
        <v>508</v>
      </c>
      <c r="K591">
        <v>97301</v>
      </c>
      <c r="L591" t="s">
        <v>46</v>
      </c>
      <c r="M591" t="s">
        <v>2403</v>
      </c>
      <c r="N591" t="s">
        <v>48</v>
      </c>
      <c r="O591" t="s">
        <v>98</v>
      </c>
      <c r="P591" t="s">
        <v>2404</v>
      </c>
      <c r="Q591">
        <v>20.736000000000001</v>
      </c>
      <c r="R591">
        <v>4.1471999999999998</v>
      </c>
      <c r="S591">
        <v>2</v>
      </c>
      <c r="T591">
        <v>37.324800000000003</v>
      </c>
      <c r="U591">
        <v>20000</v>
      </c>
    </row>
    <row r="592" spans="1:21" x14ac:dyDescent="0.25">
      <c r="A592" t="s">
        <v>2395</v>
      </c>
      <c r="B592" t="s">
        <v>2396</v>
      </c>
      <c r="C592" t="s">
        <v>2397</v>
      </c>
      <c r="D592" t="s">
        <v>54</v>
      </c>
      <c r="E592" t="s">
        <v>2398</v>
      </c>
      <c r="F592" t="s">
        <v>2399</v>
      </c>
      <c r="G592" t="s">
        <v>26</v>
      </c>
      <c r="H592" t="s">
        <v>27</v>
      </c>
      <c r="I592" t="s">
        <v>2400</v>
      </c>
      <c r="J592" t="s">
        <v>508</v>
      </c>
      <c r="K592">
        <v>97301</v>
      </c>
      <c r="L592" t="s">
        <v>46</v>
      </c>
      <c r="M592" t="s">
        <v>2078</v>
      </c>
      <c r="N592" t="s">
        <v>48</v>
      </c>
      <c r="O592" t="s">
        <v>81</v>
      </c>
      <c r="P592" t="s">
        <v>2079</v>
      </c>
      <c r="Q592">
        <v>16.821000000000002</v>
      </c>
      <c r="R592">
        <v>3.3641999999999999</v>
      </c>
      <c r="S592">
        <v>3</v>
      </c>
      <c r="T592">
        <v>47.098800000000011</v>
      </c>
      <c r="U592">
        <v>20000</v>
      </c>
    </row>
    <row r="593" spans="1:21" x14ac:dyDescent="0.25">
      <c r="A593" t="s">
        <v>2395</v>
      </c>
      <c r="B593" t="s">
        <v>2396</v>
      </c>
      <c r="C593" t="s">
        <v>2397</v>
      </c>
      <c r="D593" t="s">
        <v>54</v>
      </c>
      <c r="E593" t="s">
        <v>2398</v>
      </c>
      <c r="F593" t="s">
        <v>2399</v>
      </c>
      <c r="G593" t="s">
        <v>26</v>
      </c>
      <c r="H593" t="s">
        <v>27</v>
      </c>
      <c r="I593" t="s">
        <v>2400</v>
      </c>
      <c r="J593" t="s">
        <v>508</v>
      </c>
      <c r="K593">
        <v>97301</v>
      </c>
      <c r="L593" t="s">
        <v>46</v>
      </c>
      <c r="M593" t="s">
        <v>2405</v>
      </c>
      <c r="N593" t="s">
        <v>48</v>
      </c>
      <c r="O593" t="s">
        <v>98</v>
      </c>
      <c r="P593" t="s">
        <v>2406</v>
      </c>
      <c r="Q593">
        <v>10.368</v>
      </c>
      <c r="R593">
        <v>2.0735999999999999</v>
      </c>
      <c r="S593">
        <v>6</v>
      </c>
      <c r="T593">
        <v>60.134399999999999</v>
      </c>
      <c r="U593">
        <v>20000</v>
      </c>
    </row>
    <row r="594" spans="1:21" x14ac:dyDescent="0.25">
      <c r="A594" t="s">
        <v>2407</v>
      </c>
      <c r="B594" t="s">
        <v>2408</v>
      </c>
      <c r="C594" t="s">
        <v>2409</v>
      </c>
      <c r="D594" t="s">
        <v>54</v>
      </c>
      <c r="E594" t="s">
        <v>2410</v>
      </c>
      <c r="F594" t="s">
        <v>2411</v>
      </c>
      <c r="G594" t="s">
        <v>26</v>
      </c>
      <c r="H594" t="s">
        <v>27</v>
      </c>
      <c r="I594" t="s">
        <v>2412</v>
      </c>
      <c r="J594" t="s">
        <v>116</v>
      </c>
      <c r="K594">
        <v>78041</v>
      </c>
      <c r="L594" t="s">
        <v>117</v>
      </c>
      <c r="M594" t="s">
        <v>2413</v>
      </c>
      <c r="N594" t="s">
        <v>48</v>
      </c>
      <c r="O594" t="s">
        <v>74</v>
      </c>
      <c r="P594" t="s">
        <v>2414</v>
      </c>
      <c r="Q594">
        <v>9.3439999999999994</v>
      </c>
      <c r="R594">
        <v>1.8688</v>
      </c>
      <c r="S594">
        <v>7</v>
      </c>
      <c r="T594">
        <v>63.539200000000001</v>
      </c>
      <c r="U594">
        <v>20000</v>
      </c>
    </row>
    <row r="595" spans="1:21" x14ac:dyDescent="0.25">
      <c r="A595" t="s">
        <v>2407</v>
      </c>
      <c r="B595" t="s">
        <v>2408</v>
      </c>
      <c r="C595" t="s">
        <v>2409</v>
      </c>
      <c r="D595" t="s">
        <v>54</v>
      </c>
      <c r="E595" t="s">
        <v>2410</v>
      </c>
      <c r="F595" t="s">
        <v>2411</v>
      </c>
      <c r="G595" t="s">
        <v>26</v>
      </c>
      <c r="H595" t="s">
        <v>27</v>
      </c>
      <c r="I595" t="s">
        <v>2412</v>
      </c>
      <c r="J595" t="s">
        <v>116</v>
      </c>
      <c r="K595">
        <v>78041</v>
      </c>
      <c r="L595" t="s">
        <v>117</v>
      </c>
      <c r="M595" t="s">
        <v>1032</v>
      </c>
      <c r="N595" t="s">
        <v>77</v>
      </c>
      <c r="O595" t="s">
        <v>187</v>
      </c>
      <c r="P595" t="s">
        <v>1033</v>
      </c>
      <c r="Q595">
        <v>31.2</v>
      </c>
      <c r="R595">
        <v>6.24</v>
      </c>
      <c r="S595">
        <v>2</v>
      </c>
      <c r="T595">
        <v>56.16</v>
      </c>
      <c r="U595">
        <v>20000</v>
      </c>
    </row>
    <row r="596" spans="1:21" x14ac:dyDescent="0.25">
      <c r="A596" t="s">
        <v>2415</v>
      </c>
      <c r="B596" t="s">
        <v>2416</v>
      </c>
      <c r="C596" t="s">
        <v>2417</v>
      </c>
      <c r="D596" t="s">
        <v>54</v>
      </c>
      <c r="E596" t="s">
        <v>2418</v>
      </c>
      <c r="F596" t="s">
        <v>2419</v>
      </c>
      <c r="G596" t="s">
        <v>26</v>
      </c>
      <c r="H596" t="s">
        <v>27</v>
      </c>
      <c r="I596" t="s">
        <v>1153</v>
      </c>
      <c r="J596" t="s">
        <v>45</v>
      </c>
      <c r="K596">
        <v>92024</v>
      </c>
      <c r="L596" t="s">
        <v>46</v>
      </c>
      <c r="M596" t="s">
        <v>2420</v>
      </c>
      <c r="N596" t="s">
        <v>48</v>
      </c>
      <c r="O596" t="s">
        <v>84</v>
      </c>
      <c r="P596" t="s">
        <v>2421</v>
      </c>
      <c r="Q596">
        <v>76.12</v>
      </c>
      <c r="R596">
        <v>15.224</v>
      </c>
      <c r="S596">
        <v>2</v>
      </c>
      <c r="T596">
        <v>137.01599999999999</v>
      </c>
      <c r="U596">
        <v>20000</v>
      </c>
    </row>
    <row r="597" spans="1:21" x14ac:dyDescent="0.25">
      <c r="A597" t="s">
        <v>2415</v>
      </c>
      <c r="B597" t="s">
        <v>2416</v>
      </c>
      <c r="C597" t="s">
        <v>2417</v>
      </c>
      <c r="D597" t="s">
        <v>54</v>
      </c>
      <c r="E597" t="s">
        <v>2418</v>
      </c>
      <c r="F597" t="s">
        <v>2419</v>
      </c>
      <c r="G597" t="s">
        <v>26</v>
      </c>
      <c r="H597" t="s">
        <v>27</v>
      </c>
      <c r="I597" t="s">
        <v>1153</v>
      </c>
      <c r="J597" t="s">
        <v>45</v>
      </c>
      <c r="K597">
        <v>92024</v>
      </c>
      <c r="L597" t="s">
        <v>46</v>
      </c>
      <c r="M597" t="s">
        <v>1741</v>
      </c>
      <c r="N597" t="s">
        <v>77</v>
      </c>
      <c r="O597" t="s">
        <v>1471</v>
      </c>
      <c r="P597" t="s">
        <v>1742</v>
      </c>
      <c r="Q597">
        <v>1199.9760000000001</v>
      </c>
      <c r="R597">
        <v>239.99520000000001</v>
      </c>
      <c r="S597">
        <v>2</v>
      </c>
      <c r="T597">
        <v>2159.9567999999999</v>
      </c>
      <c r="U597">
        <v>20000</v>
      </c>
    </row>
    <row r="598" spans="1:21" x14ac:dyDescent="0.25">
      <c r="A598" t="s">
        <v>2415</v>
      </c>
      <c r="B598" t="s">
        <v>2416</v>
      </c>
      <c r="C598" t="s">
        <v>2417</v>
      </c>
      <c r="D598" t="s">
        <v>54</v>
      </c>
      <c r="E598" t="s">
        <v>2418</v>
      </c>
      <c r="F598" t="s">
        <v>2419</v>
      </c>
      <c r="G598" t="s">
        <v>26</v>
      </c>
      <c r="H598" t="s">
        <v>27</v>
      </c>
      <c r="I598" t="s">
        <v>1153</v>
      </c>
      <c r="J598" t="s">
        <v>45</v>
      </c>
      <c r="K598">
        <v>92024</v>
      </c>
      <c r="L598" t="s">
        <v>46</v>
      </c>
      <c r="M598" t="s">
        <v>1395</v>
      </c>
      <c r="N598" t="s">
        <v>77</v>
      </c>
      <c r="O598" t="s">
        <v>78</v>
      </c>
      <c r="P598" t="s">
        <v>1396</v>
      </c>
      <c r="Q598">
        <v>445.96</v>
      </c>
      <c r="R598">
        <v>89.191999999999993</v>
      </c>
      <c r="S598">
        <v>6</v>
      </c>
      <c r="T598">
        <v>2586.5680000000002</v>
      </c>
      <c r="U598">
        <v>20000</v>
      </c>
    </row>
    <row r="599" spans="1:21" x14ac:dyDescent="0.25">
      <c r="A599" t="s">
        <v>2415</v>
      </c>
      <c r="B599" t="s">
        <v>2416</v>
      </c>
      <c r="C599" t="s">
        <v>2417</v>
      </c>
      <c r="D599" t="s">
        <v>54</v>
      </c>
      <c r="E599" t="s">
        <v>2418</v>
      </c>
      <c r="F599" t="s">
        <v>2419</v>
      </c>
      <c r="G599" t="s">
        <v>26</v>
      </c>
      <c r="H599" t="s">
        <v>27</v>
      </c>
      <c r="I599" t="s">
        <v>1153</v>
      </c>
      <c r="J599" t="s">
        <v>45</v>
      </c>
      <c r="K599">
        <v>92024</v>
      </c>
      <c r="L599" t="s">
        <v>46</v>
      </c>
      <c r="M599" t="s">
        <v>2422</v>
      </c>
      <c r="N599" t="s">
        <v>32</v>
      </c>
      <c r="O599" t="s">
        <v>71</v>
      </c>
      <c r="P599" t="s">
        <v>2423</v>
      </c>
      <c r="Q599">
        <v>327.76</v>
      </c>
      <c r="R599">
        <v>65.551999999999992</v>
      </c>
      <c r="S599">
        <v>2</v>
      </c>
      <c r="T599">
        <v>589.96799999999996</v>
      </c>
      <c r="U599">
        <v>20000</v>
      </c>
    </row>
    <row r="600" spans="1:21" x14ac:dyDescent="0.25">
      <c r="A600" t="s">
        <v>2424</v>
      </c>
      <c r="B600" t="s">
        <v>2243</v>
      </c>
      <c r="C600" t="s">
        <v>923</v>
      </c>
      <c r="D600" t="s">
        <v>219</v>
      </c>
      <c r="E600" t="s">
        <v>2425</v>
      </c>
      <c r="F600" t="s">
        <v>2426</v>
      </c>
      <c r="G600" t="s">
        <v>26</v>
      </c>
      <c r="H600" t="s">
        <v>27</v>
      </c>
      <c r="I600" t="s">
        <v>168</v>
      </c>
      <c r="J600" t="s">
        <v>169</v>
      </c>
      <c r="K600">
        <v>19134</v>
      </c>
      <c r="L600" t="s">
        <v>170</v>
      </c>
      <c r="M600" t="s">
        <v>2427</v>
      </c>
      <c r="N600" t="s">
        <v>48</v>
      </c>
      <c r="O600" t="s">
        <v>702</v>
      </c>
      <c r="P600" t="s">
        <v>2428</v>
      </c>
      <c r="Q600">
        <v>11.632</v>
      </c>
      <c r="R600">
        <v>2.3264</v>
      </c>
      <c r="S600">
        <v>4</v>
      </c>
      <c r="T600">
        <v>44.201599999999999</v>
      </c>
      <c r="U600">
        <v>20000</v>
      </c>
    </row>
    <row r="601" spans="1:21" x14ac:dyDescent="0.25">
      <c r="A601" t="s">
        <v>2429</v>
      </c>
      <c r="B601" t="s">
        <v>923</v>
      </c>
      <c r="C601" t="s">
        <v>2430</v>
      </c>
      <c r="D601" t="s">
        <v>54</v>
      </c>
      <c r="E601" t="s">
        <v>2431</v>
      </c>
      <c r="F601" t="s">
        <v>2432</v>
      </c>
      <c r="G601" t="s">
        <v>26</v>
      </c>
      <c r="H601" t="s">
        <v>27</v>
      </c>
      <c r="I601" t="s">
        <v>168</v>
      </c>
      <c r="J601" t="s">
        <v>169</v>
      </c>
      <c r="K601">
        <v>19120</v>
      </c>
      <c r="L601" t="s">
        <v>170</v>
      </c>
      <c r="M601" t="s">
        <v>2433</v>
      </c>
      <c r="N601" t="s">
        <v>77</v>
      </c>
      <c r="O601" t="s">
        <v>78</v>
      </c>
      <c r="P601" t="s">
        <v>2434</v>
      </c>
      <c r="Q601">
        <v>143.982</v>
      </c>
      <c r="R601">
        <v>28.796399999999998</v>
      </c>
      <c r="S601">
        <v>7</v>
      </c>
      <c r="T601">
        <v>979.07760000000007</v>
      </c>
      <c r="U601">
        <v>20000</v>
      </c>
    </row>
    <row r="602" spans="1:21" x14ac:dyDescent="0.25">
      <c r="A602" t="s">
        <v>2429</v>
      </c>
      <c r="B602" t="s">
        <v>923</v>
      </c>
      <c r="C602" t="s">
        <v>2430</v>
      </c>
      <c r="D602" t="s">
        <v>54</v>
      </c>
      <c r="E602" t="s">
        <v>2431</v>
      </c>
      <c r="F602" t="s">
        <v>2432</v>
      </c>
      <c r="G602" t="s">
        <v>26</v>
      </c>
      <c r="H602" t="s">
        <v>27</v>
      </c>
      <c r="I602" t="s">
        <v>168</v>
      </c>
      <c r="J602" t="s">
        <v>169</v>
      </c>
      <c r="K602">
        <v>19120</v>
      </c>
      <c r="L602" t="s">
        <v>170</v>
      </c>
      <c r="M602" t="s">
        <v>2435</v>
      </c>
      <c r="N602" t="s">
        <v>77</v>
      </c>
      <c r="O602" t="s">
        <v>78</v>
      </c>
      <c r="P602" t="s">
        <v>2436</v>
      </c>
      <c r="Q602">
        <v>494.37599999999998</v>
      </c>
      <c r="R602">
        <v>98.875199999999992</v>
      </c>
      <c r="S602">
        <v>8</v>
      </c>
      <c r="T602">
        <v>3856.1327999999999</v>
      </c>
      <c r="U602">
        <v>20000</v>
      </c>
    </row>
    <row r="603" spans="1:21" x14ac:dyDescent="0.25">
      <c r="A603" t="s">
        <v>2429</v>
      </c>
      <c r="B603" t="s">
        <v>923</v>
      </c>
      <c r="C603" t="s">
        <v>2430</v>
      </c>
      <c r="D603" t="s">
        <v>54</v>
      </c>
      <c r="E603" t="s">
        <v>2431</v>
      </c>
      <c r="F603" t="s">
        <v>2432</v>
      </c>
      <c r="G603" t="s">
        <v>26</v>
      </c>
      <c r="H603" t="s">
        <v>27</v>
      </c>
      <c r="I603" t="s">
        <v>168</v>
      </c>
      <c r="J603" t="s">
        <v>169</v>
      </c>
      <c r="K603">
        <v>19120</v>
      </c>
      <c r="L603" t="s">
        <v>170</v>
      </c>
      <c r="M603" t="s">
        <v>2364</v>
      </c>
      <c r="N603" t="s">
        <v>48</v>
      </c>
      <c r="O603" t="s">
        <v>702</v>
      </c>
      <c r="P603" t="s">
        <v>2365</v>
      </c>
      <c r="Q603">
        <v>5.84</v>
      </c>
      <c r="R603">
        <v>1.1679999999999999</v>
      </c>
      <c r="S603">
        <v>3</v>
      </c>
      <c r="T603">
        <v>16.352</v>
      </c>
      <c r="U603">
        <v>20000</v>
      </c>
    </row>
    <row r="604" spans="1:21" x14ac:dyDescent="0.25">
      <c r="A604" t="s">
        <v>2437</v>
      </c>
      <c r="B604" t="s">
        <v>2438</v>
      </c>
      <c r="C604" t="s">
        <v>2439</v>
      </c>
      <c r="D604" t="s">
        <v>54</v>
      </c>
      <c r="E604" t="s">
        <v>2440</v>
      </c>
      <c r="F604" t="s">
        <v>2441</v>
      </c>
      <c r="G604" t="s">
        <v>26</v>
      </c>
      <c r="H604" t="s">
        <v>27</v>
      </c>
      <c r="I604" t="s">
        <v>1101</v>
      </c>
      <c r="J604" t="s">
        <v>58</v>
      </c>
      <c r="K604">
        <v>33614</v>
      </c>
      <c r="L604" t="s">
        <v>30</v>
      </c>
      <c r="M604" t="s">
        <v>2442</v>
      </c>
      <c r="N604" t="s">
        <v>48</v>
      </c>
      <c r="O604" t="s">
        <v>63</v>
      </c>
      <c r="P604" t="s">
        <v>2443</v>
      </c>
      <c r="Q604">
        <v>142.77600000000001</v>
      </c>
      <c r="R604">
        <v>28.555199999999999</v>
      </c>
      <c r="S604">
        <v>4</v>
      </c>
      <c r="T604">
        <v>542.54880000000003</v>
      </c>
      <c r="U604">
        <v>20000</v>
      </c>
    </row>
    <row r="605" spans="1:21" x14ac:dyDescent="0.25">
      <c r="A605" t="s">
        <v>2437</v>
      </c>
      <c r="B605" t="s">
        <v>2438</v>
      </c>
      <c r="C605" t="s">
        <v>2439</v>
      </c>
      <c r="D605" t="s">
        <v>54</v>
      </c>
      <c r="E605" t="s">
        <v>2440</v>
      </c>
      <c r="F605" t="s">
        <v>2441</v>
      </c>
      <c r="G605" t="s">
        <v>26</v>
      </c>
      <c r="H605" t="s">
        <v>27</v>
      </c>
      <c r="I605" t="s">
        <v>1101</v>
      </c>
      <c r="J605" t="s">
        <v>58</v>
      </c>
      <c r="K605">
        <v>33614</v>
      </c>
      <c r="L605" t="s">
        <v>30</v>
      </c>
      <c r="M605" t="s">
        <v>1378</v>
      </c>
      <c r="N605" t="s">
        <v>32</v>
      </c>
      <c r="O605" t="s">
        <v>71</v>
      </c>
      <c r="P605" t="s">
        <v>1379</v>
      </c>
      <c r="Q605">
        <v>45.695999999999998</v>
      </c>
      <c r="R605">
        <v>9.1391999999999989</v>
      </c>
      <c r="S605">
        <v>9</v>
      </c>
      <c r="T605">
        <v>402.12479999999999</v>
      </c>
      <c r="U605">
        <v>20000</v>
      </c>
    </row>
    <row r="606" spans="1:21" x14ac:dyDescent="0.25">
      <c r="A606" t="s">
        <v>2437</v>
      </c>
      <c r="B606" t="s">
        <v>2438</v>
      </c>
      <c r="C606" t="s">
        <v>2439</v>
      </c>
      <c r="D606" t="s">
        <v>54</v>
      </c>
      <c r="E606" t="s">
        <v>2440</v>
      </c>
      <c r="F606" t="s">
        <v>2441</v>
      </c>
      <c r="G606" t="s">
        <v>26</v>
      </c>
      <c r="H606" t="s">
        <v>27</v>
      </c>
      <c r="I606" t="s">
        <v>1101</v>
      </c>
      <c r="J606" t="s">
        <v>58</v>
      </c>
      <c r="K606">
        <v>33614</v>
      </c>
      <c r="L606" t="s">
        <v>30</v>
      </c>
      <c r="M606" t="s">
        <v>1849</v>
      </c>
      <c r="N606" t="s">
        <v>48</v>
      </c>
      <c r="O606" t="s">
        <v>81</v>
      </c>
      <c r="P606" t="s">
        <v>1850</v>
      </c>
      <c r="Q606">
        <v>7.218</v>
      </c>
      <c r="R606">
        <v>1.4436</v>
      </c>
      <c r="S606">
        <v>7</v>
      </c>
      <c r="T606">
        <v>49.082399999999993</v>
      </c>
      <c r="U606">
        <v>20000</v>
      </c>
    </row>
    <row r="607" spans="1:21" x14ac:dyDescent="0.25">
      <c r="A607" t="s">
        <v>2437</v>
      </c>
      <c r="B607" t="s">
        <v>2438</v>
      </c>
      <c r="C607" t="s">
        <v>2439</v>
      </c>
      <c r="D607" t="s">
        <v>54</v>
      </c>
      <c r="E607" t="s">
        <v>2440</v>
      </c>
      <c r="F607" t="s">
        <v>2441</v>
      </c>
      <c r="G607" t="s">
        <v>26</v>
      </c>
      <c r="H607" t="s">
        <v>27</v>
      </c>
      <c r="I607" t="s">
        <v>1101</v>
      </c>
      <c r="J607" t="s">
        <v>58</v>
      </c>
      <c r="K607">
        <v>33614</v>
      </c>
      <c r="L607" t="s">
        <v>30</v>
      </c>
      <c r="M607" t="s">
        <v>1815</v>
      </c>
      <c r="N607" t="s">
        <v>48</v>
      </c>
      <c r="O607" t="s">
        <v>81</v>
      </c>
      <c r="P607" t="s">
        <v>1816</v>
      </c>
      <c r="Q607">
        <v>43.188000000000002</v>
      </c>
      <c r="R607">
        <v>8.6376000000000008</v>
      </c>
      <c r="S607">
        <v>5</v>
      </c>
      <c r="T607">
        <v>207.30240000000001</v>
      </c>
      <c r="U607">
        <v>20000</v>
      </c>
    </row>
    <row r="608" spans="1:21" x14ac:dyDescent="0.25">
      <c r="A608" t="s">
        <v>2437</v>
      </c>
      <c r="B608" t="s">
        <v>2438</v>
      </c>
      <c r="C608" t="s">
        <v>2439</v>
      </c>
      <c r="D608" t="s">
        <v>54</v>
      </c>
      <c r="E608" t="s">
        <v>2440</v>
      </c>
      <c r="F608" t="s">
        <v>2441</v>
      </c>
      <c r="G608" t="s">
        <v>26</v>
      </c>
      <c r="H608" t="s">
        <v>27</v>
      </c>
      <c r="I608" t="s">
        <v>1101</v>
      </c>
      <c r="J608" t="s">
        <v>58</v>
      </c>
      <c r="K608">
        <v>33614</v>
      </c>
      <c r="L608" t="s">
        <v>30</v>
      </c>
      <c r="M608" t="s">
        <v>2444</v>
      </c>
      <c r="N608" t="s">
        <v>48</v>
      </c>
      <c r="O608" t="s">
        <v>98</v>
      </c>
      <c r="P608" t="s">
        <v>2445</v>
      </c>
      <c r="Q608">
        <v>131.904</v>
      </c>
      <c r="R608">
        <v>26.380800000000001</v>
      </c>
      <c r="S608">
        <v>9</v>
      </c>
      <c r="T608">
        <v>1160.7552000000001</v>
      </c>
      <c r="U608">
        <v>20000</v>
      </c>
    </row>
    <row r="609" spans="1:21" x14ac:dyDescent="0.25">
      <c r="A609" t="s">
        <v>2446</v>
      </c>
      <c r="B609" t="s">
        <v>2447</v>
      </c>
      <c r="C609" t="s">
        <v>2448</v>
      </c>
      <c r="D609" t="s">
        <v>54</v>
      </c>
      <c r="E609" t="s">
        <v>2449</v>
      </c>
      <c r="F609" t="s">
        <v>2450</v>
      </c>
      <c r="G609" t="s">
        <v>26</v>
      </c>
      <c r="H609" t="s">
        <v>27</v>
      </c>
      <c r="I609" t="s">
        <v>168</v>
      </c>
      <c r="J609" t="s">
        <v>169</v>
      </c>
      <c r="K609">
        <v>19134</v>
      </c>
      <c r="L609" t="s">
        <v>170</v>
      </c>
      <c r="M609" t="s">
        <v>2451</v>
      </c>
      <c r="N609" t="s">
        <v>48</v>
      </c>
      <c r="O609" t="s">
        <v>81</v>
      </c>
      <c r="P609" t="s">
        <v>2452</v>
      </c>
      <c r="Q609">
        <v>3.282</v>
      </c>
      <c r="R609">
        <v>0.65639999999999998</v>
      </c>
      <c r="S609">
        <v>6</v>
      </c>
      <c r="T609">
        <v>19.035599999999999</v>
      </c>
      <c r="U609">
        <v>20000</v>
      </c>
    </row>
    <row r="610" spans="1:21" x14ac:dyDescent="0.25">
      <c r="A610" t="s">
        <v>2446</v>
      </c>
      <c r="B610" t="s">
        <v>2447</v>
      </c>
      <c r="C610" t="s">
        <v>2448</v>
      </c>
      <c r="D610" t="s">
        <v>54</v>
      </c>
      <c r="E610" t="s">
        <v>2449</v>
      </c>
      <c r="F610" t="s">
        <v>2450</v>
      </c>
      <c r="G610" t="s">
        <v>26</v>
      </c>
      <c r="H610" t="s">
        <v>27</v>
      </c>
      <c r="I610" t="s">
        <v>168</v>
      </c>
      <c r="J610" t="s">
        <v>169</v>
      </c>
      <c r="K610">
        <v>19134</v>
      </c>
      <c r="L610" t="s">
        <v>170</v>
      </c>
      <c r="M610" t="s">
        <v>2131</v>
      </c>
      <c r="N610" t="s">
        <v>48</v>
      </c>
      <c r="O610" t="s">
        <v>74</v>
      </c>
      <c r="P610" t="s">
        <v>2132</v>
      </c>
      <c r="Q610">
        <v>21.167999999999999</v>
      </c>
      <c r="R610">
        <v>4.2336</v>
      </c>
      <c r="S610">
        <v>5</v>
      </c>
      <c r="T610">
        <v>101.60639999999999</v>
      </c>
      <c r="U610">
        <v>20000</v>
      </c>
    </row>
    <row r="611" spans="1:21" x14ac:dyDescent="0.25">
      <c r="A611" t="s">
        <v>2446</v>
      </c>
      <c r="B611" t="s">
        <v>2447</v>
      </c>
      <c r="C611" t="s">
        <v>2448</v>
      </c>
      <c r="D611" t="s">
        <v>54</v>
      </c>
      <c r="E611" t="s">
        <v>2449</v>
      </c>
      <c r="F611" t="s">
        <v>2450</v>
      </c>
      <c r="G611" t="s">
        <v>26</v>
      </c>
      <c r="H611" t="s">
        <v>27</v>
      </c>
      <c r="I611" t="s">
        <v>168</v>
      </c>
      <c r="J611" t="s">
        <v>169</v>
      </c>
      <c r="K611">
        <v>19134</v>
      </c>
      <c r="L611" t="s">
        <v>170</v>
      </c>
      <c r="M611" t="s">
        <v>2453</v>
      </c>
      <c r="N611" t="s">
        <v>77</v>
      </c>
      <c r="O611" t="s">
        <v>78</v>
      </c>
      <c r="P611" t="s">
        <v>2454</v>
      </c>
      <c r="Q611">
        <v>55.188000000000002</v>
      </c>
      <c r="R611">
        <v>11.037599999999999</v>
      </c>
      <c r="S611">
        <v>3</v>
      </c>
      <c r="T611">
        <v>154.5264</v>
      </c>
      <c r="U611">
        <v>20000</v>
      </c>
    </row>
    <row r="612" spans="1:21" x14ac:dyDescent="0.25">
      <c r="A612" t="s">
        <v>2455</v>
      </c>
      <c r="B612" t="s">
        <v>1538</v>
      </c>
      <c r="C612" t="s">
        <v>2456</v>
      </c>
      <c r="D612" t="s">
        <v>219</v>
      </c>
      <c r="E612" t="s">
        <v>2457</v>
      </c>
      <c r="F612" t="s">
        <v>2458</v>
      </c>
      <c r="G612" t="s">
        <v>43</v>
      </c>
      <c r="H612" t="s">
        <v>27</v>
      </c>
      <c r="I612" t="s">
        <v>996</v>
      </c>
      <c r="J612" t="s">
        <v>116</v>
      </c>
      <c r="K612">
        <v>75217</v>
      </c>
      <c r="L612" t="s">
        <v>117</v>
      </c>
      <c r="M612" t="s">
        <v>1672</v>
      </c>
      <c r="N612" t="s">
        <v>77</v>
      </c>
      <c r="O612" t="s">
        <v>78</v>
      </c>
      <c r="P612" t="s">
        <v>1673</v>
      </c>
      <c r="Q612">
        <v>369.57600000000002</v>
      </c>
      <c r="R612">
        <v>73.915199999999999</v>
      </c>
      <c r="S612">
        <v>7</v>
      </c>
      <c r="T612">
        <v>2513.1167999999998</v>
      </c>
      <c r="U612">
        <v>20000</v>
      </c>
    </row>
    <row r="613" spans="1:21" x14ac:dyDescent="0.25">
      <c r="A613" t="s">
        <v>2455</v>
      </c>
      <c r="B613" t="s">
        <v>1538</v>
      </c>
      <c r="C613" t="s">
        <v>2456</v>
      </c>
      <c r="D613" t="s">
        <v>219</v>
      </c>
      <c r="E613" t="s">
        <v>2457</v>
      </c>
      <c r="F613" t="s">
        <v>2458</v>
      </c>
      <c r="G613" t="s">
        <v>43</v>
      </c>
      <c r="H613" t="s">
        <v>27</v>
      </c>
      <c r="I613" t="s">
        <v>996</v>
      </c>
      <c r="J613" t="s">
        <v>116</v>
      </c>
      <c r="K613">
        <v>75217</v>
      </c>
      <c r="L613" t="s">
        <v>117</v>
      </c>
      <c r="M613" t="s">
        <v>2459</v>
      </c>
      <c r="N613" t="s">
        <v>48</v>
      </c>
      <c r="O613" t="s">
        <v>49</v>
      </c>
      <c r="P613" t="s">
        <v>2460</v>
      </c>
      <c r="Q613">
        <v>15.712</v>
      </c>
      <c r="R613">
        <v>3.1423999999999999</v>
      </c>
      <c r="S613">
        <v>5</v>
      </c>
      <c r="T613">
        <v>75.417600000000007</v>
      </c>
      <c r="U613">
        <v>20000</v>
      </c>
    </row>
    <row r="614" spans="1:21" x14ac:dyDescent="0.25">
      <c r="A614" t="s">
        <v>2461</v>
      </c>
      <c r="B614" t="s">
        <v>527</v>
      </c>
      <c r="C614" t="s">
        <v>2462</v>
      </c>
      <c r="D614" t="s">
        <v>23</v>
      </c>
      <c r="E614" t="s">
        <v>2463</v>
      </c>
      <c r="F614" t="s">
        <v>2464</v>
      </c>
      <c r="G614" t="s">
        <v>43</v>
      </c>
      <c r="H614" t="s">
        <v>27</v>
      </c>
      <c r="I614" t="s">
        <v>168</v>
      </c>
      <c r="J614" t="s">
        <v>169</v>
      </c>
      <c r="K614">
        <v>19143</v>
      </c>
      <c r="L614" t="s">
        <v>170</v>
      </c>
      <c r="M614" t="s">
        <v>2465</v>
      </c>
      <c r="N614" t="s">
        <v>48</v>
      </c>
      <c r="O614" t="s">
        <v>98</v>
      </c>
      <c r="P614" t="s">
        <v>2466</v>
      </c>
      <c r="Q614">
        <v>8.4480000000000004</v>
      </c>
      <c r="R614">
        <v>1.6896</v>
      </c>
      <c r="S614">
        <v>5</v>
      </c>
      <c r="T614">
        <v>40.550400000000003</v>
      </c>
      <c r="U614">
        <v>20000</v>
      </c>
    </row>
    <row r="615" spans="1:21" x14ac:dyDescent="0.25">
      <c r="A615" t="s">
        <v>2461</v>
      </c>
      <c r="B615" t="s">
        <v>527</v>
      </c>
      <c r="C615" t="s">
        <v>2462</v>
      </c>
      <c r="D615" t="s">
        <v>23</v>
      </c>
      <c r="E615" t="s">
        <v>2463</v>
      </c>
      <c r="F615" t="s">
        <v>2464</v>
      </c>
      <c r="G615" t="s">
        <v>43</v>
      </c>
      <c r="H615" t="s">
        <v>27</v>
      </c>
      <c r="I615" t="s">
        <v>168</v>
      </c>
      <c r="J615" t="s">
        <v>169</v>
      </c>
      <c r="K615">
        <v>19143</v>
      </c>
      <c r="L615" t="s">
        <v>170</v>
      </c>
      <c r="M615" t="s">
        <v>2467</v>
      </c>
      <c r="N615" t="s">
        <v>77</v>
      </c>
      <c r="O615" t="s">
        <v>78</v>
      </c>
      <c r="P615" t="s">
        <v>2468</v>
      </c>
      <c r="Q615">
        <v>728.94600000000003</v>
      </c>
      <c r="R615">
        <v>145.78919999999999</v>
      </c>
      <c r="S615">
        <v>7</v>
      </c>
      <c r="T615">
        <v>4956.8328000000001</v>
      </c>
      <c r="U615">
        <v>20000</v>
      </c>
    </row>
    <row r="616" spans="1:21" x14ac:dyDescent="0.25">
      <c r="A616" t="s">
        <v>2469</v>
      </c>
      <c r="B616" t="s">
        <v>2470</v>
      </c>
      <c r="C616" t="s">
        <v>2471</v>
      </c>
      <c r="D616" t="s">
        <v>23</v>
      </c>
      <c r="E616" t="s">
        <v>2472</v>
      </c>
      <c r="F616" t="s">
        <v>2473</v>
      </c>
      <c r="G616" t="s">
        <v>26</v>
      </c>
      <c r="H616" t="s">
        <v>27</v>
      </c>
      <c r="I616" t="s">
        <v>2474</v>
      </c>
      <c r="J616" t="s">
        <v>607</v>
      </c>
      <c r="K616">
        <v>43123</v>
      </c>
      <c r="L616" t="s">
        <v>170</v>
      </c>
      <c r="M616" t="s">
        <v>1126</v>
      </c>
      <c r="N616" t="s">
        <v>77</v>
      </c>
      <c r="O616" t="s">
        <v>78</v>
      </c>
      <c r="P616" t="s">
        <v>1127</v>
      </c>
      <c r="Q616">
        <v>119.94</v>
      </c>
      <c r="R616">
        <v>23.988</v>
      </c>
      <c r="S616">
        <v>3</v>
      </c>
      <c r="T616">
        <v>335.83199999999999</v>
      </c>
      <c r="U616">
        <v>20000</v>
      </c>
    </row>
    <row r="617" spans="1:21" x14ac:dyDescent="0.25">
      <c r="A617" t="s">
        <v>2469</v>
      </c>
      <c r="B617" t="s">
        <v>2470</v>
      </c>
      <c r="C617" t="s">
        <v>2471</v>
      </c>
      <c r="D617" t="s">
        <v>23</v>
      </c>
      <c r="E617" t="s">
        <v>2472</v>
      </c>
      <c r="F617" t="s">
        <v>2473</v>
      </c>
      <c r="G617" t="s">
        <v>26</v>
      </c>
      <c r="H617" t="s">
        <v>27</v>
      </c>
      <c r="I617" t="s">
        <v>2474</v>
      </c>
      <c r="J617" t="s">
        <v>607</v>
      </c>
      <c r="K617">
        <v>43123</v>
      </c>
      <c r="L617" t="s">
        <v>170</v>
      </c>
      <c r="M617" t="s">
        <v>2475</v>
      </c>
      <c r="N617" t="s">
        <v>48</v>
      </c>
      <c r="O617" t="s">
        <v>81</v>
      </c>
      <c r="P617" t="s">
        <v>2476</v>
      </c>
      <c r="Q617">
        <v>3.6480000000000001</v>
      </c>
      <c r="R617">
        <v>0.72960000000000003</v>
      </c>
      <c r="S617">
        <v>3</v>
      </c>
      <c r="T617">
        <v>10.214399999999999</v>
      </c>
      <c r="U617">
        <v>20000</v>
      </c>
    </row>
    <row r="618" spans="1:21" x14ac:dyDescent="0.25">
      <c r="A618" t="s">
        <v>2477</v>
      </c>
      <c r="B618" t="s">
        <v>2478</v>
      </c>
      <c r="C618" t="s">
        <v>1804</v>
      </c>
      <c r="D618" t="s">
        <v>23</v>
      </c>
      <c r="E618" t="s">
        <v>2479</v>
      </c>
      <c r="F618" t="s">
        <v>2480</v>
      </c>
      <c r="G618" t="s">
        <v>43</v>
      </c>
      <c r="H618" t="s">
        <v>27</v>
      </c>
      <c r="I618" t="s">
        <v>315</v>
      </c>
      <c r="J618" t="s">
        <v>316</v>
      </c>
      <c r="K618">
        <v>10011</v>
      </c>
      <c r="L618" t="s">
        <v>170</v>
      </c>
      <c r="M618" t="s">
        <v>2481</v>
      </c>
      <c r="N618" t="s">
        <v>32</v>
      </c>
      <c r="O618" t="s">
        <v>71</v>
      </c>
      <c r="P618" t="s">
        <v>2482</v>
      </c>
      <c r="Q618">
        <v>40.479999999999997</v>
      </c>
      <c r="R618">
        <v>8.0960000000000001</v>
      </c>
      <c r="S618">
        <v>5</v>
      </c>
      <c r="T618">
        <v>194.304</v>
      </c>
      <c r="U618">
        <v>20000</v>
      </c>
    </row>
    <row r="619" spans="1:21" x14ac:dyDescent="0.25">
      <c r="A619" t="s">
        <v>2477</v>
      </c>
      <c r="B619" t="s">
        <v>2478</v>
      </c>
      <c r="C619" t="s">
        <v>1804</v>
      </c>
      <c r="D619" t="s">
        <v>23</v>
      </c>
      <c r="E619" t="s">
        <v>2479</v>
      </c>
      <c r="F619" t="s">
        <v>2480</v>
      </c>
      <c r="G619" t="s">
        <v>43</v>
      </c>
      <c r="H619" t="s">
        <v>27</v>
      </c>
      <c r="I619" t="s">
        <v>315</v>
      </c>
      <c r="J619" t="s">
        <v>316</v>
      </c>
      <c r="K619">
        <v>10011</v>
      </c>
      <c r="L619" t="s">
        <v>170</v>
      </c>
      <c r="M619" t="s">
        <v>2483</v>
      </c>
      <c r="N619" t="s">
        <v>32</v>
      </c>
      <c r="O619" t="s">
        <v>71</v>
      </c>
      <c r="P619" t="s">
        <v>2484</v>
      </c>
      <c r="Q619">
        <v>9.94</v>
      </c>
      <c r="R619">
        <v>1.988</v>
      </c>
      <c r="S619">
        <v>4</v>
      </c>
      <c r="T619">
        <v>37.771999999999998</v>
      </c>
      <c r="U619">
        <v>20000</v>
      </c>
    </row>
    <row r="620" spans="1:21" x14ac:dyDescent="0.25">
      <c r="A620" t="s">
        <v>2477</v>
      </c>
      <c r="B620" t="s">
        <v>2478</v>
      </c>
      <c r="C620" t="s">
        <v>1804</v>
      </c>
      <c r="D620" t="s">
        <v>23</v>
      </c>
      <c r="E620" t="s">
        <v>2479</v>
      </c>
      <c r="F620" t="s">
        <v>2480</v>
      </c>
      <c r="G620" t="s">
        <v>43</v>
      </c>
      <c r="H620" t="s">
        <v>27</v>
      </c>
      <c r="I620" t="s">
        <v>315</v>
      </c>
      <c r="J620" t="s">
        <v>316</v>
      </c>
      <c r="K620">
        <v>10011</v>
      </c>
      <c r="L620" t="s">
        <v>170</v>
      </c>
      <c r="M620" t="s">
        <v>2485</v>
      </c>
      <c r="N620" t="s">
        <v>48</v>
      </c>
      <c r="O620" t="s">
        <v>81</v>
      </c>
      <c r="P620" t="s">
        <v>2486</v>
      </c>
      <c r="Q620">
        <v>107.42400000000001</v>
      </c>
      <c r="R620">
        <v>21.4848</v>
      </c>
      <c r="S620">
        <v>6</v>
      </c>
      <c r="T620">
        <v>623.05920000000015</v>
      </c>
      <c r="U620">
        <v>20000</v>
      </c>
    </row>
    <row r="621" spans="1:21" x14ac:dyDescent="0.25">
      <c r="A621" t="s">
        <v>2477</v>
      </c>
      <c r="B621" t="s">
        <v>2478</v>
      </c>
      <c r="C621" t="s">
        <v>1804</v>
      </c>
      <c r="D621" t="s">
        <v>23</v>
      </c>
      <c r="E621" t="s">
        <v>2479</v>
      </c>
      <c r="F621" t="s">
        <v>2480</v>
      </c>
      <c r="G621" t="s">
        <v>43</v>
      </c>
      <c r="H621" t="s">
        <v>27</v>
      </c>
      <c r="I621" t="s">
        <v>315</v>
      </c>
      <c r="J621" t="s">
        <v>316</v>
      </c>
      <c r="K621">
        <v>10011</v>
      </c>
      <c r="L621" t="s">
        <v>170</v>
      </c>
      <c r="M621" t="s">
        <v>2487</v>
      </c>
      <c r="N621" t="s">
        <v>77</v>
      </c>
      <c r="O621" t="s">
        <v>78</v>
      </c>
      <c r="P621" t="s">
        <v>2488</v>
      </c>
      <c r="Q621">
        <v>37.909999999999997</v>
      </c>
      <c r="R621">
        <v>7.581999999999999</v>
      </c>
      <c r="S621">
        <v>7</v>
      </c>
      <c r="T621">
        <v>257.78800000000001</v>
      </c>
      <c r="U621">
        <v>20000</v>
      </c>
    </row>
    <row r="622" spans="1:21" x14ac:dyDescent="0.25">
      <c r="A622" t="s">
        <v>2477</v>
      </c>
      <c r="B622" t="s">
        <v>2478</v>
      </c>
      <c r="C622" t="s">
        <v>1804</v>
      </c>
      <c r="D622" t="s">
        <v>23</v>
      </c>
      <c r="E622" t="s">
        <v>2479</v>
      </c>
      <c r="F622" t="s">
        <v>2480</v>
      </c>
      <c r="G622" t="s">
        <v>43</v>
      </c>
      <c r="H622" t="s">
        <v>27</v>
      </c>
      <c r="I622" t="s">
        <v>315</v>
      </c>
      <c r="J622" t="s">
        <v>316</v>
      </c>
      <c r="K622">
        <v>10011</v>
      </c>
      <c r="L622" t="s">
        <v>170</v>
      </c>
      <c r="M622" t="s">
        <v>740</v>
      </c>
      <c r="N622" t="s">
        <v>32</v>
      </c>
      <c r="O622" t="s">
        <v>71</v>
      </c>
      <c r="P622" t="s">
        <v>741</v>
      </c>
      <c r="Q622">
        <v>88.02</v>
      </c>
      <c r="R622">
        <v>17.603999999999999</v>
      </c>
      <c r="S622">
        <v>4</v>
      </c>
      <c r="T622">
        <v>334.476</v>
      </c>
      <c r="U622">
        <v>20000</v>
      </c>
    </row>
    <row r="623" spans="1:21" x14ac:dyDescent="0.25">
      <c r="A623" t="s">
        <v>2489</v>
      </c>
      <c r="B623" t="s">
        <v>644</v>
      </c>
      <c r="C623" t="s">
        <v>2490</v>
      </c>
      <c r="D623" t="s">
        <v>54</v>
      </c>
      <c r="E623" t="s">
        <v>2491</v>
      </c>
      <c r="F623" t="s">
        <v>2492</v>
      </c>
      <c r="G623" t="s">
        <v>26</v>
      </c>
      <c r="H623" t="s">
        <v>27</v>
      </c>
      <c r="I623" t="s">
        <v>358</v>
      </c>
      <c r="J623" t="s">
        <v>246</v>
      </c>
      <c r="K623">
        <v>60610</v>
      </c>
      <c r="L623" t="s">
        <v>117</v>
      </c>
      <c r="M623" t="s">
        <v>2493</v>
      </c>
      <c r="N623" t="s">
        <v>48</v>
      </c>
      <c r="O623" t="s">
        <v>81</v>
      </c>
      <c r="P623" t="s">
        <v>2494</v>
      </c>
      <c r="Q623">
        <v>8.69</v>
      </c>
      <c r="R623">
        <v>1.738</v>
      </c>
      <c r="S623">
        <v>3</v>
      </c>
      <c r="T623">
        <v>24.332000000000001</v>
      </c>
      <c r="U623">
        <v>20000</v>
      </c>
    </row>
    <row r="624" spans="1:21" x14ac:dyDescent="0.25">
      <c r="A624" t="s">
        <v>2495</v>
      </c>
      <c r="B624" t="s">
        <v>2496</v>
      </c>
      <c r="C624" t="s">
        <v>1648</v>
      </c>
      <c r="D624" t="s">
        <v>54</v>
      </c>
      <c r="E624" t="s">
        <v>2497</v>
      </c>
      <c r="F624" t="s">
        <v>2498</v>
      </c>
      <c r="G624" t="s">
        <v>43</v>
      </c>
      <c r="H624" t="s">
        <v>27</v>
      </c>
      <c r="I624" t="s">
        <v>2499</v>
      </c>
      <c r="J624" t="s">
        <v>281</v>
      </c>
      <c r="K624">
        <v>48126</v>
      </c>
      <c r="L624" t="s">
        <v>117</v>
      </c>
      <c r="M624" t="s">
        <v>2500</v>
      </c>
      <c r="N624" t="s">
        <v>32</v>
      </c>
      <c r="O624" t="s">
        <v>36</v>
      </c>
      <c r="P624" t="s">
        <v>2501</v>
      </c>
      <c r="Q624">
        <v>301.95999999999998</v>
      </c>
      <c r="R624">
        <v>60.392000000000003</v>
      </c>
      <c r="S624">
        <v>6</v>
      </c>
      <c r="T624">
        <v>1751.3679999999999</v>
      </c>
      <c r="U624">
        <v>20000</v>
      </c>
    </row>
    <row r="625" spans="1:21" x14ac:dyDescent="0.25">
      <c r="A625" t="s">
        <v>2495</v>
      </c>
      <c r="B625" t="s">
        <v>2496</v>
      </c>
      <c r="C625" t="s">
        <v>1648</v>
      </c>
      <c r="D625" t="s">
        <v>54</v>
      </c>
      <c r="E625" t="s">
        <v>2497</v>
      </c>
      <c r="F625" t="s">
        <v>2498</v>
      </c>
      <c r="G625" t="s">
        <v>43</v>
      </c>
      <c r="H625" t="s">
        <v>27</v>
      </c>
      <c r="I625" t="s">
        <v>2499</v>
      </c>
      <c r="J625" t="s">
        <v>281</v>
      </c>
      <c r="K625">
        <v>48126</v>
      </c>
      <c r="L625" t="s">
        <v>117</v>
      </c>
      <c r="M625" t="s">
        <v>2502</v>
      </c>
      <c r="N625" t="s">
        <v>48</v>
      </c>
      <c r="O625" t="s">
        <v>84</v>
      </c>
      <c r="P625" t="s">
        <v>2503</v>
      </c>
      <c r="Q625">
        <v>555.21</v>
      </c>
      <c r="R625">
        <v>111.042</v>
      </c>
      <c r="S625">
        <v>7</v>
      </c>
      <c r="T625">
        <v>3775.4279999999999</v>
      </c>
      <c r="U625">
        <v>20000</v>
      </c>
    </row>
    <row r="626" spans="1:21" x14ac:dyDescent="0.25">
      <c r="A626" t="s">
        <v>2495</v>
      </c>
      <c r="B626" t="s">
        <v>2496</v>
      </c>
      <c r="C626" t="s">
        <v>1648</v>
      </c>
      <c r="D626" t="s">
        <v>54</v>
      </c>
      <c r="E626" t="s">
        <v>2497</v>
      </c>
      <c r="F626" t="s">
        <v>2498</v>
      </c>
      <c r="G626" t="s">
        <v>43</v>
      </c>
      <c r="H626" t="s">
        <v>27</v>
      </c>
      <c r="I626" t="s">
        <v>2499</v>
      </c>
      <c r="J626" t="s">
        <v>281</v>
      </c>
      <c r="K626">
        <v>48126</v>
      </c>
      <c r="L626" t="s">
        <v>117</v>
      </c>
      <c r="M626" t="s">
        <v>2504</v>
      </c>
      <c r="N626" t="s">
        <v>48</v>
      </c>
      <c r="O626" t="s">
        <v>63</v>
      </c>
      <c r="P626" t="s">
        <v>2505</v>
      </c>
      <c r="Q626">
        <v>523.48</v>
      </c>
      <c r="R626">
        <v>104.696</v>
      </c>
      <c r="S626">
        <v>3</v>
      </c>
      <c r="T626">
        <v>1465.7439999999999</v>
      </c>
      <c r="U626">
        <v>20000</v>
      </c>
    </row>
    <row r="627" spans="1:21" x14ac:dyDescent="0.25">
      <c r="A627" t="s">
        <v>2495</v>
      </c>
      <c r="B627" t="s">
        <v>2496</v>
      </c>
      <c r="C627" t="s">
        <v>1648</v>
      </c>
      <c r="D627" t="s">
        <v>54</v>
      </c>
      <c r="E627" t="s">
        <v>2497</v>
      </c>
      <c r="F627" t="s">
        <v>2498</v>
      </c>
      <c r="G627" t="s">
        <v>43</v>
      </c>
      <c r="H627" t="s">
        <v>27</v>
      </c>
      <c r="I627" t="s">
        <v>2499</v>
      </c>
      <c r="J627" t="s">
        <v>281</v>
      </c>
      <c r="K627">
        <v>48126</v>
      </c>
      <c r="L627" t="s">
        <v>117</v>
      </c>
      <c r="M627" t="s">
        <v>203</v>
      </c>
      <c r="N627" t="s">
        <v>48</v>
      </c>
      <c r="O627" t="s">
        <v>74</v>
      </c>
      <c r="P627" t="s">
        <v>204</v>
      </c>
      <c r="Q627">
        <v>161.82</v>
      </c>
      <c r="R627">
        <v>32.363999999999997</v>
      </c>
      <c r="S627">
        <v>6</v>
      </c>
      <c r="T627">
        <v>938.55599999999993</v>
      </c>
      <c r="U627">
        <v>20000</v>
      </c>
    </row>
    <row r="628" spans="1:21" x14ac:dyDescent="0.25">
      <c r="A628" t="s">
        <v>2506</v>
      </c>
      <c r="B628" t="s">
        <v>242</v>
      </c>
      <c r="C628" t="s">
        <v>257</v>
      </c>
      <c r="D628" t="s">
        <v>54</v>
      </c>
      <c r="E628" t="s">
        <v>2507</v>
      </c>
      <c r="F628" t="s">
        <v>2508</v>
      </c>
      <c r="G628" t="s">
        <v>114</v>
      </c>
      <c r="H628" t="s">
        <v>27</v>
      </c>
      <c r="I628" t="s">
        <v>315</v>
      </c>
      <c r="J628" t="s">
        <v>316</v>
      </c>
      <c r="K628">
        <v>10009</v>
      </c>
      <c r="L628" t="s">
        <v>170</v>
      </c>
      <c r="M628" t="s">
        <v>2509</v>
      </c>
      <c r="N628" t="s">
        <v>32</v>
      </c>
      <c r="O628" t="s">
        <v>71</v>
      </c>
      <c r="P628" t="s">
        <v>2510</v>
      </c>
      <c r="Q628">
        <v>35.56</v>
      </c>
      <c r="R628">
        <v>7.1120000000000001</v>
      </c>
      <c r="S628">
        <v>8</v>
      </c>
      <c r="T628">
        <v>277.36799999999999</v>
      </c>
      <c r="U628">
        <v>20000</v>
      </c>
    </row>
    <row r="629" spans="1:21" x14ac:dyDescent="0.25">
      <c r="A629" t="s">
        <v>2511</v>
      </c>
      <c r="B629" t="s">
        <v>2512</v>
      </c>
      <c r="C629" t="s">
        <v>2513</v>
      </c>
      <c r="D629" t="s">
        <v>54</v>
      </c>
      <c r="E629" t="s">
        <v>2514</v>
      </c>
      <c r="F629" t="s">
        <v>2515</v>
      </c>
      <c r="G629" t="s">
        <v>26</v>
      </c>
      <c r="H629" t="s">
        <v>27</v>
      </c>
      <c r="I629" t="s">
        <v>105</v>
      </c>
      <c r="J629" t="s">
        <v>106</v>
      </c>
      <c r="K629">
        <v>98115</v>
      </c>
      <c r="L629" t="s">
        <v>46</v>
      </c>
      <c r="M629" t="s">
        <v>2516</v>
      </c>
      <c r="N629" t="s">
        <v>48</v>
      </c>
      <c r="O629" t="s">
        <v>84</v>
      </c>
      <c r="P629" t="s">
        <v>2517</v>
      </c>
      <c r="Q629">
        <v>97.16</v>
      </c>
      <c r="R629">
        <v>19.431999999999999</v>
      </c>
      <c r="S629">
        <v>6</v>
      </c>
      <c r="T629">
        <v>563.52800000000002</v>
      </c>
      <c r="U629">
        <v>20000</v>
      </c>
    </row>
    <row r="630" spans="1:21" x14ac:dyDescent="0.25">
      <c r="A630" t="s">
        <v>2518</v>
      </c>
      <c r="B630" t="s">
        <v>992</v>
      </c>
      <c r="C630" t="s">
        <v>993</v>
      </c>
      <c r="D630" t="s">
        <v>54</v>
      </c>
      <c r="E630" t="s">
        <v>994</v>
      </c>
      <c r="F630" t="s">
        <v>995</v>
      </c>
      <c r="G630" t="s">
        <v>26</v>
      </c>
      <c r="H630" t="s">
        <v>27</v>
      </c>
      <c r="I630" t="s">
        <v>145</v>
      </c>
      <c r="J630" t="s">
        <v>45</v>
      </c>
      <c r="K630">
        <v>94122</v>
      </c>
      <c r="L630" t="s">
        <v>46</v>
      </c>
      <c r="M630" t="s">
        <v>2519</v>
      </c>
      <c r="N630" t="s">
        <v>48</v>
      </c>
      <c r="O630" t="s">
        <v>81</v>
      </c>
      <c r="P630" t="s">
        <v>2520</v>
      </c>
      <c r="Q630">
        <v>15.24</v>
      </c>
      <c r="R630">
        <v>3.048</v>
      </c>
      <c r="S630">
        <v>4</v>
      </c>
      <c r="T630">
        <v>57.911999999999999</v>
      </c>
      <c r="U630">
        <v>20000</v>
      </c>
    </row>
    <row r="631" spans="1:21" x14ac:dyDescent="0.25">
      <c r="A631" t="s">
        <v>2518</v>
      </c>
      <c r="B631" t="s">
        <v>992</v>
      </c>
      <c r="C631" t="s">
        <v>993</v>
      </c>
      <c r="D631" t="s">
        <v>54</v>
      </c>
      <c r="E631" t="s">
        <v>994</v>
      </c>
      <c r="F631" t="s">
        <v>995</v>
      </c>
      <c r="G631" t="s">
        <v>26</v>
      </c>
      <c r="H631" t="s">
        <v>27</v>
      </c>
      <c r="I631" t="s">
        <v>145</v>
      </c>
      <c r="J631" t="s">
        <v>45</v>
      </c>
      <c r="K631">
        <v>94122</v>
      </c>
      <c r="L631" t="s">
        <v>46</v>
      </c>
      <c r="M631" t="s">
        <v>1252</v>
      </c>
      <c r="N631" t="s">
        <v>48</v>
      </c>
      <c r="O631" t="s">
        <v>98</v>
      </c>
      <c r="P631" t="s">
        <v>1253</v>
      </c>
      <c r="Q631">
        <v>13.23</v>
      </c>
      <c r="R631">
        <v>2.6459999999999999</v>
      </c>
      <c r="S631">
        <v>4</v>
      </c>
      <c r="T631">
        <v>50.274000000000001</v>
      </c>
      <c r="U631">
        <v>20000</v>
      </c>
    </row>
    <row r="632" spans="1:21" x14ac:dyDescent="0.25">
      <c r="A632" t="s">
        <v>2521</v>
      </c>
      <c r="B632" t="s">
        <v>311</v>
      </c>
      <c r="C632" t="s">
        <v>154</v>
      </c>
      <c r="D632" t="s">
        <v>23</v>
      </c>
      <c r="E632" t="s">
        <v>2522</v>
      </c>
      <c r="F632" t="s">
        <v>2523</v>
      </c>
      <c r="G632" t="s">
        <v>26</v>
      </c>
      <c r="H632" t="s">
        <v>27</v>
      </c>
      <c r="I632" t="s">
        <v>556</v>
      </c>
      <c r="J632" t="s">
        <v>557</v>
      </c>
      <c r="K632">
        <v>80013</v>
      </c>
      <c r="L632" t="s">
        <v>46</v>
      </c>
      <c r="M632" t="s">
        <v>2524</v>
      </c>
      <c r="N632" t="s">
        <v>48</v>
      </c>
      <c r="O632" t="s">
        <v>63</v>
      </c>
      <c r="P632" t="s">
        <v>2525</v>
      </c>
      <c r="Q632">
        <v>243.38399999999999</v>
      </c>
      <c r="R632">
        <v>48.6768</v>
      </c>
      <c r="S632">
        <v>3</v>
      </c>
      <c r="T632">
        <v>681.47519999999997</v>
      </c>
      <c r="U632">
        <v>20000</v>
      </c>
    </row>
    <row r="633" spans="1:21" x14ac:dyDescent="0.25">
      <c r="A633" t="s">
        <v>2521</v>
      </c>
      <c r="B633" t="s">
        <v>311</v>
      </c>
      <c r="C633" t="s">
        <v>154</v>
      </c>
      <c r="D633" t="s">
        <v>23</v>
      </c>
      <c r="E633" t="s">
        <v>2522</v>
      </c>
      <c r="F633" t="s">
        <v>2523</v>
      </c>
      <c r="G633" t="s">
        <v>26</v>
      </c>
      <c r="H633" t="s">
        <v>27</v>
      </c>
      <c r="I633" t="s">
        <v>556</v>
      </c>
      <c r="J633" t="s">
        <v>557</v>
      </c>
      <c r="K633">
        <v>80013</v>
      </c>
      <c r="L633" t="s">
        <v>46</v>
      </c>
      <c r="M633" t="s">
        <v>2526</v>
      </c>
      <c r="N633" t="s">
        <v>77</v>
      </c>
      <c r="O633" t="s">
        <v>187</v>
      </c>
      <c r="P633" t="s">
        <v>2527</v>
      </c>
      <c r="Q633">
        <v>119.8</v>
      </c>
      <c r="R633">
        <v>23.96</v>
      </c>
      <c r="S633">
        <v>3</v>
      </c>
      <c r="T633">
        <v>335.44</v>
      </c>
      <c r="U633">
        <v>20000</v>
      </c>
    </row>
    <row r="634" spans="1:21" x14ac:dyDescent="0.25">
      <c r="A634" t="s">
        <v>2521</v>
      </c>
      <c r="B634" t="s">
        <v>311</v>
      </c>
      <c r="C634" t="s">
        <v>154</v>
      </c>
      <c r="D634" t="s">
        <v>23</v>
      </c>
      <c r="E634" t="s">
        <v>2522</v>
      </c>
      <c r="F634" t="s">
        <v>2523</v>
      </c>
      <c r="G634" t="s">
        <v>26</v>
      </c>
      <c r="H634" t="s">
        <v>27</v>
      </c>
      <c r="I634" t="s">
        <v>556</v>
      </c>
      <c r="J634" t="s">
        <v>557</v>
      </c>
      <c r="K634">
        <v>80013</v>
      </c>
      <c r="L634" t="s">
        <v>46</v>
      </c>
      <c r="M634" t="s">
        <v>2528</v>
      </c>
      <c r="N634" t="s">
        <v>77</v>
      </c>
      <c r="O634" t="s">
        <v>78</v>
      </c>
      <c r="P634" t="s">
        <v>2529</v>
      </c>
      <c r="Q634">
        <v>300.76799999999997</v>
      </c>
      <c r="R634">
        <v>60.153599999999997</v>
      </c>
      <c r="S634">
        <v>7</v>
      </c>
      <c r="T634">
        <v>2045.2224000000001</v>
      </c>
      <c r="U634">
        <v>20000</v>
      </c>
    </row>
    <row r="635" spans="1:21" x14ac:dyDescent="0.25">
      <c r="A635" t="s">
        <v>2530</v>
      </c>
      <c r="B635" t="s">
        <v>2531</v>
      </c>
      <c r="C635" t="s">
        <v>2532</v>
      </c>
      <c r="D635" t="s">
        <v>23</v>
      </c>
      <c r="E635" t="s">
        <v>2167</v>
      </c>
      <c r="F635" t="s">
        <v>2168</v>
      </c>
      <c r="G635" t="s">
        <v>26</v>
      </c>
      <c r="H635" t="s">
        <v>27</v>
      </c>
      <c r="I635" t="s">
        <v>1721</v>
      </c>
      <c r="J635" t="s">
        <v>58</v>
      </c>
      <c r="K635">
        <v>33180</v>
      </c>
      <c r="L635" t="s">
        <v>30</v>
      </c>
      <c r="M635" t="s">
        <v>2533</v>
      </c>
      <c r="N635" t="s">
        <v>77</v>
      </c>
      <c r="O635" t="s">
        <v>187</v>
      </c>
      <c r="P635" t="s">
        <v>2534</v>
      </c>
      <c r="Q635">
        <v>17.88</v>
      </c>
      <c r="R635">
        <v>3.5760000000000001</v>
      </c>
      <c r="S635">
        <v>3</v>
      </c>
      <c r="T635">
        <v>50.064</v>
      </c>
      <c r="U635">
        <v>20000</v>
      </c>
    </row>
    <row r="636" spans="1:21" x14ac:dyDescent="0.25">
      <c r="A636" t="s">
        <v>2530</v>
      </c>
      <c r="B636" t="s">
        <v>2531</v>
      </c>
      <c r="C636" t="s">
        <v>2532</v>
      </c>
      <c r="D636" t="s">
        <v>23</v>
      </c>
      <c r="E636" t="s">
        <v>2167</v>
      </c>
      <c r="F636" t="s">
        <v>2168</v>
      </c>
      <c r="G636" t="s">
        <v>26</v>
      </c>
      <c r="H636" t="s">
        <v>27</v>
      </c>
      <c r="I636" t="s">
        <v>1721</v>
      </c>
      <c r="J636" t="s">
        <v>58</v>
      </c>
      <c r="K636">
        <v>33180</v>
      </c>
      <c r="L636" t="s">
        <v>30</v>
      </c>
      <c r="M636" t="s">
        <v>2393</v>
      </c>
      <c r="N636" t="s">
        <v>48</v>
      </c>
      <c r="O636" t="s">
        <v>49</v>
      </c>
      <c r="P636" t="s">
        <v>2394</v>
      </c>
      <c r="Q636">
        <v>235.94399999999999</v>
      </c>
      <c r="R636">
        <v>47.188800000000001</v>
      </c>
      <c r="S636">
        <v>7</v>
      </c>
      <c r="T636">
        <v>1604.4192</v>
      </c>
      <c r="U636">
        <v>20000</v>
      </c>
    </row>
    <row r="637" spans="1:21" x14ac:dyDescent="0.25">
      <c r="A637" t="s">
        <v>2535</v>
      </c>
      <c r="B637" t="s">
        <v>2536</v>
      </c>
      <c r="C637" t="s">
        <v>2537</v>
      </c>
      <c r="D637" t="s">
        <v>23</v>
      </c>
      <c r="E637" t="s">
        <v>2538</v>
      </c>
      <c r="F637" t="s">
        <v>2539</v>
      </c>
      <c r="G637" t="s">
        <v>43</v>
      </c>
      <c r="H637" t="s">
        <v>27</v>
      </c>
      <c r="I637" t="s">
        <v>2540</v>
      </c>
      <c r="J637" t="s">
        <v>1544</v>
      </c>
      <c r="K637">
        <v>31088</v>
      </c>
      <c r="L637" t="s">
        <v>30</v>
      </c>
      <c r="M637" t="s">
        <v>2541</v>
      </c>
      <c r="N637" t="s">
        <v>32</v>
      </c>
      <c r="O637" t="s">
        <v>36</v>
      </c>
      <c r="P637" t="s">
        <v>2542</v>
      </c>
      <c r="Q637">
        <v>392.94</v>
      </c>
      <c r="R637">
        <v>78.587999999999994</v>
      </c>
      <c r="S637">
        <v>9</v>
      </c>
      <c r="T637">
        <v>3457.8719999999998</v>
      </c>
      <c r="U637">
        <v>20000</v>
      </c>
    </row>
    <row r="638" spans="1:21" x14ac:dyDescent="0.25">
      <c r="A638" t="s">
        <v>2543</v>
      </c>
      <c r="B638" t="s">
        <v>2544</v>
      </c>
      <c r="C638" t="s">
        <v>2545</v>
      </c>
      <c r="D638" t="s">
        <v>54</v>
      </c>
      <c r="E638" t="s">
        <v>2546</v>
      </c>
      <c r="F638" t="s">
        <v>2547</v>
      </c>
      <c r="G638" t="s">
        <v>26</v>
      </c>
      <c r="H638" t="s">
        <v>27</v>
      </c>
      <c r="I638" t="s">
        <v>556</v>
      </c>
      <c r="J638" t="s">
        <v>557</v>
      </c>
      <c r="K638">
        <v>80013</v>
      </c>
      <c r="L638" t="s">
        <v>46</v>
      </c>
      <c r="M638" t="s">
        <v>2548</v>
      </c>
      <c r="N638" t="s">
        <v>48</v>
      </c>
      <c r="O638" t="s">
        <v>81</v>
      </c>
      <c r="P638" t="s">
        <v>2549</v>
      </c>
      <c r="Q638">
        <v>18.882000000000001</v>
      </c>
      <c r="R638">
        <v>3.7764000000000002</v>
      </c>
      <c r="S638">
        <v>3</v>
      </c>
      <c r="T638">
        <v>52.869599999999998</v>
      </c>
      <c r="U638">
        <v>20000</v>
      </c>
    </row>
    <row r="639" spans="1:21" x14ac:dyDescent="0.25">
      <c r="A639" t="s">
        <v>2543</v>
      </c>
      <c r="B639" t="s">
        <v>2544</v>
      </c>
      <c r="C639" t="s">
        <v>2545</v>
      </c>
      <c r="D639" t="s">
        <v>54</v>
      </c>
      <c r="E639" t="s">
        <v>2546</v>
      </c>
      <c r="F639" t="s">
        <v>2547</v>
      </c>
      <c r="G639" t="s">
        <v>26</v>
      </c>
      <c r="H639" t="s">
        <v>27</v>
      </c>
      <c r="I639" t="s">
        <v>556</v>
      </c>
      <c r="J639" t="s">
        <v>557</v>
      </c>
      <c r="K639">
        <v>80013</v>
      </c>
      <c r="L639" t="s">
        <v>46</v>
      </c>
      <c r="M639" t="s">
        <v>2550</v>
      </c>
      <c r="N639" t="s">
        <v>48</v>
      </c>
      <c r="O639" t="s">
        <v>84</v>
      </c>
      <c r="P639" t="s">
        <v>2551</v>
      </c>
      <c r="Q639">
        <v>122.328</v>
      </c>
      <c r="R639">
        <v>24.465599999999998</v>
      </c>
      <c r="S639">
        <v>5</v>
      </c>
      <c r="T639">
        <v>587.17439999999999</v>
      </c>
      <c r="U639">
        <v>20000</v>
      </c>
    </row>
    <row r="640" spans="1:21" x14ac:dyDescent="0.25">
      <c r="A640" t="s">
        <v>2552</v>
      </c>
      <c r="B640" t="s">
        <v>2553</v>
      </c>
      <c r="C640" t="s">
        <v>2554</v>
      </c>
      <c r="D640" t="s">
        <v>54</v>
      </c>
      <c r="E640" t="s">
        <v>536</v>
      </c>
      <c r="F640" t="s">
        <v>537</v>
      </c>
      <c r="G640" t="s">
        <v>114</v>
      </c>
      <c r="H640" t="s">
        <v>27</v>
      </c>
      <c r="I640" t="s">
        <v>2555</v>
      </c>
      <c r="J640" t="s">
        <v>45</v>
      </c>
      <c r="K640">
        <v>94591</v>
      </c>
      <c r="L640" t="s">
        <v>46</v>
      </c>
      <c r="M640" t="s">
        <v>1122</v>
      </c>
      <c r="N640" t="s">
        <v>32</v>
      </c>
      <c r="O640" t="s">
        <v>71</v>
      </c>
      <c r="P640" t="s">
        <v>1123</v>
      </c>
      <c r="Q640">
        <v>1049.2</v>
      </c>
      <c r="R640">
        <v>209.84</v>
      </c>
      <c r="S640">
        <v>3</v>
      </c>
      <c r="T640">
        <v>2937.76</v>
      </c>
      <c r="U640">
        <v>20000</v>
      </c>
    </row>
    <row r="641" spans="1:21" x14ac:dyDescent="0.25">
      <c r="A641" t="s">
        <v>2552</v>
      </c>
      <c r="B641" t="s">
        <v>2553</v>
      </c>
      <c r="C641" t="s">
        <v>2554</v>
      </c>
      <c r="D641" t="s">
        <v>54</v>
      </c>
      <c r="E641" t="s">
        <v>536</v>
      </c>
      <c r="F641" t="s">
        <v>537</v>
      </c>
      <c r="G641" t="s">
        <v>114</v>
      </c>
      <c r="H641" t="s">
        <v>27</v>
      </c>
      <c r="I641" t="s">
        <v>2555</v>
      </c>
      <c r="J641" t="s">
        <v>45</v>
      </c>
      <c r="K641">
        <v>94591</v>
      </c>
      <c r="L641" t="s">
        <v>46</v>
      </c>
      <c r="M641" t="s">
        <v>2556</v>
      </c>
      <c r="N641" t="s">
        <v>48</v>
      </c>
      <c r="O641" t="s">
        <v>81</v>
      </c>
      <c r="P641" t="s">
        <v>2557</v>
      </c>
      <c r="Q641">
        <v>15.423999999999999</v>
      </c>
      <c r="R641">
        <v>3.0848</v>
      </c>
      <c r="S641">
        <v>5</v>
      </c>
      <c r="T641">
        <v>74.035200000000003</v>
      </c>
      <c r="U641">
        <v>20000</v>
      </c>
    </row>
    <row r="642" spans="1:21" x14ac:dyDescent="0.25">
      <c r="A642" t="s">
        <v>2558</v>
      </c>
      <c r="B642" t="s">
        <v>1290</v>
      </c>
      <c r="C642" t="s">
        <v>2559</v>
      </c>
      <c r="D642" t="s">
        <v>54</v>
      </c>
      <c r="E642" t="s">
        <v>2560</v>
      </c>
      <c r="F642" t="s">
        <v>2561</v>
      </c>
      <c r="G642" t="s">
        <v>43</v>
      </c>
      <c r="H642" t="s">
        <v>27</v>
      </c>
      <c r="I642" t="s">
        <v>495</v>
      </c>
      <c r="J642" t="s">
        <v>270</v>
      </c>
      <c r="K642">
        <v>55407</v>
      </c>
      <c r="L642" t="s">
        <v>117</v>
      </c>
      <c r="M642" t="s">
        <v>2562</v>
      </c>
      <c r="N642" t="s">
        <v>32</v>
      </c>
      <c r="O642" t="s">
        <v>71</v>
      </c>
      <c r="P642" t="s">
        <v>2563</v>
      </c>
      <c r="Q642">
        <v>18.84</v>
      </c>
      <c r="R642">
        <v>3.7679999999999998</v>
      </c>
      <c r="S642">
        <v>4</v>
      </c>
      <c r="T642">
        <v>71.591999999999999</v>
      </c>
      <c r="U642">
        <v>20000</v>
      </c>
    </row>
    <row r="643" spans="1:21" x14ac:dyDescent="0.25">
      <c r="A643" t="s">
        <v>2564</v>
      </c>
      <c r="B643" t="s">
        <v>2565</v>
      </c>
      <c r="C643" t="s">
        <v>2566</v>
      </c>
      <c r="D643" t="s">
        <v>23</v>
      </c>
      <c r="E643" t="s">
        <v>2567</v>
      </c>
      <c r="F643" t="s">
        <v>2568</v>
      </c>
      <c r="G643" t="s">
        <v>26</v>
      </c>
      <c r="H643" t="s">
        <v>27</v>
      </c>
      <c r="I643" t="s">
        <v>2569</v>
      </c>
      <c r="J643" t="s">
        <v>45</v>
      </c>
      <c r="K643">
        <v>92691</v>
      </c>
      <c r="L643" t="s">
        <v>46</v>
      </c>
      <c r="M643" t="s">
        <v>2570</v>
      </c>
      <c r="N643" t="s">
        <v>48</v>
      </c>
      <c r="O643" t="s">
        <v>63</v>
      </c>
      <c r="P643" t="s">
        <v>2571</v>
      </c>
      <c r="Q643">
        <v>330.4</v>
      </c>
      <c r="R643">
        <v>66.08</v>
      </c>
      <c r="S643">
        <v>9</v>
      </c>
      <c r="T643">
        <v>2907.52</v>
      </c>
      <c r="U643">
        <v>20000</v>
      </c>
    </row>
    <row r="644" spans="1:21" x14ac:dyDescent="0.25">
      <c r="A644" t="s">
        <v>2564</v>
      </c>
      <c r="B644" t="s">
        <v>2565</v>
      </c>
      <c r="C644" t="s">
        <v>2566</v>
      </c>
      <c r="D644" t="s">
        <v>23</v>
      </c>
      <c r="E644" t="s">
        <v>2567</v>
      </c>
      <c r="F644" t="s">
        <v>2568</v>
      </c>
      <c r="G644" t="s">
        <v>26</v>
      </c>
      <c r="H644" t="s">
        <v>27</v>
      </c>
      <c r="I644" t="s">
        <v>2569</v>
      </c>
      <c r="J644" t="s">
        <v>45</v>
      </c>
      <c r="K644">
        <v>92691</v>
      </c>
      <c r="L644" t="s">
        <v>46</v>
      </c>
      <c r="M644" t="s">
        <v>2572</v>
      </c>
      <c r="N644" t="s">
        <v>48</v>
      </c>
      <c r="O644" t="s">
        <v>49</v>
      </c>
      <c r="P644" t="s">
        <v>2573</v>
      </c>
      <c r="Q644">
        <v>26.25</v>
      </c>
      <c r="R644">
        <v>5.25</v>
      </c>
      <c r="S644">
        <v>2</v>
      </c>
      <c r="T644">
        <v>47.25</v>
      </c>
      <c r="U644">
        <v>20000</v>
      </c>
    </row>
    <row r="645" spans="1:21" x14ac:dyDescent="0.25">
      <c r="A645" t="s">
        <v>2574</v>
      </c>
      <c r="B645" t="s">
        <v>2020</v>
      </c>
      <c r="C645" t="s">
        <v>1501</v>
      </c>
      <c r="D645" t="s">
        <v>54</v>
      </c>
      <c r="E645" t="s">
        <v>2575</v>
      </c>
      <c r="F645" t="s">
        <v>2576</v>
      </c>
      <c r="G645" t="s">
        <v>26</v>
      </c>
      <c r="H645" t="s">
        <v>27</v>
      </c>
      <c r="I645" t="s">
        <v>2577</v>
      </c>
      <c r="J645" t="s">
        <v>281</v>
      </c>
      <c r="K645">
        <v>48307</v>
      </c>
      <c r="L645" t="s">
        <v>117</v>
      </c>
      <c r="M645" t="s">
        <v>1108</v>
      </c>
      <c r="N645" t="s">
        <v>77</v>
      </c>
      <c r="O645" t="s">
        <v>187</v>
      </c>
      <c r="P645" t="s">
        <v>2163</v>
      </c>
      <c r="Q645">
        <v>132.52000000000001</v>
      </c>
      <c r="R645">
        <v>26.504000000000001</v>
      </c>
      <c r="S645">
        <v>8</v>
      </c>
      <c r="T645">
        <v>1033.6559999999999</v>
      </c>
      <c r="U645">
        <v>20000</v>
      </c>
    </row>
    <row r="646" spans="1:21" x14ac:dyDescent="0.25">
      <c r="A646" t="s">
        <v>2578</v>
      </c>
      <c r="B646" t="s">
        <v>2579</v>
      </c>
      <c r="C646" t="s">
        <v>2580</v>
      </c>
      <c r="D646" t="s">
        <v>54</v>
      </c>
      <c r="E646" t="s">
        <v>754</v>
      </c>
      <c r="F646" t="s">
        <v>755</v>
      </c>
      <c r="G646" t="s">
        <v>114</v>
      </c>
      <c r="H646" t="s">
        <v>27</v>
      </c>
      <c r="I646" t="s">
        <v>2581</v>
      </c>
      <c r="J646" t="s">
        <v>962</v>
      </c>
      <c r="K646">
        <v>7060</v>
      </c>
      <c r="L646" t="s">
        <v>170</v>
      </c>
      <c r="M646" t="s">
        <v>2582</v>
      </c>
      <c r="N646" t="s">
        <v>48</v>
      </c>
      <c r="O646" t="s">
        <v>98</v>
      </c>
      <c r="P646" t="s">
        <v>2583</v>
      </c>
      <c r="Q646">
        <v>6.48</v>
      </c>
      <c r="R646">
        <v>1.296</v>
      </c>
      <c r="S646">
        <v>7</v>
      </c>
      <c r="T646">
        <v>44.064</v>
      </c>
      <c r="U646">
        <v>20000</v>
      </c>
    </row>
    <row r="647" spans="1:21" x14ac:dyDescent="0.25">
      <c r="A647" t="s">
        <v>2584</v>
      </c>
      <c r="B647" t="s">
        <v>586</v>
      </c>
      <c r="C647" t="s">
        <v>2585</v>
      </c>
      <c r="D647" t="s">
        <v>54</v>
      </c>
      <c r="E647" t="s">
        <v>2586</v>
      </c>
      <c r="F647" t="s">
        <v>2587</v>
      </c>
      <c r="G647" t="s">
        <v>114</v>
      </c>
      <c r="H647" t="s">
        <v>27</v>
      </c>
      <c r="I647" t="s">
        <v>606</v>
      </c>
      <c r="J647" t="s">
        <v>301</v>
      </c>
      <c r="K647">
        <v>47201</v>
      </c>
      <c r="L647" t="s">
        <v>117</v>
      </c>
      <c r="M647" t="s">
        <v>2588</v>
      </c>
      <c r="N647" t="s">
        <v>48</v>
      </c>
      <c r="O647" t="s">
        <v>84</v>
      </c>
      <c r="P647" t="s">
        <v>2589</v>
      </c>
      <c r="Q647">
        <v>209.3</v>
      </c>
      <c r="R647">
        <v>41.86</v>
      </c>
      <c r="S647">
        <v>9</v>
      </c>
      <c r="T647">
        <v>1841.84</v>
      </c>
      <c r="U647">
        <v>20000</v>
      </c>
    </row>
    <row r="648" spans="1:21" x14ac:dyDescent="0.25">
      <c r="A648" t="s">
        <v>2590</v>
      </c>
      <c r="B648" t="s">
        <v>1890</v>
      </c>
      <c r="C648" t="s">
        <v>1525</v>
      </c>
      <c r="D648" t="s">
        <v>54</v>
      </c>
      <c r="E648" t="s">
        <v>1249</v>
      </c>
      <c r="F648" t="s">
        <v>1250</v>
      </c>
      <c r="G648" t="s">
        <v>43</v>
      </c>
      <c r="H648" t="s">
        <v>27</v>
      </c>
      <c r="I648" t="s">
        <v>2591</v>
      </c>
      <c r="J648" t="s">
        <v>367</v>
      </c>
      <c r="K648">
        <v>85635</v>
      </c>
      <c r="L648" t="s">
        <v>46</v>
      </c>
      <c r="M648" t="s">
        <v>2592</v>
      </c>
      <c r="N648" t="s">
        <v>48</v>
      </c>
      <c r="O648" t="s">
        <v>318</v>
      </c>
      <c r="P648" t="s">
        <v>684</v>
      </c>
      <c r="Q648">
        <v>31.56</v>
      </c>
      <c r="R648">
        <v>6.3119999999999994</v>
      </c>
      <c r="S648">
        <v>4</v>
      </c>
      <c r="T648">
        <v>119.928</v>
      </c>
      <c r="U648">
        <v>20000</v>
      </c>
    </row>
    <row r="649" spans="1:21" x14ac:dyDescent="0.25">
      <c r="A649" t="s">
        <v>2590</v>
      </c>
      <c r="B649" t="s">
        <v>1890</v>
      </c>
      <c r="C649" t="s">
        <v>1525</v>
      </c>
      <c r="D649" t="s">
        <v>54</v>
      </c>
      <c r="E649" t="s">
        <v>1249</v>
      </c>
      <c r="F649" t="s">
        <v>1250</v>
      </c>
      <c r="G649" t="s">
        <v>43</v>
      </c>
      <c r="H649" t="s">
        <v>27</v>
      </c>
      <c r="I649" t="s">
        <v>2591</v>
      </c>
      <c r="J649" t="s">
        <v>367</v>
      </c>
      <c r="K649">
        <v>85635</v>
      </c>
      <c r="L649" t="s">
        <v>46</v>
      </c>
      <c r="M649" t="s">
        <v>2593</v>
      </c>
      <c r="N649" t="s">
        <v>48</v>
      </c>
      <c r="O649" t="s">
        <v>84</v>
      </c>
      <c r="P649" t="s">
        <v>2594</v>
      </c>
      <c r="Q649">
        <v>30.143999999999998</v>
      </c>
      <c r="R649">
        <v>6.0287999999999986</v>
      </c>
      <c r="S649">
        <v>7</v>
      </c>
      <c r="T649">
        <v>204.97919999999999</v>
      </c>
      <c r="U649">
        <v>20000</v>
      </c>
    </row>
    <row r="650" spans="1:21" x14ac:dyDescent="0.25">
      <c r="A650" t="s">
        <v>2595</v>
      </c>
      <c r="B650" t="s">
        <v>311</v>
      </c>
      <c r="C650" t="s">
        <v>1963</v>
      </c>
      <c r="D650" t="s">
        <v>23</v>
      </c>
      <c r="E650" t="s">
        <v>2596</v>
      </c>
      <c r="F650" t="s">
        <v>2597</v>
      </c>
      <c r="G650" t="s">
        <v>43</v>
      </c>
      <c r="H650" t="s">
        <v>27</v>
      </c>
      <c r="I650" t="s">
        <v>2598</v>
      </c>
      <c r="J650" t="s">
        <v>106</v>
      </c>
      <c r="K650">
        <v>98661</v>
      </c>
      <c r="L650" t="s">
        <v>46</v>
      </c>
      <c r="M650" t="s">
        <v>1654</v>
      </c>
      <c r="N650" t="s">
        <v>32</v>
      </c>
      <c r="O650" t="s">
        <v>71</v>
      </c>
      <c r="P650" t="s">
        <v>1655</v>
      </c>
      <c r="Q650">
        <v>14.8</v>
      </c>
      <c r="R650">
        <v>2.96</v>
      </c>
      <c r="S650">
        <v>9</v>
      </c>
      <c r="T650">
        <v>130.24</v>
      </c>
      <c r="U650">
        <v>20000</v>
      </c>
    </row>
    <row r="651" spans="1:21" x14ac:dyDescent="0.25">
      <c r="A651" t="s">
        <v>2595</v>
      </c>
      <c r="B651" t="s">
        <v>311</v>
      </c>
      <c r="C651" t="s">
        <v>1963</v>
      </c>
      <c r="D651" t="s">
        <v>23</v>
      </c>
      <c r="E651" t="s">
        <v>2596</v>
      </c>
      <c r="F651" t="s">
        <v>2597</v>
      </c>
      <c r="G651" t="s">
        <v>43</v>
      </c>
      <c r="H651" t="s">
        <v>27</v>
      </c>
      <c r="I651" t="s">
        <v>2598</v>
      </c>
      <c r="J651" t="s">
        <v>106</v>
      </c>
      <c r="K651">
        <v>98661</v>
      </c>
      <c r="L651" t="s">
        <v>46</v>
      </c>
      <c r="M651" t="s">
        <v>900</v>
      </c>
      <c r="N651" t="s">
        <v>77</v>
      </c>
      <c r="O651" t="s">
        <v>78</v>
      </c>
      <c r="P651" t="s">
        <v>901</v>
      </c>
      <c r="Q651">
        <v>302.37599999999998</v>
      </c>
      <c r="R651">
        <v>60.475199999999987</v>
      </c>
      <c r="S651">
        <v>9</v>
      </c>
      <c r="T651">
        <v>2660.9088000000002</v>
      </c>
      <c r="U651">
        <v>20000</v>
      </c>
    </row>
    <row r="652" spans="1:21" x14ac:dyDescent="0.25">
      <c r="A652" t="s">
        <v>2595</v>
      </c>
      <c r="B652" t="s">
        <v>311</v>
      </c>
      <c r="C652" t="s">
        <v>1963</v>
      </c>
      <c r="D652" t="s">
        <v>23</v>
      </c>
      <c r="E652" t="s">
        <v>2596</v>
      </c>
      <c r="F652" t="s">
        <v>2597</v>
      </c>
      <c r="G652" t="s">
        <v>43</v>
      </c>
      <c r="H652" t="s">
        <v>27</v>
      </c>
      <c r="I652" t="s">
        <v>2598</v>
      </c>
      <c r="J652" t="s">
        <v>106</v>
      </c>
      <c r="K652">
        <v>98661</v>
      </c>
      <c r="L652" t="s">
        <v>46</v>
      </c>
      <c r="M652" t="s">
        <v>2599</v>
      </c>
      <c r="N652" t="s">
        <v>77</v>
      </c>
      <c r="O652" t="s">
        <v>187</v>
      </c>
      <c r="P652" t="s">
        <v>2600</v>
      </c>
      <c r="Q652">
        <v>316</v>
      </c>
      <c r="R652">
        <v>63.2</v>
      </c>
      <c r="S652">
        <v>4</v>
      </c>
      <c r="T652">
        <v>1200.8</v>
      </c>
      <c r="U652">
        <v>20000</v>
      </c>
    </row>
    <row r="653" spans="1:21" x14ac:dyDescent="0.25">
      <c r="A653" t="s">
        <v>2601</v>
      </c>
      <c r="B653" t="s">
        <v>2125</v>
      </c>
      <c r="C653" t="s">
        <v>1624</v>
      </c>
      <c r="D653" t="s">
        <v>54</v>
      </c>
      <c r="E653" t="s">
        <v>2602</v>
      </c>
      <c r="F653" t="s">
        <v>2603</v>
      </c>
      <c r="G653" t="s">
        <v>114</v>
      </c>
      <c r="H653" t="s">
        <v>27</v>
      </c>
      <c r="I653" t="s">
        <v>315</v>
      </c>
      <c r="J653" t="s">
        <v>316</v>
      </c>
      <c r="K653">
        <v>10024</v>
      </c>
      <c r="L653" t="s">
        <v>170</v>
      </c>
      <c r="M653" t="s">
        <v>379</v>
      </c>
      <c r="N653" t="s">
        <v>48</v>
      </c>
      <c r="O653" t="s">
        <v>98</v>
      </c>
      <c r="P653" t="s">
        <v>380</v>
      </c>
      <c r="Q653">
        <v>379.4</v>
      </c>
      <c r="R653">
        <v>75.88</v>
      </c>
      <c r="S653">
        <v>9</v>
      </c>
      <c r="T653">
        <v>3338.72</v>
      </c>
      <c r="U653">
        <v>20000</v>
      </c>
    </row>
    <row r="654" spans="1:21" x14ac:dyDescent="0.25">
      <c r="A654" t="s">
        <v>2604</v>
      </c>
      <c r="B654" t="s">
        <v>1502</v>
      </c>
      <c r="C654" t="s">
        <v>2605</v>
      </c>
      <c r="D654" t="s">
        <v>54</v>
      </c>
      <c r="E654" t="s">
        <v>1609</v>
      </c>
      <c r="F654" t="s">
        <v>1610</v>
      </c>
      <c r="G654" t="s">
        <v>43</v>
      </c>
      <c r="H654" t="s">
        <v>27</v>
      </c>
      <c r="I654" t="s">
        <v>315</v>
      </c>
      <c r="J654" t="s">
        <v>316</v>
      </c>
      <c r="K654">
        <v>10035</v>
      </c>
      <c r="L654" t="s">
        <v>170</v>
      </c>
      <c r="M654" t="s">
        <v>349</v>
      </c>
      <c r="N654" t="s">
        <v>48</v>
      </c>
      <c r="O654" t="s">
        <v>98</v>
      </c>
      <c r="P654" t="s">
        <v>350</v>
      </c>
      <c r="Q654">
        <v>97.82</v>
      </c>
      <c r="R654">
        <v>19.564</v>
      </c>
      <c r="S654">
        <v>3</v>
      </c>
      <c r="T654">
        <v>273.89600000000002</v>
      </c>
      <c r="U654">
        <v>20000</v>
      </c>
    </row>
    <row r="655" spans="1:21" x14ac:dyDescent="0.25">
      <c r="A655" t="s">
        <v>2604</v>
      </c>
      <c r="B655" t="s">
        <v>1502</v>
      </c>
      <c r="C655" t="s">
        <v>2605</v>
      </c>
      <c r="D655" t="s">
        <v>54</v>
      </c>
      <c r="E655" t="s">
        <v>1609</v>
      </c>
      <c r="F655" t="s">
        <v>1610</v>
      </c>
      <c r="G655" t="s">
        <v>43</v>
      </c>
      <c r="H655" t="s">
        <v>27</v>
      </c>
      <c r="I655" t="s">
        <v>315</v>
      </c>
      <c r="J655" t="s">
        <v>316</v>
      </c>
      <c r="K655">
        <v>10035</v>
      </c>
      <c r="L655" t="s">
        <v>170</v>
      </c>
      <c r="M655" t="s">
        <v>2606</v>
      </c>
      <c r="N655" t="s">
        <v>77</v>
      </c>
      <c r="O655" t="s">
        <v>187</v>
      </c>
      <c r="P655" t="s">
        <v>2607</v>
      </c>
      <c r="Q655">
        <v>103.12</v>
      </c>
      <c r="R655">
        <v>20.623999999999999</v>
      </c>
      <c r="S655">
        <v>8</v>
      </c>
      <c r="T655">
        <v>804.33600000000001</v>
      </c>
      <c r="U655">
        <v>20000</v>
      </c>
    </row>
    <row r="656" spans="1:21" x14ac:dyDescent="0.25">
      <c r="A656" t="s">
        <v>2608</v>
      </c>
      <c r="B656" t="s">
        <v>2609</v>
      </c>
      <c r="C656" t="s">
        <v>2610</v>
      </c>
      <c r="D656" t="s">
        <v>54</v>
      </c>
      <c r="E656" t="s">
        <v>2611</v>
      </c>
      <c r="F656" t="s">
        <v>2612</v>
      </c>
      <c r="G656" t="s">
        <v>26</v>
      </c>
      <c r="H656" t="s">
        <v>27</v>
      </c>
      <c r="I656" t="s">
        <v>606</v>
      </c>
      <c r="J656" t="s">
        <v>607</v>
      </c>
      <c r="K656">
        <v>43229</v>
      </c>
      <c r="L656" t="s">
        <v>170</v>
      </c>
      <c r="M656" t="s">
        <v>2613</v>
      </c>
      <c r="N656" t="s">
        <v>48</v>
      </c>
      <c r="O656" t="s">
        <v>84</v>
      </c>
      <c r="P656" t="s">
        <v>2614</v>
      </c>
      <c r="Q656">
        <v>113.55200000000001</v>
      </c>
      <c r="R656">
        <v>22.7104</v>
      </c>
      <c r="S656">
        <v>8</v>
      </c>
      <c r="T656">
        <v>885.7056</v>
      </c>
      <c r="U656">
        <v>20000</v>
      </c>
    </row>
    <row r="657" spans="1:21" x14ac:dyDescent="0.25">
      <c r="A657" t="s">
        <v>2608</v>
      </c>
      <c r="B657" t="s">
        <v>2609</v>
      </c>
      <c r="C657" t="s">
        <v>2610</v>
      </c>
      <c r="D657" t="s">
        <v>54</v>
      </c>
      <c r="E657" t="s">
        <v>2611</v>
      </c>
      <c r="F657" t="s">
        <v>2612</v>
      </c>
      <c r="G657" t="s">
        <v>26</v>
      </c>
      <c r="H657" t="s">
        <v>27</v>
      </c>
      <c r="I657" t="s">
        <v>606</v>
      </c>
      <c r="J657" t="s">
        <v>607</v>
      </c>
      <c r="K657">
        <v>43229</v>
      </c>
      <c r="L657" t="s">
        <v>170</v>
      </c>
      <c r="M657" t="s">
        <v>2615</v>
      </c>
      <c r="N657" t="s">
        <v>48</v>
      </c>
      <c r="O657" t="s">
        <v>81</v>
      </c>
      <c r="P657" t="s">
        <v>2616</v>
      </c>
      <c r="Q657">
        <v>3.3180000000000001</v>
      </c>
      <c r="R657">
        <v>0.66359999999999997</v>
      </c>
      <c r="S657">
        <v>6</v>
      </c>
      <c r="T657">
        <v>19.244399999999999</v>
      </c>
      <c r="U657">
        <v>20000</v>
      </c>
    </row>
    <row r="658" spans="1:21" x14ac:dyDescent="0.25">
      <c r="A658" t="s">
        <v>2608</v>
      </c>
      <c r="B658" t="s">
        <v>2609</v>
      </c>
      <c r="C658" t="s">
        <v>2610</v>
      </c>
      <c r="D658" t="s">
        <v>54</v>
      </c>
      <c r="E658" t="s">
        <v>2611</v>
      </c>
      <c r="F658" t="s">
        <v>2612</v>
      </c>
      <c r="G658" t="s">
        <v>26</v>
      </c>
      <c r="H658" t="s">
        <v>27</v>
      </c>
      <c r="I658" t="s">
        <v>606</v>
      </c>
      <c r="J658" t="s">
        <v>607</v>
      </c>
      <c r="K658">
        <v>43229</v>
      </c>
      <c r="L658" t="s">
        <v>170</v>
      </c>
      <c r="M658" t="s">
        <v>2617</v>
      </c>
      <c r="N658" t="s">
        <v>48</v>
      </c>
      <c r="O658" t="s">
        <v>201</v>
      </c>
      <c r="P658" t="s">
        <v>2618</v>
      </c>
      <c r="Q658">
        <v>134.28800000000001</v>
      </c>
      <c r="R658">
        <v>26.857600000000001</v>
      </c>
      <c r="S658">
        <v>9</v>
      </c>
      <c r="T658">
        <v>1181.7344000000001</v>
      </c>
      <c r="U658">
        <v>20000</v>
      </c>
    </row>
    <row r="659" spans="1:21" x14ac:dyDescent="0.25">
      <c r="A659" t="s">
        <v>2619</v>
      </c>
      <c r="B659" t="s">
        <v>2620</v>
      </c>
      <c r="C659" t="s">
        <v>2620</v>
      </c>
      <c r="D659" t="s">
        <v>1566</v>
      </c>
      <c r="E659" t="s">
        <v>2621</v>
      </c>
      <c r="F659" t="s">
        <v>2622</v>
      </c>
      <c r="G659" t="s">
        <v>114</v>
      </c>
      <c r="H659" t="s">
        <v>27</v>
      </c>
      <c r="I659" t="s">
        <v>556</v>
      </c>
      <c r="J659" t="s">
        <v>246</v>
      </c>
      <c r="K659">
        <v>60505</v>
      </c>
      <c r="L659" t="s">
        <v>117</v>
      </c>
      <c r="M659" t="s">
        <v>2093</v>
      </c>
      <c r="N659" t="s">
        <v>32</v>
      </c>
      <c r="O659" t="s">
        <v>36</v>
      </c>
      <c r="P659" t="s">
        <v>2094</v>
      </c>
      <c r="Q659">
        <v>701.37199999999996</v>
      </c>
      <c r="R659">
        <v>140.27440000000001</v>
      </c>
      <c r="S659">
        <v>5</v>
      </c>
      <c r="T659">
        <v>3366.5855999999999</v>
      </c>
      <c r="U659">
        <v>20000</v>
      </c>
    </row>
    <row r="660" spans="1:21" x14ac:dyDescent="0.25">
      <c r="A660" t="s">
        <v>2619</v>
      </c>
      <c r="B660" t="s">
        <v>2620</v>
      </c>
      <c r="C660" t="s">
        <v>2620</v>
      </c>
      <c r="D660" t="s">
        <v>1566</v>
      </c>
      <c r="E660" t="s">
        <v>2621</v>
      </c>
      <c r="F660" t="s">
        <v>2622</v>
      </c>
      <c r="G660" t="s">
        <v>114</v>
      </c>
      <c r="H660" t="s">
        <v>27</v>
      </c>
      <c r="I660" t="s">
        <v>556</v>
      </c>
      <c r="J660" t="s">
        <v>246</v>
      </c>
      <c r="K660">
        <v>60505</v>
      </c>
      <c r="L660" t="s">
        <v>117</v>
      </c>
      <c r="M660" t="s">
        <v>386</v>
      </c>
      <c r="N660" t="s">
        <v>48</v>
      </c>
      <c r="O660" t="s">
        <v>81</v>
      </c>
      <c r="P660" t="s">
        <v>387</v>
      </c>
      <c r="Q660">
        <v>2.3079999999999998</v>
      </c>
      <c r="R660">
        <v>0.46160000000000001</v>
      </c>
      <c r="S660">
        <v>5</v>
      </c>
      <c r="T660">
        <v>11.0784</v>
      </c>
      <c r="U660">
        <v>20000</v>
      </c>
    </row>
    <row r="661" spans="1:21" x14ac:dyDescent="0.25">
      <c r="A661" t="s">
        <v>2623</v>
      </c>
      <c r="B661" t="s">
        <v>2624</v>
      </c>
      <c r="C661" t="s">
        <v>2625</v>
      </c>
      <c r="D661" t="s">
        <v>54</v>
      </c>
      <c r="E661" t="s">
        <v>951</v>
      </c>
      <c r="F661" t="s">
        <v>952</v>
      </c>
      <c r="G661" t="s">
        <v>26</v>
      </c>
      <c r="H661" t="s">
        <v>27</v>
      </c>
      <c r="I661" t="s">
        <v>1365</v>
      </c>
      <c r="J661" t="s">
        <v>116</v>
      </c>
      <c r="K661">
        <v>76017</v>
      </c>
      <c r="L661" t="s">
        <v>117</v>
      </c>
      <c r="M661" t="s">
        <v>2442</v>
      </c>
      <c r="N661" t="s">
        <v>48</v>
      </c>
      <c r="O661" t="s">
        <v>63</v>
      </c>
      <c r="P661" t="s">
        <v>2443</v>
      </c>
      <c r="Q661">
        <v>999.43200000000002</v>
      </c>
      <c r="R661">
        <v>199.88640000000001</v>
      </c>
      <c r="S661">
        <v>7</v>
      </c>
      <c r="T661">
        <v>6796.1376</v>
      </c>
      <c r="U661">
        <v>20000</v>
      </c>
    </row>
    <row r="662" spans="1:21" x14ac:dyDescent="0.25">
      <c r="A662" t="s">
        <v>2623</v>
      </c>
      <c r="B662" t="s">
        <v>2624</v>
      </c>
      <c r="C662" t="s">
        <v>2625</v>
      </c>
      <c r="D662" t="s">
        <v>54</v>
      </c>
      <c r="E662" t="s">
        <v>951</v>
      </c>
      <c r="F662" t="s">
        <v>952</v>
      </c>
      <c r="G662" t="s">
        <v>26</v>
      </c>
      <c r="H662" t="s">
        <v>27</v>
      </c>
      <c r="I662" t="s">
        <v>1365</v>
      </c>
      <c r="J662" t="s">
        <v>116</v>
      </c>
      <c r="K662">
        <v>76017</v>
      </c>
      <c r="L662" t="s">
        <v>117</v>
      </c>
      <c r="M662" t="s">
        <v>2626</v>
      </c>
      <c r="N662" t="s">
        <v>48</v>
      </c>
      <c r="O662" t="s">
        <v>63</v>
      </c>
      <c r="P662" t="s">
        <v>2627</v>
      </c>
      <c r="Q662">
        <v>724.08</v>
      </c>
      <c r="R662">
        <v>144.816</v>
      </c>
      <c r="S662">
        <v>8</v>
      </c>
      <c r="T662">
        <v>5647.8240000000014</v>
      </c>
      <c r="U662">
        <v>20000</v>
      </c>
    </row>
    <row r="663" spans="1:21" x14ac:dyDescent="0.25">
      <c r="A663" t="s">
        <v>2623</v>
      </c>
      <c r="B663" t="s">
        <v>2624</v>
      </c>
      <c r="C663" t="s">
        <v>2625</v>
      </c>
      <c r="D663" t="s">
        <v>54</v>
      </c>
      <c r="E663" t="s">
        <v>951</v>
      </c>
      <c r="F663" t="s">
        <v>952</v>
      </c>
      <c r="G663" t="s">
        <v>26</v>
      </c>
      <c r="H663" t="s">
        <v>27</v>
      </c>
      <c r="I663" t="s">
        <v>1365</v>
      </c>
      <c r="J663" t="s">
        <v>116</v>
      </c>
      <c r="K663">
        <v>76017</v>
      </c>
      <c r="L663" t="s">
        <v>117</v>
      </c>
      <c r="M663" t="s">
        <v>621</v>
      </c>
      <c r="N663" t="s">
        <v>32</v>
      </c>
      <c r="O663" t="s">
        <v>60</v>
      </c>
      <c r="P663" t="s">
        <v>622</v>
      </c>
      <c r="Q663">
        <v>918.78499999999997</v>
      </c>
      <c r="R663">
        <v>183.75700000000001</v>
      </c>
      <c r="S663">
        <v>3</v>
      </c>
      <c r="T663">
        <v>2572.598</v>
      </c>
      <c r="U663">
        <v>20000</v>
      </c>
    </row>
    <row r="664" spans="1:21" x14ac:dyDescent="0.25">
      <c r="A664" t="s">
        <v>2623</v>
      </c>
      <c r="B664" t="s">
        <v>2624</v>
      </c>
      <c r="C664" t="s">
        <v>2625</v>
      </c>
      <c r="D664" t="s">
        <v>54</v>
      </c>
      <c r="E664" t="s">
        <v>951</v>
      </c>
      <c r="F664" t="s">
        <v>952</v>
      </c>
      <c r="G664" t="s">
        <v>26</v>
      </c>
      <c r="H664" t="s">
        <v>27</v>
      </c>
      <c r="I664" t="s">
        <v>1365</v>
      </c>
      <c r="J664" t="s">
        <v>116</v>
      </c>
      <c r="K664">
        <v>76017</v>
      </c>
      <c r="L664" t="s">
        <v>117</v>
      </c>
      <c r="M664" t="s">
        <v>600</v>
      </c>
      <c r="N664" t="s">
        <v>48</v>
      </c>
      <c r="O664" t="s">
        <v>81</v>
      </c>
      <c r="P664" t="s">
        <v>601</v>
      </c>
      <c r="Q664">
        <v>2.7240000000000002</v>
      </c>
      <c r="R664">
        <v>0.54480000000000006</v>
      </c>
      <c r="S664">
        <v>6</v>
      </c>
      <c r="T664">
        <v>15.799200000000001</v>
      </c>
      <c r="U664">
        <v>20000</v>
      </c>
    </row>
    <row r="665" spans="1:21" x14ac:dyDescent="0.25">
      <c r="A665" t="s">
        <v>2628</v>
      </c>
      <c r="B665" t="s">
        <v>2629</v>
      </c>
      <c r="C665" t="s">
        <v>2630</v>
      </c>
      <c r="D665" t="s">
        <v>54</v>
      </c>
      <c r="E665" t="s">
        <v>2631</v>
      </c>
      <c r="F665" t="s">
        <v>2632</v>
      </c>
      <c r="G665" t="s">
        <v>43</v>
      </c>
      <c r="H665" t="s">
        <v>27</v>
      </c>
      <c r="I665" t="s">
        <v>315</v>
      </c>
      <c r="J665" t="s">
        <v>316</v>
      </c>
      <c r="K665">
        <v>10011</v>
      </c>
      <c r="L665" t="s">
        <v>170</v>
      </c>
      <c r="M665" t="s">
        <v>1025</v>
      </c>
      <c r="N665" t="s">
        <v>48</v>
      </c>
      <c r="O665" t="s">
        <v>63</v>
      </c>
      <c r="P665" t="s">
        <v>1026</v>
      </c>
      <c r="Q665">
        <v>459.95</v>
      </c>
      <c r="R665">
        <v>91.99</v>
      </c>
      <c r="S665">
        <v>8</v>
      </c>
      <c r="T665">
        <v>3587.61</v>
      </c>
      <c r="U665">
        <v>20000</v>
      </c>
    </row>
    <row r="666" spans="1:21" x14ac:dyDescent="0.25">
      <c r="A666" t="s">
        <v>2633</v>
      </c>
      <c r="B666" t="s">
        <v>2634</v>
      </c>
      <c r="C666" t="s">
        <v>2634</v>
      </c>
      <c r="D666" t="s">
        <v>1566</v>
      </c>
      <c r="E666" t="s">
        <v>1197</v>
      </c>
      <c r="F666" t="s">
        <v>1198</v>
      </c>
      <c r="G666" t="s">
        <v>26</v>
      </c>
      <c r="H666" t="s">
        <v>27</v>
      </c>
      <c r="I666" t="s">
        <v>1791</v>
      </c>
      <c r="J666" t="s">
        <v>29</v>
      </c>
      <c r="K666">
        <v>40214</v>
      </c>
      <c r="L666" t="s">
        <v>30</v>
      </c>
      <c r="M666" t="s">
        <v>608</v>
      </c>
      <c r="N666" t="s">
        <v>48</v>
      </c>
      <c r="O666" t="s">
        <v>318</v>
      </c>
      <c r="P666" t="s">
        <v>609</v>
      </c>
      <c r="Q666">
        <v>10.74</v>
      </c>
      <c r="R666">
        <v>2.1480000000000001</v>
      </c>
      <c r="S666">
        <v>7</v>
      </c>
      <c r="T666">
        <v>73.032000000000011</v>
      </c>
      <c r="U666">
        <v>20000</v>
      </c>
    </row>
    <row r="667" spans="1:21" x14ac:dyDescent="0.25">
      <c r="A667" t="s">
        <v>2635</v>
      </c>
      <c r="B667" t="s">
        <v>1183</v>
      </c>
      <c r="C667" t="s">
        <v>2020</v>
      </c>
      <c r="D667" t="s">
        <v>23</v>
      </c>
      <c r="E667" t="s">
        <v>2636</v>
      </c>
      <c r="F667" t="s">
        <v>2637</v>
      </c>
      <c r="G667" t="s">
        <v>43</v>
      </c>
      <c r="H667" t="s">
        <v>27</v>
      </c>
      <c r="I667" t="s">
        <v>996</v>
      </c>
      <c r="J667" t="s">
        <v>116</v>
      </c>
      <c r="K667">
        <v>75081</v>
      </c>
      <c r="L667" t="s">
        <v>117</v>
      </c>
      <c r="M667" t="s">
        <v>2638</v>
      </c>
      <c r="N667" t="s">
        <v>48</v>
      </c>
      <c r="O667" t="s">
        <v>702</v>
      </c>
      <c r="P667" t="s">
        <v>2639</v>
      </c>
      <c r="Q667">
        <v>23.76</v>
      </c>
      <c r="R667">
        <v>4.7520000000000007</v>
      </c>
      <c r="S667">
        <v>2</v>
      </c>
      <c r="T667">
        <v>42.768000000000001</v>
      </c>
      <c r="U667">
        <v>20000</v>
      </c>
    </row>
    <row r="668" spans="1:21" x14ac:dyDescent="0.25">
      <c r="A668" t="s">
        <v>2635</v>
      </c>
      <c r="B668" t="s">
        <v>1183</v>
      </c>
      <c r="C668" t="s">
        <v>2020</v>
      </c>
      <c r="D668" t="s">
        <v>23</v>
      </c>
      <c r="E668" t="s">
        <v>2636</v>
      </c>
      <c r="F668" t="s">
        <v>2637</v>
      </c>
      <c r="G668" t="s">
        <v>43</v>
      </c>
      <c r="H668" t="s">
        <v>27</v>
      </c>
      <c r="I668" t="s">
        <v>996</v>
      </c>
      <c r="J668" t="s">
        <v>116</v>
      </c>
      <c r="K668">
        <v>75081</v>
      </c>
      <c r="L668" t="s">
        <v>117</v>
      </c>
      <c r="M668" t="s">
        <v>1284</v>
      </c>
      <c r="N668" t="s">
        <v>48</v>
      </c>
      <c r="O668" t="s">
        <v>98</v>
      </c>
      <c r="P668" t="s">
        <v>216</v>
      </c>
      <c r="Q668">
        <v>85.055999999999997</v>
      </c>
      <c r="R668">
        <v>17.011199999999999</v>
      </c>
      <c r="S668">
        <v>5</v>
      </c>
      <c r="T668">
        <v>408.2688</v>
      </c>
      <c r="U668">
        <v>20000</v>
      </c>
    </row>
    <row r="669" spans="1:21" x14ac:dyDescent="0.25">
      <c r="A669" t="s">
        <v>2635</v>
      </c>
      <c r="B669" t="s">
        <v>1183</v>
      </c>
      <c r="C669" t="s">
        <v>2020</v>
      </c>
      <c r="D669" t="s">
        <v>23</v>
      </c>
      <c r="E669" t="s">
        <v>2636</v>
      </c>
      <c r="F669" t="s">
        <v>2637</v>
      </c>
      <c r="G669" t="s">
        <v>43</v>
      </c>
      <c r="H669" t="s">
        <v>27</v>
      </c>
      <c r="I669" t="s">
        <v>996</v>
      </c>
      <c r="J669" t="s">
        <v>116</v>
      </c>
      <c r="K669">
        <v>75081</v>
      </c>
      <c r="L669" t="s">
        <v>117</v>
      </c>
      <c r="M669" t="s">
        <v>2640</v>
      </c>
      <c r="N669" t="s">
        <v>77</v>
      </c>
      <c r="O669" t="s">
        <v>78</v>
      </c>
      <c r="P669" t="s">
        <v>2641</v>
      </c>
      <c r="Q669">
        <v>381.57600000000002</v>
      </c>
      <c r="R669">
        <v>76.315200000000004</v>
      </c>
      <c r="S669">
        <v>9</v>
      </c>
      <c r="T669">
        <v>3357.8688000000002</v>
      </c>
      <c r="U669">
        <v>20000</v>
      </c>
    </row>
    <row r="670" spans="1:21" x14ac:dyDescent="0.25">
      <c r="A670" t="s">
        <v>2642</v>
      </c>
      <c r="B670" t="s">
        <v>1718</v>
      </c>
      <c r="C670" t="s">
        <v>644</v>
      </c>
      <c r="D670" t="s">
        <v>219</v>
      </c>
      <c r="E670" t="s">
        <v>2643</v>
      </c>
      <c r="F670" t="s">
        <v>2644</v>
      </c>
      <c r="G670" t="s">
        <v>26</v>
      </c>
      <c r="H670" t="s">
        <v>27</v>
      </c>
      <c r="I670" t="s">
        <v>2645</v>
      </c>
      <c r="J670" t="s">
        <v>607</v>
      </c>
      <c r="K670">
        <v>44105</v>
      </c>
      <c r="L670" t="s">
        <v>170</v>
      </c>
      <c r="M670" t="s">
        <v>2646</v>
      </c>
      <c r="N670" t="s">
        <v>32</v>
      </c>
      <c r="O670" t="s">
        <v>71</v>
      </c>
      <c r="P670" t="s">
        <v>2647</v>
      </c>
      <c r="Q670">
        <v>30.36</v>
      </c>
      <c r="R670">
        <v>6.0720000000000001</v>
      </c>
      <c r="S670">
        <v>5</v>
      </c>
      <c r="T670">
        <v>145.72800000000001</v>
      </c>
      <c r="U670">
        <v>20000</v>
      </c>
    </row>
    <row r="671" spans="1:21" x14ac:dyDescent="0.25">
      <c r="A671" t="s">
        <v>2648</v>
      </c>
      <c r="B671" t="s">
        <v>2649</v>
      </c>
      <c r="C671" t="s">
        <v>2021</v>
      </c>
      <c r="D671" t="s">
        <v>54</v>
      </c>
      <c r="E671" t="s">
        <v>2507</v>
      </c>
      <c r="F671" t="s">
        <v>2508</v>
      </c>
      <c r="G671" t="s">
        <v>114</v>
      </c>
      <c r="H671" t="s">
        <v>27</v>
      </c>
      <c r="I671" t="s">
        <v>358</v>
      </c>
      <c r="J671" t="s">
        <v>246</v>
      </c>
      <c r="K671">
        <v>60653</v>
      </c>
      <c r="L671" t="s">
        <v>117</v>
      </c>
      <c r="M671" t="s">
        <v>2650</v>
      </c>
      <c r="N671" t="s">
        <v>32</v>
      </c>
      <c r="O671" t="s">
        <v>71</v>
      </c>
      <c r="P671" t="s">
        <v>2651</v>
      </c>
      <c r="Q671">
        <v>23.975999999999999</v>
      </c>
      <c r="R671">
        <v>4.7951999999999986</v>
      </c>
      <c r="S671">
        <v>5</v>
      </c>
      <c r="T671">
        <v>115.0848</v>
      </c>
      <c r="U671">
        <v>20000</v>
      </c>
    </row>
    <row r="672" spans="1:21" x14ac:dyDescent="0.25">
      <c r="A672" t="s">
        <v>2648</v>
      </c>
      <c r="B672" t="s">
        <v>2649</v>
      </c>
      <c r="C672" t="s">
        <v>2021</v>
      </c>
      <c r="D672" t="s">
        <v>54</v>
      </c>
      <c r="E672" t="s">
        <v>2507</v>
      </c>
      <c r="F672" t="s">
        <v>2508</v>
      </c>
      <c r="G672" t="s">
        <v>114</v>
      </c>
      <c r="H672" t="s">
        <v>27</v>
      </c>
      <c r="I672" t="s">
        <v>358</v>
      </c>
      <c r="J672" t="s">
        <v>246</v>
      </c>
      <c r="K672">
        <v>60653</v>
      </c>
      <c r="L672" t="s">
        <v>117</v>
      </c>
      <c r="M672" t="s">
        <v>2652</v>
      </c>
      <c r="N672" t="s">
        <v>32</v>
      </c>
      <c r="O672" t="s">
        <v>60</v>
      </c>
      <c r="P672" t="s">
        <v>2653</v>
      </c>
      <c r="Q672">
        <v>108.925</v>
      </c>
      <c r="R672">
        <v>21.785</v>
      </c>
      <c r="S672">
        <v>9</v>
      </c>
      <c r="T672">
        <v>958.54</v>
      </c>
      <c r="U672">
        <v>20000</v>
      </c>
    </row>
    <row r="673" spans="1:21" x14ac:dyDescent="0.25">
      <c r="A673" t="s">
        <v>2648</v>
      </c>
      <c r="B673" t="s">
        <v>2649</v>
      </c>
      <c r="C673" t="s">
        <v>2021</v>
      </c>
      <c r="D673" t="s">
        <v>54</v>
      </c>
      <c r="E673" t="s">
        <v>2507</v>
      </c>
      <c r="F673" t="s">
        <v>2508</v>
      </c>
      <c r="G673" t="s">
        <v>114</v>
      </c>
      <c r="H673" t="s">
        <v>27</v>
      </c>
      <c r="I673" t="s">
        <v>358</v>
      </c>
      <c r="J673" t="s">
        <v>246</v>
      </c>
      <c r="K673">
        <v>60653</v>
      </c>
      <c r="L673" t="s">
        <v>117</v>
      </c>
      <c r="M673" t="s">
        <v>681</v>
      </c>
      <c r="N673" t="s">
        <v>48</v>
      </c>
      <c r="O673" t="s">
        <v>98</v>
      </c>
      <c r="P673" t="s">
        <v>2654</v>
      </c>
      <c r="Q673">
        <v>36.351999999999997</v>
      </c>
      <c r="R673">
        <v>7.2704000000000004</v>
      </c>
      <c r="S673">
        <v>5</v>
      </c>
      <c r="T673">
        <v>174.4896</v>
      </c>
      <c r="U673">
        <v>20000</v>
      </c>
    </row>
    <row r="674" spans="1:21" x14ac:dyDescent="0.25">
      <c r="A674" t="s">
        <v>2655</v>
      </c>
      <c r="B674" t="s">
        <v>1501</v>
      </c>
      <c r="C674" t="s">
        <v>2656</v>
      </c>
      <c r="D674" t="s">
        <v>54</v>
      </c>
      <c r="E674" t="s">
        <v>1508</v>
      </c>
      <c r="F674" t="s">
        <v>1509</v>
      </c>
      <c r="G674" t="s">
        <v>26</v>
      </c>
      <c r="H674" t="s">
        <v>27</v>
      </c>
      <c r="I674" t="s">
        <v>1603</v>
      </c>
      <c r="J674" t="s">
        <v>246</v>
      </c>
      <c r="K674">
        <v>62301</v>
      </c>
      <c r="L674" t="s">
        <v>117</v>
      </c>
      <c r="M674" t="s">
        <v>2657</v>
      </c>
      <c r="N674" t="s">
        <v>48</v>
      </c>
      <c r="O674" t="s">
        <v>74</v>
      </c>
      <c r="P674" t="s">
        <v>2658</v>
      </c>
      <c r="Q674">
        <v>19.559999999999999</v>
      </c>
      <c r="R674">
        <v>3.9119999999999999</v>
      </c>
      <c r="S674">
        <v>7</v>
      </c>
      <c r="T674">
        <v>133.00800000000001</v>
      </c>
      <c r="U674">
        <v>20000</v>
      </c>
    </row>
    <row r="675" spans="1:21" x14ac:dyDescent="0.25">
      <c r="A675" t="s">
        <v>2659</v>
      </c>
      <c r="B675" t="s">
        <v>2381</v>
      </c>
      <c r="C675" t="s">
        <v>1737</v>
      </c>
      <c r="D675" t="s">
        <v>219</v>
      </c>
      <c r="E675" t="s">
        <v>2660</v>
      </c>
      <c r="F675" t="s">
        <v>2661</v>
      </c>
      <c r="G675" t="s">
        <v>26</v>
      </c>
      <c r="H675" t="s">
        <v>27</v>
      </c>
      <c r="I675" t="s">
        <v>606</v>
      </c>
      <c r="J675" t="s">
        <v>301</v>
      </c>
      <c r="K675">
        <v>47201</v>
      </c>
      <c r="L675" t="s">
        <v>117</v>
      </c>
      <c r="M675" t="s">
        <v>2662</v>
      </c>
      <c r="N675" t="s">
        <v>48</v>
      </c>
      <c r="O675" t="s">
        <v>84</v>
      </c>
      <c r="P675" t="s">
        <v>2663</v>
      </c>
      <c r="Q675">
        <v>61.44</v>
      </c>
      <c r="R675">
        <v>12.288</v>
      </c>
      <c r="S675">
        <v>5</v>
      </c>
      <c r="T675">
        <v>294.91199999999998</v>
      </c>
      <c r="U675">
        <v>20000</v>
      </c>
    </row>
    <row r="676" spans="1:21" x14ac:dyDescent="0.25">
      <c r="A676" t="s">
        <v>2659</v>
      </c>
      <c r="B676" t="s">
        <v>2381</v>
      </c>
      <c r="C676" t="s">
        <v>1737</v>
      </c>
      <c r="D676" t="s">
        <v>219</v>
      </c>
      <c r="E676" t="s">
        <v>2660</v>
      </c>
      <c r="F676" t="s">
        <v>2661</v>
      </c>
      <c r="G676" t="s">
        <v>26</v>
      </c>
      <c r="H676" t="s">
        <v>27</v>
      </c>
      <c r="I676" t="s">
        <v>606</v>
      </c>
      <c r="J676" t="s">
        <v>301</v>
      </c>
      <c r="K676">
        <v>47201</v>
      </c>
      <c r="L676" t="s">
        <v>117</v>
      </c>
      <c r="M676" t="s">
        <v>2664</v>
      </c>
      <c r="N676" t="s">
        <v>48</v>
      </c>
      <c r="O676" t="s">
        <v>98</v>
      </c>
      <c r="P676" t="s">
        <v>2665</v>
      </c>
      <c r="Q676">
        <v>38.9</v>
      </c>
      <c r="R676">
        <v>7.7799999999999994</v>
      </c>
      <c r="S676">
        <v>6</v>
      </c>
      <c r="T676">
        <v>225.62</v>
      </c>
      <c r="U676">
        <v>20000</v>
      </c>
    </row>
    <row r="677" spans="1:21" x14ac:dyDescent="0.25">
      <c r="A677" t="s">
        <v>2659</v>
      </c>
      <c r="B677" t="s">
        <v>2381</v>
      </c>
      <c r="C677" t="s">
        <v>1737</v>
      </c>
      <c r="D677" t="s">
        <v>219</v>
      </c>
      <c r="E677" t="s">
        <v>2660</v>
      </c>
      <c r="F677" t="s">
        <v>2661</v>
      </c>
      <c r="G677" t="s">
        <v>26</v>
      </c>
      <c r="H677" t="s">
        <v>27</v>
      </c>
      <c r="I677" t="s">
        <v>606</v>
      </c>
      <c r="J677" t="s">
        <v>301</v>
      </c>
      <c r="K677">
        <v>47201</v>
      </c>
      <c r="L677" t="s">
        <v>117</v>
      </c>
      <c r="M677" t="s">
        <v>1108</v>
      </c>
      <c r="N677" t="s">
        <v>77</v>
      </c>
      <c r="O677" t="s">
        <v>187</v>
      </c>
      <c r="P677" t="s">
        <v>2163</v>
      </c>
      <c r="Q677">
        <v>99.39</v>
      </c>
      <c r="R677">
        <v>19.878</v>
      </c>
      <c r="S677">
        <v>8</v>
      </c>
      <c r="T677">
        <v>775.24199999999996</v>
      </c>
      <c r="U677">
        <v>20000</v>
      </c>
    </row>
    <row r="678" spans="1:21" x14ac:dyDescent="0.25">
      <c r="A678" t="s">
        <v>2666</v>
      </c>
      <c r="B678" t="s">
        <v>2667</v>
      </c>
      <c r="C678" t="s">
        <v>2668</v>
      </c>
      <c r="D678" t="s">
        <v>54</v>
      </c>
      <c r="E678" t="s">
        <v>2669</v>
      </c>
      <c r="F678" t="s">
        <v>2670</v>
      </c>
      <c r="G678" t="s">
        <v>26</v>
      </c>
      <c r="H678" t="s">
        <v>27</v>
      </c>
      <c r="I678" t="s">
        <v>2671</v>
      </c>
      <c r="J678" t="s">
        <v>116</v>
      </c>
      <c r="K678">
        <v>75701</v>
      </c>
      <c r="L678" t="s">
        <v>117</v>
      </c>
      <c r="M678" t="s">
        <v>2672</v>
      </c>
      <c r="N678" t="s">
        <v>48</v>
      </c>
      <c r="O678" t="s">
        <v>84</v>
      </c>
      <c r="P678" t="s">
        <v>2673</v>
      </c>
      <c r="Q678">
        <v>2.6880000000000002</v>
      </c>
      <c r="R678">
        <v>0.53760000000000008</v>
      </c>
      <c r="S678">
        <v>6</v>
      </c>
      <c r="T678">
        <v>15.590400000000001</v>
      </c>
      <c r="U678">
        <v>20000</v>
      </c>
    </row>
    <row r="679" spans="1:21" x14ac:dyDescent="0.25">
      <c r="A679" t="s">
        <v>2666</v>
      </c>
      <c r="B679" t="s">
        <v>2667</v>
      </c>
      <c r="C679" t="s">
        <v>2668</v>
      </c>
      <c r="D679" t="s">
        <v>54</v>
      </c>
      <c r="E679" t="s">
        <v>2669</v>
      </c>
      <c r="F679" t="s">
        <v>2670</v>
      </c>
      <c r="G679" t="s">
        <v>26</v>
      </c>
      <c r="H679" t="s">
        <v>27</v>
      </c>
      <c r="I679" t="s">
        <v>2671</v>
      </c>
      <c r="J679" t="s">
        <v>116</v>
      </c>
      <c r="K679">
        <v>75701</v>
      </c>
      <c r="L679" t="s">
        <v>117</v>
      </c>
      <c r="M679" t="s">
        <v>2674</v>
      </c>
      <c r="N679" t="s">
        <v>77</v>
      </c>
      <c r="O679" t="s">
        <v>187</v>
      </c>
      <c r="P679" t="s">
        <v>2675</v>
      </c>
      <c r="Q679">
        <v>27.815999999999999</v>
      </c>
      <c r="R679">
        <v>5.5632000000000001</v>
      </c>
      <c r="S679">
        <v>7</v>
      </c>
      <c r="T679">
        <v>189.14879999999999</v>
      </c>
      <c r="U679">
        <v>20000</v>
      </c>
    </row>
    <row r="680" spans="1:21" x14ac:dyDescent="0.25">
      <c r="A680" t="s">
        <v>2666</v>
      </c>
      <c r="B680" t="s">
        <v>2667</v>
      </c>
      <c r="C680" t="s">
        <v>2668</v>
      </c>
      <c r="D680" t="s">
        <v>54</v>
      </c>
      <c r="E680" t="s">
        <v>2669</v>
      </c>
      <c r="F680" t="s">
        <v>2670</v>
      </c>
      <c r="G680" t="s">
        <v>26</v>
      </c>
      <c r="H680" t="s">
        <v>27</v>
      </c>
      <c r="I680" t="s">
        <v>2671</v>
      </c>
      <c r="J680" t="s">
        <v>116</v>
      </c>
      <c r="K680">
        <v>75701</v>
      </c>
      <c r="L680" t="s">
        <v>117</v>
      </c>
      <c r="M680" t="s">
        <v>2676</v>
      </c>
      <c r="N680" t="s">
        <v>32</v>
      </c>
      <c r="O680" t="s">
        <v>71</v>
      </c>
      <c r="P680" t="s">
        <v>2677</v>
      </c>
      <c r="Q680">
        <v>82.524000000000001</v>
      </c>
      <c r="R680">
        <v>16.504799999999999</v>
      </c>
      <c r="S680">
        <v>6</v>
      </c>
      <c r="T680">
        <v>478.63920000000002</v>
      </c>
      <c r="U680">
        <v>20000</v>
      </c>
    </row>
    <row r="681" spans="1:21" x14ac:dyDescent="0.25">
      <c r="A681" t="s">
        <v>2666</v>
      </c>
      <c r="B681" t="s">
        <v>2667</v>
      </c>
      <c r="C681" t="s">
        <v>2668</v>
      </c>
      <c r="D681" t="s">
        <v>54</v>
      </c>
      <c r="E681" t="s">
        <v>2669</v>
      </c>
      <c r="F681" t="s">
        <v>2670</v>
      </c>
      <c r="G681" t="s">
        <v>26</v>
      </c>
      <c r="H681" t="s">
        <v>27</v>
      </c>
      <c r="I681" t="s">
        <v>2671</v>
      </c>
      <c r="J681" t="s">
        <v>116</v>
      </c>
      <c r="K681">
        <v>75701</v>
      </c>
      <c r="L681" t="s">
        <v>117</v>
      </c>
      <c r="M681" t="s">
        <v>2678</v>
      </c>
      <c r="N681" t="s">
        <v>48</v>
      </c>
      <c r="O681" t="s">
        <v>81</v>
      </c>
      <c r="P681" t="s">
        <v>2679</v>
      </c>
      <c r="Q681">
        <v>182.994</v>
      </c>
      <c r="R681">
        <v>36.598799999999997</v>
      </c>
      <c r="S681">
        <v>3</v>
      </c>
      <c r="T681">
        <v>512.38319999999999</v>
      </c>
      <c r="U681">
        <v>20000</v>
      </c>
    </row>
    <row r="682" spans="1:21" x14ac:dyDescent="0.25">
      <c r="A682" t="s">
        <v>2680</v>
      </c>
      <c r="B682" t="s">
        <v>2681</v>
      </c>
      <c r="C682" t="s">
        <v>787</v>
      </c>
      <c r="D682" t="s">
        <v>54</v>
      </c>
      <c r="E682" t="s">
        <v>2682</v>
      </c>
      <c r="F682" t="s">
        <v>2683</v>
      </c>
      <c r="G682" t="s">
        <v>26</v>
      </c>
      <c r="H682" t="s">
        <v>27</v>
      </c>
      <c r="I682" t="s">
        <v>315</v>
      </c>
      <c r="J682" t="s">
        <v>316</v>
      </c>
      <c r="K682">
        <v>10024</v>
      </c>
      <c r="L682" t="s">
        <v>170</v>
      </c>
      <c r="M682" t="s">
        <v>2684</v>
      </c>
      <c r="N682" t="s">
        <v>48</v>
      </c>
      <c r="O682" t="s">
        <v>81</v>
      </c>
      <c r="P682" t="s">
        <v>2685</v>
      </c>
      <c r="Q682">
        <v>14.352</v>
      </c>
      <c r="R682">
        <v>2.8704000000000001</v>
      </c>
      <c r="S682">
        <v>8</v>
      </c>
      <c r="T682">
        <v>111.9456</v>
      </c>
      <c r="U682">
        <v>20000</v>
      </c>
    </row>
    <row r="683" spans="1:21" x14ac:dyDescent="0.25">
      <c r="A683" t="s">
        <v>2680</v>
      </c>
      <c r="B683" t="s">
        <v>2681</v>
      </c>
      <c r="C683" t="s">
        <v>787</v>
      </c>
      <c r="D683" t="s">
        <v>54</v>
      </c>
      <c r="E683" t="s">
        <v>2682</v>
      </c>
      <c r="F683" t="s">
        <v>2683</v>
      </c>
      <c r="G683" t="s">
        <v>26</v>
      </c>
      <c r="H683" t="s">
        <v>27</v>
      </c>
      <c r="I683" t="s">
        <v>315</v>
      </c>
      <c r="J683" t="s">
        <v>316</v>
      </c>
      <c r="K683">
        <v>10024</v>
      </c>
      <c r="L683" t="s">
        <v>170</v>
      </c>
      <c r="M683" t="s">
        <v>2686</v>
      </c>
      <c r="N683" t="s">
        <v>48</v>
      </c>
      <c r="O683" t="s">
        <v>63</v>
      </c>
      <c r="P683" t="s">
        <v>2687</v>
      </c>
      <c r="Q683">
        <v>64.959999999999994</v>
      </c>
      <c r="R683">
        <v>12.992000000000001</v>
      </c>
      <c r="S683">
        <v>6</v>
      </c>
      <c r="T683">
        <v>376.76799999999997</v>
      </c>
      <c r="U683">
        <v>20000</v>
      </c>
    </row>
    <row r="684" spans="1:21" x14ac:dyDescent="0.25">
      <c r="A684" t="s">
        <v>2680</v>
      </c>
      <c r="B684" t="s">
        <v>2681</v>
      </c>
      <c r="C684" t="s">
        <v>787</v>
      </c>
      <c r="D684" t="s">
        <v>54</v>
      </c>
      <c r="E684" t="s">
        <v>2682</v>
      </c>
      <c r="F684" t="s">
        <v>2683</v>
      </c>
      <c r="G684" t="s">
        <v>26</v>
      </c>
      <c r="H684" t="s">
        <v>27</v>
      </c>
      <c r="I684" t="s">
        <v>315</v>
      </c>
      <c r="J684" t="s">
        <v>316</v>
      </c>
      <c r="K684">
        <v>10024</v>
      </c>
      <c r="L684" t="s">
        <v>170</v>
      </c>
      <c r="M684" t="s">
        <v>2140</v>
      </c>
      <c r="N684" t="s">
        <v>48</v>
      </c>
      <c r="O684" t="s">
        <v>63</v>
      </c>
      <c r="P684" t="s">
        <v>2141</v>
      </c>
      <c r="Q684">
        <v>68.599999999999994</v>
      </c>
      <c r="R684">
        <v>13.72</v>
      </c>
      <c r="S684">
        <v>9</v>
      </c>
      <c r="T684">
        <v>603.67999999999995</v>
      </c>
      <c r="U684">
        <v>20000</v>
      </c>
    </row>
    <row r="685" spans="1:21" x14ac:dyDescent="0.25">
      <c r="A685" t="s">
        <v>2688</v>
      </c>
      <c r="B685" t="s">
        <v>2689</v>
      </c>
      <c r="C685" t="s">
        <v>2689</v>
      </c>
      <c r="D685" t="s">
        <v>1566</v>
      </c>
      <c r="E685" t="s">
        <v>2690</v>
      </c>
      <c r="F685" t="s">
        <v>2691</v>
      </c>
      <c r="G685" t="s">
        <v>43</v>
      </c>
      <c r="H685" t="s">
        <v>27</v>
      </c>
      <c r="I685" t="s">
        <v>2692</v>
      </c>
      <c r="J685" t="s">
        <v>96</v>
      </c>
      <c r="K685">
        <v>27217</v>
      </c>
      <c r="L685" t="s">
        <v>30</v>
      </c>
      <c r="M685" t="s">
        <v>2693</v>
      </c>
      <c r="N685" t="s">
        <v>77</v>
      </c>
      <c r="O685" t="s">
        <v>832</v>
      </c>
      <c r="P685" t="s">
        <v>2694</v>
      </c>
      <c r="Q685">
        <v>7999.98</v>
      </c>
      <c r="R685">
        <v>1599.9960000000001</v>
      </c>
      <c r="S685">
        <v>8</v>
      </c>
      <c r="T685">
        <v>62399.843999999997</v>
      </c>
      <c r="U685">
        <v>20000</v>
      </c>
    </row>
    <row r="686" spans="1:21" x14ac:dyDescent="0.25">
      <c r="A686" t="s">
        <v>2688</v>
      </c>
      <c r="B686" t="s">
        <v>2689</v>
      </c>
      <c r="C686" t="s">
        <v>2689</v>
      </c>
      <c r="D686" t="s">
        <v>1566</v>
      </c>
      <c r="E686" t="s">
        <v>2690</v>
      </c>
      <c r="F686" t="s">
        <v>2691</v>
      </c>
      <c r="G686" t="s">
        <v>43</v>
      </c>
      <c r="H686" t="s">
        <v>27</v>
      </c>
      <c r="I686" t="s">
        <v>2692</v>
      </c>
      <c r="J686" t="s">
        <v>96</v>
      </c>
      <c r="K686">
        <v>27217</v>
      </c>
      <c r="L686" t="s">
        <v>30</v>
      </c>
      <c r="M686" t="s">
        <v>2588</v>
      </c>
      <c r="N686" t="s">
        <v>48</v>
      </c>
      <c r="O686" t="s">
        <v>84</v>
      </c>
      <c r="P686" t="s">
        <v>2589</v>
      </c>
      <c r="Q686">
        <v>167.44</v>
      </c>
      <c r="R686">
        <v>33.488</v>
      </c>
      <c r="S686">
        <v>6</v>
      </c>
      <c r="T686">
        <v>971.15200000000004</v>
      </c>
      <c r="U686">
        <v>20000</v>
      </c>
    </row>
    <row r="687" spans="1:21" x14ac:dyDescent="0.25">
      <c r="A687" t="s">
        <v>2695</v>
      </c>
      <c r="B687" t="s">
        <v>2696</v>
      </c>
      <c r="C687" t="s">
        <v>2697</v>
      </c>
      <c r="D687" t="s">
        <v>219</v>
      </c>
      <c r="E687" t="s">
        <v>2698</v>
      </c>
      <c r="F687" t="s">
        <v>2699</v>
      </c>
      <c r="G687" t="s">
        <v>26</v>
      </c>
      <c r="H687" t="s">
        <v>27</v>
      </c>
      <c r="I687" t="s">
        <v>391</v>
      </c>
      <c r="J687" t="s">
        <v>1807</v>
      </c>
      <c r="K687">
        <v>39212</v>
      </c>
      <c r="L687" t="s">
        <v>30</v>
      </c>
      <c r="M687" t="s">
        <v>1592</v>
      </c>
      <c r="N687" t="s">
        <v>77</v>
      </c>
      <c r="O687" t="s">
        <v>187</v>
      </c>
      <c r="P687" t="s">
        <v>1593</v>
      </c>
      <c r="Q687">
        <v>479.97</v>
      </c>
      <c r="R687">
        <v>95.994</v>
      </c>
      <c r="S687">
        <v>5</v>
      </c>
      <c r="T687">
        <v>2303.8560000000002</v>
      </c>
      <c r="U687">
        <v>20000</v>
      </c>
    </row>
    <row r="688" spans="1:21" x14ac:dyDescent="0.25">
      <c r="A688" t="s">
        <v>2695</v>
      </c>
      <c r="B688" t="s">
        <v>2696</v>
      </c>
      <c r="C688" t="s">
        <v>2697</v>
      </c>
      <c r="D688" t="s">
        <v>219</v>
      </c>
      <c r="E688" t="s">
        <v>2698</v>
      </c>
      <c r="F688" t="s">
        <v>2699</v>
      </c>
      <c r="G688" t="s">
        <v>26</v>
      </c>
      <c r="H688" t="s">
        <v>27</v>
      </c>
      <c r="I688" t="s">
        <v>391</v>
      </c>
      <c r="J688" t="s">
        <v>1807</v>
      </c>
      <c r="K688">
        <v>39212</v>
      </c>
      <c r="L688" t="s">
        <v>30</v>
      </c>
      <c r="M688" t="s">
        <v>2700</v>
      </c>
      <c r="N688" t="s">
        <v>48</v>
      </c>
      <c r="O688" t="s">
        <v>49</v>
      </c>
      <c r="P688" t="s">
        <v>2701</v>
      </c>
      <c r="Q688">
        <v>14.62</v>
      </c>
      <c r="R688">
        <v>2.9239999999999999</v>
      </c>
      <c r="S688">
        <v>8</v>
      </c>
      <c r="T688">
        <v>114.036</v>
      </c>
      <c r="U688">
        <v>20000</v>
      </c>
    </row>
    <row r="689" spans="1:21" x14ac:dyDescent="0.25">
      <c r="A689" t="s">
        <v>2695</v>
      </c>
      <c r="B689" t="s">
        <v>2696</v>
      </c>
      <c r="C689" t="s">
        <v>2697</v>
      </c>
      <c r="D689" t="s">
        <v>219</v>
      </c>
      <c r="E689" t="s">
        <v>2698</v>
      </c>
      <c r="F689" t="s">
        <v>2699</v>
      </c>
      <c r="G689" t="s">
        <v>26</v>
      </c>
      <c r="H689" t="s">
        <v>27</v>
      </c>
      <c r="I689" t="s">
        <v>391</v>
      </c>
      <c r="J689" t="s">
        <v>1807</v>
      </c>
      <c r="K689">
        <v>39212</v>
      </c>
      <c r="L689" t="s">
        <v>30</v>
      </c>
      <c r="M689" t="s">
        <v>488</v>
      </c>
      <c r="N689" t="s">
        <v>48</v>
      </c>
      <c r="O689" t="s">
        <v>98</v>
      </c>
      <c r="P689" t="s">
        <v>489</v>
      </c>
      <c r="Q689">
        <v>19.440000000000001</v>
      </c>
      <c r="R689">
        <v>3.8879999999999999</v>
      </c>
      <c r="S689">
        <v>2</v>
      </c>
      <c r="T689">
        <v>34.991999999999997</v>
      </c>
      <c r="U689">
        <v>20000</v>
      </c>
    </row>
    <row r="690" spans="1:21" x14ac:dyDescent="0.25">
      <c r="A690" t="s">
        <v>2702</v>
      </c>
      <c r="B690" t="s">
        <v>585</v>
      </c>
      <c r="C690" t="s">
        <v>1731</v>
      </c>
      <c r="D690" t="s">
        <v>54</v>
      </c>
      <c r="E690" t="s">
        <v>2703</v>
      </c>
      <c r="F690" t="s">
        <v>2704</v>
      </c>
      <c r="G690" t="s">
        <v>26</v>
      </c>
      <c r="H690" t="s">
        <v>27</v>
      </c>
      <c r="I690" t="s">
        <v>315</v>
      </c>
      <c r="J690" t="s">
        <v>316</v>
      </c>
      <c r="K690">
        <v>10035</v>
      </c>
      <c r="L690" t="s">
        <v>170</v>
      </c>
      <c r="M690" t="s">
        <v>2705</v>
      </c>
      <c r="N690" t="s">
        <v>32</v>
      </c>
      <c r="O690" t="s">
        <v>33</v>
      </c>
      <c r="P690" t="s">
        <v>2706</v>
      </c>
      <c r="Q690">
        <v>191.98400000000001</v>
      </c>
      <c r="R690">
        <v>38.396799999999999</v>
      </c>
      <c r="S690">
        <v>9</v>
      </c>
      <c r="T690">
        <v>1689.4592</v>
      </c>
      <c r="U690">
        <v>20000</v>
      </c>
    </row>
    <row r="691" spans="1:21" x14ac:dyDescent="0.25">
      <c r="A691" t="s">
        <v>2707</v>
      </c>
      <c r="B691" t="s">
        <v>2708</v>
      </c>
      <c r="C691" t="s">
        <v>2709</v>
      </c>
      <c r="D691" t="s">
        <v>23</v>
      </c>
      <c r="E691" t="s">
        <v>2710</v>
      </c>
      <c r="F691" t="s">
        <v>2711</v>
      </c>
      <c r="G691" t="s">
        <v>26</v>
      </c>
      <c r="H691" t="s">
        <v>27</v>
      </c>
      <c r="I691" t="s">
        <v>2712</v>
      </c>
      <c r="J691" t="s">
        <v>378</v>
      </c>
      <c r="K691">
        <v>22980</v>
      </c>
      <c r="L691" t="s">
        <v>30</v>
      </c>
      <c r="M691" t="s">
        <v>2713</v>
      </c>
      <c r="N691" t="s">
        <v>32</v>
      </c>
      <c r="O691" t="s">
        <v>71</v>
      </c>
      <c r="P691" t="s">
        <v>2714</v>
      </c>
      <c r="Q691">
        <v>104.01</v>
      </c>
      <c r="R691">
        <v>20.802</v>
      </c>
      <c r="S691">
        <v>2</v>
      </c>
      <c r="T691">
        <v>187.21799999999999</v>
      </c>
      <c r="U691">
        <v>20000</v>
      </c>
    </row>
    <row r="692" spans="1:21" x14ac:dyDescent="0.25">
      <c r="A692" t="s">
        <v>2707</v>
      </c>
      <c r="B692" t="s">
        <v>2708</v>
      </c>
      <c r="C692" t="s">
        <v>2709</v>
      </c>
      <c r="D692" t="s">
        <v>23</v>
      </c>
      <c r="E692" t="s">
        <v>2710</v>
      </c>
      <c r="F692" t="s">
        <v>2711</v>
      </c>
      <c r="G692" t="s">
        <v>26</v>
      </c>
      <c r="H692" t="s">
        <v>27</v>
      </c>
      <c r="I692" t="s">
        <v>2712</v>
      </c>
      <c r="J692" t="s">
        <v>378</v>
      </c>
      <c r="K692">
        <v>22980</v>
      </c>
      <c r="L692" t="s">
        <v>30</v>
      </c>
      <c r="M692" t="s">
        <v>88</v>
      </c>
      <c r="N692" t="s">
        <v>77</v>
      </c>
      <c r="O692" t="s">
        <v>78</v>
      </c>
      <c r="P692" t="s">
        <v>89</v>
      </c>
      <c r="Q692">
        <v>284.82</v>
      </c>
      <c r="R692">
        <v>56.963999999999999</v>
      </c>
      <c r="S692">
        <v>3</v>
      </c>
      <c r="T692">
        <v>797.49600000000009</v>
      </c>
      <c r="U692">
        <v>20000</v>
      </c>
    </row>
    <row r="693" spans="1:21" x14ac:dyDescent="0.25">
      <c r="A693" t="s">
        <v>2707</v>
      </c>
      <c r="B693" t="s">
        <v>2708</v>
      </c>
      <c r="C693" t="s">
        <v>2709</v>
      </c>
      <c r="D693" t="s">
        <v>23</v>
      </c>
      <c r="E693" t="s">
        <v>2710</v>
      </c>
      <c r="F693" t="s">
        <v>2711</v>
      </c>
      <c r="G693" t="s">
        <v>26</v>
      </c>
      <c r="H693" t="s">
        <v>27</v>
      </c>
      <c r="I693" t="s">
        <v>2712</v>
      </c>
      <c r="J693" t="s">
        <v>378</v>
      </c>
      <c r="K693">
        <v>22980</v>
      </c>
      <c r="L693" t="s">
        <v>30</v>
      </c>
      <c r="M693" t="s">
        <v>2715</v>
      </c>
      <c r="N693" t="s">
        <v>48</v>
      </c>
      <c r="O693" t="s">
        <v>63</v>
      </c>
      <c r="P693" t="s">
        <v>2716</v>
      </c>
      <c r="Q693">
        <v>36.840000000000003</v>
      </c>
      <c r="R693">
        <v>7.3680000000000003</v>
      </c>
      <c r="S693">
        <v>3</v>
      </c>
      <c r="T693">
        <v>103.152</v>
      </c>
      <c r="U693">
        <v>20000</v>
      </c>
    </row>
    <row r="694" spans="1:21" x14ac:dyDescent="0.25">
      <c r="A694" t="s">
        <v>2717</v>
      </c>
      <c r="B694" t="s">
        <v>2718</v>
      </c>
      <c r="C694" t="s">
        <v>2719</v>
      </c>
      <c r="D694" t="s">
        <v>54</v>
      </c>
      <c r="E694" t="s">
        <v>2720</v>
      </c>
      <c r="F694" t="s">
        <v>2721</v>
      </c>
      <c r="G694" t="s">
        <v>26</v>
      </c>
      <c r="H694" t="s">
        <v>27</v>
      </c>
      <c r="I694" t="s">
        <v>44</v>
      </c>
      <c r="J694" t="s">
        <v>45</v>
      </c>
      <c r="K694">
        <v>90036</v>
      </c>
      <c r="L694" t="s">
        <v>46</v>
      </c>
      <c r="M694" t="s">
        <v>2722</v>
      </c>
      <c r="N694" t="s">
        <v>77</v>
      </c>
      <c r="O694" t="s">
        <v>187</v>
      </c>
      <c r="P694" t="s">
        <v>2723</v>
      </c>
      <c r="Q694">
        <v>166.24</v>
      </c>
      <c r="R694">
        <v>33.247999999999998</v>
      </c>
      <c r="S694">
        <v>4</v>
      </c>
      <c r="T694">
        <v>631.71199999999999</v>
      </c>
      <c r="U694">
        <v>20000</v>
      </c>
    </row>
    <row r="695" spans="1:21" x14ac:dyDescent="0.25">
      <c r="A695" t="s">
        <v>2717</v>
      </c>
      <c r="B695" t="s">
        <v>2718</v>
      </c>
      <c r="C695" t="s">
        <v>2719</v>
      </c>
      <c r="D695" t="s">
        <v>54</v>
      </c>
      <c r="E695" t="s">
        <v>2720</v>
      </c>
      <c r="F695" t="s">
        <v>2721</v>
      </c>
      <c r="G695" t="s">
        <v>26</v>
      </c>
      <c r="H695" t="s">
        <v>27</v>
      </c>
      <c r="I695" t="s">
        <v>44</v>
      </c>
      <c r="J695" t="s">
        <v>45</v>
      </c>
      <c r="K695">
        <v>90036</v>
      </c>
      <c r="L695" t="s">
        <v>46</v>
      </c>
      <c r="M695" t="s">
        <v>2724</v>
      </c>
      <c r="N695" t="s">
        <v>48</v>
      </c>
      <c r="O695" t="s">
        <v>98</v>
      </c>
      <c r="P695" t="s">
        <v>2725</v>
      </c>
      <c r="Q695">
        <v>33.4</v>
      </c>
      <c r="R695">
        <v>6.68</v>
      </c>
      <c r="S695">
        <v>2</v>
      </c>
      <c r="T695">
        <v>60.12</v>
      </c>
      <c r="U695">
        <v>20000</v>
      </c>
    </row>
    <row r="696" spans="1:21" x14ac:dyDescent="0.25">
      <c r="A696" t="s">
        <v>2726</v>
      </c>
      <c r="B696" t="s">
        <v>2727</v>
      </c>
      <c r="C696" t="s">
        <v>2728</v>
      </c>
      <c r="D696" t="s">
        <v>219</v>
      </c>
      <c r="E696" t="s">
        <v>2729</v>
      </c>
      <c r="F696" t="s">
        <v>2730</v>
      </c>
      <c r="G696" t="s">
        <v>114</v>
      </c>
      <c r="H696" t="s">
        <v>27</v>
      </c>
      <c r="I696" t="s">
        <v>2731</v>
      </c>
      <c r="J696" t="s">
        <v>169</v>
      </c>
      <c r="K696">
        <v>19013</v>
      </c>
      <c r="L696" t="s">
        <v>170</v>
      </c>
      <c r="M696" t="s">
        <v>1402</v>
      </c>
      <c r="N696" t="s">
        <v>48</v>
      </c>
      <c r="O696" t="s">
        <v>74</v>
      </c>
      <c r="P696" t="s">
        <v>1403</v>
      </c>
      <c r="Q696">
        <v>198.27199999999999</v>
      </c>
      <c r="R696">
        <v>39.654400000000003</v>
      </c>
      <c r="S696">
        <v>6</v>
      </c>
      <c r="T696">
        <v>1149.9775999999999</v>
      </c>
      <c r="U696">
        <v>20000</v>
      </c>
    </row>
    <row r="697" spans="1:21" x14ac:dyDescent="0.25">
      <c r="A697" t="s">
        <v>2726</v>
      </c>
      <c r="B697" t="s">
        <v>2727</v>
      </c>
      <c r="C697" t="s">
        <v>2728</v>
      </c>
      <c r="D697" t="s">
        <v>219</v>
      </c>
      <c r="E697" t="s">
        <v>2729</v>
      </c>
      <c r="F697" t="s">
        <v>2730</v>
      </c>
      <c r="G697" t="s">
        <v>114</v>
      </c>
      <c r="H697" t="s">
        <v>27</v>
      </c>
      <c r="I697" t="s">
        <v>2731</v>
      </c>
      <c r="J697" t="s">
        <v>169</v>
      </c>
      <c r="K697">
        <v>19013</v>
      </c>
      <c r="L697" t="s">
        <v>170</v>
      </c>
      <c r="M697" t="s">
        <v>2732</v>
      </c>
      <c r="N697" t="s">
        <v>48</v>
      </c>
      <c r="O697" t="s">
        <v>49</v>
      </c>
      <c r="P697" t="s">
        <v>2733</v>
      </c>
      <c r="Q697">
        <v>47.36</v>
      </c>
      <c r="R697">
        <v>9.4719999999999995</v>
      </c>
      <c r="S697">
        <v>3</v>
      </c>
      <c r="T697">
        <v>132.608</v>
      </c>
      <c r="U697">
        <v>20000</v>
      </c>
    </row>
    <row r="698" spans="1:21" x14ac:dyDescent="0.25">
      <c r="A698" t="s">
        <v>2726</v>
      </c>
      <c r="B698" t="s">
        <v>2727</v>
      </c>
      <c r="C698" t="s">
        <v>2728</v>
      </c>
      <c r="D698" t="s">
        <v>219</v>
      </c>
      <c r="E698" t="s">
        <v>2729</v>
      </c>
      <c r="F698" t="s">
        <v>2730</v>
      </c>
      <c r="G698" t="s">
        <v>114</v>
      </c>
      <c r="H698" t="s">
        <v>27</v>
      </c>
      <c r="I698" t="s">
        <v>2731</v>
      </c>
      <c r="J698" t="s">
        <v>169</v>
      </c>
      <c r="K698">
        <v>19013</v>
      </c>
      <c r="L698" t="s">
        <v>170</v>
      </c>
      <c r="M698" t="s">
        <v>448</v>
      </c>
      <c r="N698" t="s">
        <v>48</v>
      </c>
      <c r="O698" t="s">
        <v>201</v>
      </c>
      <c r="P698" t="s">
        <v>449</v>
      </c>
      <c r="Q698">
        <v>200.98400000000001</v>
      </c>
      <c r="R698">
        <v>40.196800000000003</v>
      </c>
      <c r="S698">
        <v>9</v>
      </c>
      <c r="T698">
        <v>1768.6592000000001</v>
      </c>
      <c r="U698">
        <v>20000</v>
      </c>
    </row>
    <row r="699" spans="1:21" x14ac:dyDescent="0.25">
      <c r="A699" t="s">
        <v>2726</v>
      </c>
      <c r="B699" t="s">
        <v>2727</v>
      </c>
      <c r="C699" t="s">
        <v>2728</v>
      </c>
      <c r="D699" t="s">
        <v>219</v>
      </c>
      <c r="E699" t="s">
        <v>2729</v>
      </c>
      <c r="F699" t="s">
        <v>2730</v>
      </c>
      <c r="G699" t="s">
        <v>114</v>
      </c>
      <c r="H699" t="s">
        <v>27</v>
      </c>
      <c r="I699" t="s">
        <v>2731</v>
      </c>
      <c r="J699" t="s">
        <v>169</v>
      </c>
      <c r="K699">
        <v>19013</v>
      </c>
      <c r="L699" t="s">
        <v>170</v>
      </c>
      <c r="M699" t="s">
        <v>2734</v>
      </c>
      <c r="N699" t="s">
        <v>48</v>
      </c>
      <c r="O699" t="s">
        <v>49</v>
      </c>
      <c r="P699" t="s">
        <v>2735</v>
      </c>
      <c r="Q699">
        <v>97.695999999999998</v>
      </c>
      <c r="R699">
        <v>19.539200000000001</v>
      </c>
      <c r="S699">
        <v>4</v>
      </c>
      <c r="T699">
        <v>371.2448</v>
      </c>
      <c r="U699">
        <v>20000</v>
      </c>
    </row>
    <row r="700" spans="1:21" x14ac:dyDescent="0.25">
      <c r="A700" t="s">
        <v>2726</v>
      </c>
      <c r="B700" t="s">
        <v>2727</v>
      </c>
      <c r="C700" t="s">
        <v>2728</v>
      </c>
      <c r="D700" t="s">
        <v>219</v>
      </c>
      <c r="E700" t="s">
        <v>2729</v>
      </c>
      <c r="F700" t="s">
        <v>2730</v>
      </c>
      <c r="G700" t="s">
        <v>114</v>
      </c>
      <c r="H700" t="s">
        <v>27</v>
      </c>
      <c r="I700" t="s">
        <v>2731</v>
      </c>
      <c r="J700" t="s">
        <v>169</v>
      </c>
      <c r="K700">
        <v>19013</v>
      </c>
      <c r="L700" t="s">
        <v>170</v>
      </c>
      <c r="M700" t="s">
        <v>2736</v>
      </c>
      <c r="N700" t="s">
        <v>48</v>
      </c>
      <c r="O700" t="s">
        <v>74</v>
      </c>
      <c r="P700" t="s">
        <v>2737</v>
      </c>
      <c r="Q700">
        <v>2.6960000000000002</v>
      </c>
      <c r="R700">
        <v>0.53920000000000001</v>
      </c>
      <c r="S700">
        <v>9</v>
      </c>
      <c r="T700">
        <v>23.724799999999998</v>
      </c>
      <c r="U700">
        <v>20000</v>
      </c>
    </row>
    <row r="701" spans="1:21" x14ac:dyDescent="0.25">
      <c r="A701" t="s">
        <v>2726</v>
      </c>
      <c r="B701" t="s">
        <v>2727</v>
      </c>
      <c r="C701" t="s">
        <v>2728</v>
      </c>
      <c r="D701" t="s">
        <v>219</v>
      </c>
      <c r="E701" t="s">
        <v>2729</v>
      </c>
      <c r="F701" t="s">
        <v>2730</v>
      </c>
      <c r="G701" t="s">
        <v>114</v>
      </c>
      <c r="H701" t="s">
        <v>27</v>
      </c>
      <c r="I701" t="s">
        <v>2731</v>
      </c>
      <c r="J701" t="s">
        <v>169</v>
      </c>
      <c r="K701">
        <v>19013</v>
      </c>
      <c r="L701" t="s">
        <v>170</v>
      </c>
      <c r="M701" t="s">
        <v>2738</v>
      </c>
      <c r="N701" t="s">
        <v>48</v>
      </c>
      <c r="O701" t="s">
        <v>81</v>
      </c>
      <c r="P701" t="s">
        <v>2739</v>
      </c>
      <c r="Q701">
        <v>18.588000000000001</v>
      </c>
      <c r="R701">
        <v>3.7176</v>
      </c>
      <c r="S701">
        <v>4</v>
      </c>
      <c r="T701">
        <v>70.634399999999999</v>
      </c>
      <c r="U701">
        <v>20000</v>
      </c>
    </row>
    <row r="702" spans="1:21" x14ac:dyDescent="0.25">
      <c r="A702" t="s">
        <v>2726</v>
      </c>
      <c r="B702" t="s">
        <v>2727</v>
      </c>
      <c r="C702" t="s">
        <v>2728</v>
      </c>
      <c r="D702" t="s">
        <v>219</v>
      </c>
      <c r="E702" t="s">
        <v>2729</v>
      </c>
      <c r="F702" t="s">
        <v>2730</v>
      </c>
      <c r="G702" t="s">
        <v>114</v>
      </c>
      <c r="H702" t="s">
        <v>27</v>
      </c>
      <c r="I702" t="s">
        <v>2731</v>
      </c>
      <c r="J702" t="s">
        <v>169</v>
      </c>
      <c r="K702">
        <v>19013</v>
      </c>
      <c r="L702" t="s">
        <v>170</v>
      </c>
      <c r="M702" t="s">
        <v>1461</v>
      </c>
      <c r="N702" t="s">
        <v>48</v>
      </c>
      <c r="O702" t="s">
        <v>81</v>
      </c>
      <c r="P702" t="s">
        <v>1462</v>
      </c>
      <c r="Q702">
        <v>4.8959999999999999</v>
      </c>
      <c r="R702">
        <v>0.97919999999999996</v>
      </c>
      <c r="S702">
        <v>5</v>
      </c>
      <c r="T702">
        <v>23.500800000000002</v>
      </c>
      <c r="U702">
        <v>20000</v>
      </c>
    </row>
    <row r="703" spans="1:21" x14ac:dyDescent="0.25">
      <c r="A703" t="s">
        <v>2740</v>
      </c>
      <c r="B703" t="s">
        <v>2741</v>
      </c>
      <c r="C703" t="s">
        <v>2217</v>
      </c>
      <c r="D703" t="s">
        <v>54</v>
      </c>
      <c r="E703" t="s">
        <v>1185</v>
      </c>
      <c r="F703" t="s">
        <v>1186</v>
      </c>
      <c r="G703" t="s">
        <v>43</v>
      </c>
      <c r="H703" t="s">
        <v>27</v>
      </c>
      <c r="I703" t="s">
        <v>2645</v>
      </c>
      <c r="J703" t="s">
        <v>607</v>
      </c>
      <c r="K703">
        <v>44105</v>
      </c>
      <c r="L703" t="s">
        <v>170</v>
      </c>
      <c r="M703" t="s">
        <v>1004</v>
      </c>
      <c r="N703" t="s">
        <v>32</v>
      </c>
      <c r="O703" t="s">
        <v>71</v>
      </c>
      <c r="P703" t="s">
        <v>1005</v>
      </c>
      <c r="Q703">
        <v>15.071999999999999</v>
      </c>
      <c r="R703">
        <v>3.0144000000000002</v>
      </c>
      <c r="S703">
        <v>6</v>
      </c>
      <c r="T703">
        <v>87.417599999999993</v>
      </c>
      <c r="U703">
        <v>20000</v>
      </c>
    </row>
    <row r="704" spans="1:21" x14ac:dyDescent="0.25">
      <c r="A704" t="s">
        <v>2742</v>
      </c>
      <c r="B704" t="s">
        <v>2634</v>
      </c>
      <c r="C704" t="s">
        <v>21</v>
      </c>
      <c r="D704" t="s">
        <v>23</v>
      </c>
      <c r="E704" t="s">
        <v>1625</v>
      </c>
      <c r="F704" t="s">
        <v>1626</v>
      </c>
      <c r="G704" t="s">
        <v>43</v>
      </c>
      <c r="H704" t="s">
        <v>27</v>
      </c>
      <c r="I704" t="s">
        <v>105</v>
      </c>
      <c r="J704" t="s">
        <v>106</v>
      </c>
      <c r="K704">
        <v>98103</v>
      </c>
      <c r="L704" t="s">
        <v>46</v>
      </c>
      <c r="M704" t="s">
        <v>2743</v>
      </c>
      <c r="N704" t="s">
        <v>32</v>
      </c>
      <c r="O704" t="s">
        <v>71</v>
      </c>
      <c r="P704" t="s">
        <v>2744</v>
      </c>
      <c r="Q704">
        <v>209.88</v>
      </c>
      <c r="R704">
        <v>41.975999999999999</v>
      </c>
      <c r="S704">
        <v>6</v>
      </c>
      <c r="T704">
        <v>1217.3040000000001</v>
      </c>
      <c r="U704">
        <v>20000</v>
      </c>
    </row>
    <row r="705" spans="1:21" x14ac:dyDescent="0.25">
      <c r="A705" t="s">
        <v>2745</v>
      </c>
      <c r="B705" t="s">
        <v>2746</v>
      </c>
      <c r="C705" t="s">
        <v>2747</v>
      </c>
      <c r="D705" t="s">
        <v>54</v>
      </c>
      <c r="E705" t="s">
        <v>2748</v>
      </c>
      <c r="F705" t="s">
        <v>2749</v>
      </c>
      <c r="G705" t="s">
        <v>26</v>
      </c>
      <c r="H705" t="s">
        <v>27</v>
      </c>
      <c r="I705" t="s">
        <v>1419</v>
      </c>
      <c r="J705" t="s">
        <v>45</v>
      </c>
      <c r="K705">
        <v>90805</v>
      </c>
      <c r="L705" t="s">
        <v>46</v>
      </c>
      <c r="M705" t="s">
        <v>2750</v>
      </c>
      <c r="N705" t="s">
        <v>32</v>
      </c>
      <c r="O705" t="s">
        <v>60</v>
      </c>
      <c r="P705" t="s">
        <v>2751</v>
      </c>
      <c r="Q705">
        <v>369.91199999999998</v>
      </c>
      <c r="R705">
        <v>73.982399999999998</v>
      </c>
      <c r="S705">
        <v>6</v>
      </c>
      <c r="T705">
        <v>2145.4895999999999</v>
      </c>
      <c r="U705">
        <v>20000</v>
      </c>
    </row>
    <row r="706" spans="1:21" x14ac:dyDescent="0.25">
      <c r="A706" t="s">
        <v>2752</v>
      </c>
      <c r="B706" t="s">
        <v>825</v>
      </c>
      <c r="C706" t="s">
        <v>1093</v>
      </c>
      <c r="D706" t="s">
        <v>54</v>
      </c>
      <c r="E706" t="s">
        <v>2753</v>
      </c>
      <c r="F706" t="s">
        <v>2754</v>
      </c>
      <c r="G706" t="s">
        <v>43</v>
      </c>
      <c r="H706" t="s">
        <v>27</v>
      </c>
      <c r="I706" t="s">
        <v>2755</v>
      </c>
      <c r="J706" t="s">
        <v>96</v>
      </c>
      <c r="K706">
        <v>27511</v>
      </c>
      <c r="L706" t="s">
        <v>30</v>
      </c>
      <c r="M706" t="s">
        <v>2756</v>
      </c>
      <c r="N706" t="s">
        <v>48</v>
      </c>
      <c r="O706" t="s">
        <v>98</v>
      </c>
      <c r="P706" t="s">
        <v>2757</v>
      </c>
      <c r="Q706">
        <v>10.368</v>
      </c>
      <c r="R706">
        <v>2.0735999999999999</v>
      </c>
      <c r="S706">
        <v>4</v>
      </c>
      <c r="T706">
        <v>39.398400000000002</v>
      </c>
      <c r="U706">
        <v>20000</v>
      </c>
    </row>
    <row r="707" spans="1:21" x14ac:dyDescent="0.25">
      <c r="A707" t="s">
        <v>2752</v>
      </c>
      <c r="B707" t="s">
        <v>825</v>
      </c>
      <c r="C707" t="s">
        <v>1093</v>
      </c>
      <c r="D707" t="s">
        <v>54</v>
      </c>
      <c r="E707" t="s">
        <v>2753</v>
      </c>
      <c r="F707" t="s">
        <v>2754</v>
      </c>
      <c r="G707" t="s">
        <v>43</v>
      </c>
      <c r="H707" t="s">
        <v>27</v>
      </c>
      <c r="I707" t="s">
        <v>2755</v>
      </c>
      <c r="J707" t="s">
        <v>96</v>
      </c>
      <c r="K707">
        <v>27511</v>
      </c>
      <c r="L707" t="s">
        <v>30</v>
      </c>
      <c r="M707" t="s">
        <v>2758</v>
      </c>
      <c r="N707" t="s">
        <v>48</v>
      </c>
      <c r="O707" t="s">
        <v>84</v>
      </c>
      <c r="P707" t="s">
        <v>2759</v>
      </c>
      <c r="Q707">
        <v>166.84</v>
      </c>
      <c r="R707">
        <v>33.368000000000002</v>
      </c>
      <c r="S707">
        <v>8</v>
      </c>
      <c r="T707">
        <v>1301.3520000000001</v>
      </c>
      <c r="U707">
        <v>20000</v>
      </c>
    </row>
    <row r="708" spans="1:21" x14ac:dyDescent="0.25">
      <c r="A708" t="s">
        <v>2752</v>
      </c>
      <c r="B708" t="s">
        <v>825</v>
      </c>
      <c r="C708" t="s">
        <v>1093</v>
      </c>
      <c r="D708" t="s">
        <v>54</v>
      </c>
      <c r="E708" t="s">
        <v>2753</v>
      </c>
      <c r="F708" t="s">
        <v>2754</v>
      </c>
      <c r="G708" t="s">
        <v>43</v>
      </c>
      <c r="H708" t="s">
        <v>27</v>
      </c>
      <c r="I708" t="s">
        <v>2755</v>
      </c>
      <c r="J708" t="s">
        <v>96</v>
      </c>
      <c r="K708">
        <v>27511</v>
      </c>
      <c r="L708" t="s">
        <v>30</v>
      </c>
      <c r="M708" t="s">
        <v>2121</v>
      </c>
      <c r="N708" t="s">
        <v>77</v>
      </c>
      <c r="O708" t="s">
        <v>187</v>
      </c>
      <c r="P708" t="s">
        <v>2122</v>
      </c>
      <c r="Q708">
        <v>15.215999999999999</v>
      </c>
      <c r="R708">
        <v>3.0432000000000001</v>
      </c>
      <c r="S708">
        <v>7</v>
      </c>
      <c r="T708">
        <v>103.4688</v>
      </c>
      <c r="U708">
        <v>20000</v>
      </c>
    </row>
    <row r="709" spans="1:21" x14ac:dyDescent="0.25">
      <c r="A709" t="s">
        <v>2760</v>
      </c>
      <c r="B709" t="s">
        <v>2761</v>
      </c>
      <c r="C709" t="s">
        <v>2762</v>
      </c>
      <c r="D709" t="s">
        <v>219</v>
      </c>
      <c r="E709" t="s">
        <v>2763</v>
      </c>
      <c r="F709" t="s">
        <v>2764</v>
      </c>
      <c r="G709" t="s">
        <v>26</v>
      </c>
      <c r="H709" t="s">
        <v>27</v>
      </c>
      <c r="I709" t="s">
        <v>315</v>
      </c>
      <c r="J709" t="s">
        <v>316</v>
      </c>
      <c r="K709">
        <v>10035</v>
      </c>
      <c r="L709" t="s">
        <v>170</v>
      </c>
      <c r="M709" t="s">
        <v>1241</v>
      </c>
      <c r="N709" t="s">
        <v>77</v>
      </c>
      <c r="O709" t="s">
        <v>187</v>
      </c>
      <c r="P709" t="s">
        <v>1242</v>
      </c>
      <c r="Q709">
        <v>119.96</v>
      </c>
      <c r="R709">
        <v>23.992000000000001</v>
      </c>
      <c r="S709">
        <v>9</v>
      </c>
      <c r="T709">
        <v>1055.6479999999999</v>
      </c>
      <c r="U709">
        <v>20000</v>
      </c>
    </row>
    <row r="710" spans="1:21" x14ac:dyDescent="0.25">
      <c r="A710" t="s">
        <v>2760</v>
      </c>
      <c r="B710" t="s">
        <v>2761</v>
      </c>
      <c r="C710" t="s">
        <v>2762</v>
      </c>
      <c r="D710" t="s">
        <v>219</v>
      </c>
      <c r="E710" t="s">
        <v>2763</v>
      </c>
      <c r="F710" t="s">
        <v>2764</v>
      </c>
      <c r="G710" t="s">
        <v>26</v>
      </c>
      <c r="H710" t="s">
        <v>27</v>
      </c>
      <c r="I710" t="s">
        <v>315</v>
      </c>
      <c r="J710" t="s">
        <v>316</v>
      </c>
      <c r="K710">
        <v>10035</v>
      </c>
      <c r="L710" t="s">
        <v>170</v>
      </c>
      <c r="M710" t="s">
        <v>2765</v>
      </c>
      <c r="N710" t="s">
        <v>32</v>
      </c>
      <c r="O710" t="s">
        <v>33</v>
      </c>
      <c r="P710" t="s">
        <v>2766</v>
      </c>
      <c r="Q710">
        <v>883.92</v>
      </c>
      <c r="R710">
        <v>176.78399999999999</v>
      </c>
      <c r="S710">
        <v>4</v>
      </c>
      <c r="T710">
        <v>3358.8960000000002</v>
      </c>
      <c r="U710">
        <v>20000</v>
      </c>
    </row>
    <row r="711" spans="1:21" x14ac:dyDescent="0.25">
      <c r="A711" t="s">
        <v>2760</v>
      </c>
      <c r="B711" t="s">
        <v>2761</v>
      </c>
      <c r="C711" t="s">
        <v>2762</v>
      </c>
      <c r="D711" t="s">
        <v>219</v>
      </c>
      <c r="E711" t="s">
        <v>2763</v>
      </c>
      <c r="F711" t="s">
        <v>2764</v>
      </c>
      <c r="G711" t="s">
        <v>26</v>
      </c>
      <c r="H711" t="s">
        <v>27</v>
      </c>
      <c r="I711" t="s">
        <v>315</v>
      </c>
      <c r="J711" t="s">
        <v>316</v>
      </c>
      <c r="K711">
        <v>10035</v>
      </c>
      <c r="L711" t="s">
        <v>170</v>
      </c>
      <c r="M711" t="s">
        <v>1665</v>
      </c>
      <c r="N711" t="s">
        <v>48</v>
      </c>
      <c r="O711" t="s">
        <v>81</v>
      </c>
      <c r="P711" t="s">
        <v>1666</v>
      </c>
      <c r="Q711">
        <v>46.72</v>
      </c>
      <c r="R711">
        <v>9.3439999999999994</v>
      </c>
      <c r="S711">
        <v>3</v>
      </c>
      <c r="T711">
        <v>130.816</v>
      </c>
      <c r="U711">
        <v>20000</v>
      </c>
    </row>
    <row r="712" spans="1:21" x14ac:dyDescent="0.25">
      <c r="A712" t="s">
        <v>2767</v>
      </c>
      <c r="B712" t="s">
        <v>2768</v>
      </c>
      <c r="C712" t="s">
        <v>2769</v>
      </c>
      <c r="D712" t="s">
        <v>219</v>
      </c>
      <c r="E712" t="s">
        <v>2770</v>
      </c>
      <c r="F712" t="s">
        <v>2771</v>
      </c>
      <c r="G712" t="s">
        <v>114</v>
      </c>
      <c r="H712" t="s">
        <v>27</v>
      </c>
      <c r="I712" t="s">
        <v>315</v>
      </c>
      <c r="J712" t="s">
        <v>316</v>
      </c>
      <c r="K712">
        <v>10035</v>
      </c>
      <c r="L712" t="s">
        <v>170</v>
      </c>
      <c r="M712" t="s">
        <v>1970</v>
      </c>
      <c r="N712" t="s">
        <v>48</v>
      </c>
      <c r="O712" t="s">
        <v>98</v>
      </c>
      <c r="P712" t="s">
        <v>1971</v>
      </c>
      <c r="Q712">
        <v>55.48</v>
      </c>
      <c r="R712">
        <v>11.096</v>
      </c>
      <c r="S712">
        <v>4</v>
      </c>
      <c r="T712">
        <v>210.82400000000001</v>
      </c>
      <c r="U712">
        <v>20000</v>
      </c>
    </row>
    <row r="713" spans="1:21" x14ac:dyDescent="0.25">
      <c r="A713" t="s">
        <v>2772</v>
      </c>
      <c r="B713" t="s">
        <v>2216</v>
      </c>
      <c r="C713" t="s">
        <v>2194</v>
      </c>
      <c r="D713" t="s">
        <v>54</v>
      </c>
      <c r="E713" t="s">
        <v>2773</v>
      </c>
      <c r="F713" t="s">
        <v>2774</v>
      </c>
      <c r="G713" t="s">
        <v>26</v>
      </c>
      <c r="H713" t="s">
        <v>27</v>
      </c>
      <c r="I713" t="s">
        <v>2775</v>
      </c>
      <c r="J713" t="s">
        <v>58</v>
      </c>
      <c r="K713">
        <v>32137</v>
      </c>
      <c r="L713" t="s">
        <v>30</v>
      </c>
      <c r="M713" t="s">
        <v>2776</v>
      </c>
      <c r="N713" t="s">
        <v>48</v>
      </c>
      <c r="O713" t="s">
        <v>201</v>
      </c>
      <c r="P713" t="s">
        <v>2777</v>
      </c>
      <c r="Q713">
        <v>24.448</v>
      </c>
      <c r="R713">
        <v>4.8895999999999997</v>
      </c>
      <c r="S713">
        <v>5</v>
      </c>
      <c r="T713">
        <v>117.35039999999999</v>
      </c>
      <c r="U713">
        <v>20000</v>
      </c>
    </row>
    <row r="714" spans="1:21" x14ac:dyDescent="0.25">
      <c r="A714" t="s">
        <v>2778</v>
      </c>
      <c r="B714" t="s">
        <v>2512</v>
      </c>
      <c r="C714" t="s">
        <v>2779</v>
      </c>
      <c r="D714" t="s">
        <v>54</v>
      </c>
      <c r="E714" t="s">
        <v>2780</v>
      </c>
      <c r="F714" t="s">
        <v>2781</v>
      </c>
      <c r="G714" t="s">
        <v>43</v>
      </c>
      <c r="H714" t="s">
        <v>27</v>
      </c>
      <c r="I714" t="s">
        <v>2782</v>
      </c>
      <c r="J714" t="s">
        <v>316</v>
      </c>
      <c r="K714">
        <v>10550</v>
      </c>
      <c r="L714" t="s">
        <v>170</v>
      </c>
      <c r="M714" t="s">
        <v>2783</v>
      </c>
      <c r="N714" t="s">
        <v>48</v>
      </c>
      <c r="O714" t="s">
        <v>84</v>
      </c>
      <c r="P714" t="s">
        <v>2784</v>
      </c>
      <c r="Q714">
        <v>281.33999999999997</v>
      </c>
      <c r="R714">
        <v>56.267999999999986</v>
      </c>
      <c r="S714">
        <v>5</v>
      </c>
      <c r="T714">
        <v>1350.432</v>
      </c>
      <c r="U714">
        <v>20000</v>
      </c>
    </row>
    <row r="715" spans="1:21" x14ac:dyDescent="0.25">
      <c r="A715" t="s">
        <v>2778</v>
      </c>
      <c r="B715" t="s">
        <v>2512</v>
      </c>
      <c r="C715" t="s">
        <v>2779</v>
      </c>
      <c r="D715" t="s">
        <v>54</v>
      </c>
      <c r="E715" t="s">
        <v>2780</v>
      </c>
      <c r="F715" t="s">
        <v>2781</v>
      </c>
      <c r="G715" t="s">
        <v>43</v>
      </c>
      <c r="H715" t="s">
        <v>27</v>
      </c>
      <c r="I715" t="s">
        <v>2782</v>
      </c>
      <c r="J715" t="s">
        <v>316</v>
      </c>
      <c r="K715">
        <v>10550</v>
      </c>
      <c r="L715" t="s">
        <v>170</v>
      </c>
      <c r="M715" t="s">
        <v>1672</v>
      </c>
      <c r="N715" t="s">
        <v>77</v>
      </c>
      <c r="O715" t="s">
        <v>78</v>
      </c>
      <c r="P715" t="s">
        <v>1673</v>
      </c>
      <c r="Q715">
        <v>307.98</v>
      </c>
      <c r="R715">
        <v>61.595999999999997</v>
      </c>
      <c r="S715">
        <v>4</v>
      </c>
      <c r="T715">
        <v>1170.3240000000001</v>
      </c>
      <c r="U715">
        <v>20000</v>
      </c>
    </row>
    <row r="716" spans="1:21" x14ac:dyDescent="0.25">
      <c r="A716" t="s">
        <v>2778</v>
      </c>
      <c r="B716" t="s">
        <v>2512</v>
      </c>
      <c r="C716" t="s">
        <v>2779</v>
      </c>
      <c r="D716" t="s">
        <v>54</v>
      </c>
      <c r="E716" t="s">
        <v>2780</v>
      </c>
      <c r="F716" t="s">
        <v>2781</v>
      </c>
      <c r="G716" t="s">
        <v>43</v>
      </c>
      <c r="H716" t="s">
        <v>27</v>
      </c>
      <c r="I716" t="s">
        <v>2782</v>
      </c>
      <c r="J716" t="s">
        <v>316</v>
      </c>
      <c r="K716">
        <v>10550</v>
      </c>
      <c r="L716" t="s">
        <v>170</v>
      </c>
      <c r="M716" t="s">
        <v>2785</v>
      </c>
      <c r="N716" t="s">
        <v>77</v>
      </c>
      <c r="O716" t="s">
        <v>187</v>
      </c>
      <c r="P716" t="s">
        <v>2786</v>
      </c>
      <c r="Q716">
        <v>299.97000000000003</v>
      </c>
      <c r="R716">
        <v>59.994000000000007</v>
      </c>
      <c r="S716">
        <v>4</v>
      </c>
      <c r="T716">
        <v>1139.886</v>
      </c>
      <c r="U716">
        <v>20000</v>
      </c>
    </row>
    <row r="717" spans="1:21" x14ac:dyDescent="0.25">
      <c r="A717" t="s">
        <v>2787</v>
      </c>
      <c r="B717" t="s">
        <v>2788</v>
      </c>
      <c r="C717" t="s">
        <v>2789</v>
      </c>
      <c r="D717" t="s">
        <v>23</v>
      </c>
      <c r="E717" t="s">
        <v>1185</v>
      </c>
      <c r="F717" t="s">
        <v>1186</v>
      </c>
      <c r="G717" t="s">
        <v>43</v>
      </c>
      <c r="H717" t="s">
        <v>27</v>
      </c>
      <c r="I717" t="s">
        <v>105</v>
      </c>
      <c r="J717" t="s">
        <v>106</v>
      </c>
      <c r="K717">
        <v>98105</v>
      </c>
      <c r="L717" t="s">
        <v>46</v>
      </c>
      <c r="M717" t="s">
        <v>2790</v>
      </c>
      <c r="N717" t="s">
        <v>48</v>
      </c>
      <c r="O717" t="s">
        <v>81</v>
      </c>
      <c r="P717" t="s">
        <v>2791</v>
      </c>
      <c r="Q717">
        <v>19.920000000000002</v>
      </c>
      <c r="R717">
        <v>3.984</v>
      </c>
      <c r="S717">
        <v>7</v>
      </c>
      <c r="T717">
        <v>135.45599999999999</v>
      </c>
      <c r="U717">
        <v>20000</v>
      </c>
    </row>
    <row r="718" spans="1:21" x14ac:dyDescent="0.25">
      <c r="A718" t="s">
        <v>2792</v>
      </c>
      <c r="B718" t="s">
        <v>2793</v>
      </c>
      <c r="C718" t="s">
        <v>2794</v>
      </c>
      <c r="D718" t="s">
        <v>219</v>
      </c>
      <c r="E718" t="s">
        <v>2795</v>
      </c>
      <c r="F718" t="s">
        <v>2796</v>
      </c>
      <c r="G718" t="s">
        <v>26</v>
      </c>
      <c r="H718" t="s">
        <v>27</v>
      </c>
      <c r="I718" t="s">
        <v>289</v>
      </c>
      <c r="J718" t="s">
        <v>290</v>
      </c>
      <c r="K718">
        <v>19901</v>
      </c>
      <c r="L718" t="s">
        <v>170</v>
      </c>
      <c r="M718" t="s">
        <v>2483</v>
      </c>
      <c r="N718" t="s">
        <v>32</v>
      </c>
      <c r="O718" t="s">
        <v>71</v>
      </c>
      <c r="P718" t="s">
        <v>2484</v>
      </c>
      <c r="Q718">
        <v>9.94</v>
      </c>
      <c r="R718">
        <v>1.988</v>
      </c>
      <c r="S718">
        <v>6</v>
      </c>
      <c r="T718">
        <v>57.652000000000001</v>
      </c>
      <c r="U718">
        <v>20000</v>
      </c>
    </row>
    <row r="719" spans="1:21" x14ac:dyDescent="0.25">
      <c r="A719" t="s">
        <v>2797</v>
      </c>
      <c r="B719" t="s">
        <v>2531</v>
      </c>
      <c r="C719" t="s">
        <v>2798</v>
      </c>
      <c r="D719" t="s">
        <v>54</v>
      </c>
      <c r="E719" t="s">
        <v>1151</v>
      </c>
      <c r="F719" t="s">
        <v>1152</v>
      </c>
      <c r="G719" t="s">
        <v>26</v>
      </c>
      <c r="H719" t="s">
        <v>27</v>
      </c>
      <c r="I719" t="s">
        <v>739</v>
      </c>
      <c r="J719" t="s">
        <v>607</v>
      </c>
      <c r="K719">
        <v>43055</v>
      </c>
      <c r="L719" t="s">
        <v>170</v>
      </c>
      <c r="M719" t="s">
        <v>2799</v>
      </c>
      <c r="N719" t="s">
        <v>32</v>
      </c>
      <c r="O719" t="s">
        <v>71</v>
      </c>
      <c r="P719" t="s">
        <v>2800</v>
      </c>
      <c r="Q719">
        <v>103.056</v>
      </c>
      <c r="R719">
        <v>20.6112</v>
      </c>
      <c r="S719">
        <v>4</v>
      </c>
      <c r="T719">
        <v>391.61279999999999</v>
      </c>
      <c r="U719">
        <v>20000</v>
      </c>
    </row>
    <row r="720" spans="1:21" x14ac:dyDescent="0.25">
      <c r="A720" t="s">
        <v>2801</v>
      </c>
      <c r="B720" t="s">
        <v>2802</v>
      </c>
      <c r="C720" t="s">
        <v>1677</v>
      </c>
      <c r="D720" t="s">
        <v>54</v>
      </c>
      <c r="E720" t="s">
        <v>2803</v>
      </c>
      <c r="F720" t="s">
        <v>2804</v>
      </c>
      <c r="G720" t="s">
        <v>114</v>
      </c>
      <c r="H720" t="s">
        <v>27</v>
      </c>
      <c r="I720" t="s">
        <v>178</v>
      </c>
      <c r="J720" t="s">
        <v>137</v>
      </c>
      <c r="K720">
        <v>84057</v>
      </c>
      <c r="L720" t="s">
        <v>46</v>
      </c>
      <c r="M720" t="s">
        <v>2091</v>
      </c>
      <c r="N720" t="s">
        <v>48</v>
      </c>
      <c r="O720" t="s">
        <v>81</v>
      </c>
      <c r="P720" t="s">
        <v>2092</v>
      </c>
      <c r="Q720">
        <v>59.808</v>
      </c>
      <c r="R720">
        <v>11.961600000000001</v>
      </c>
      <c r="S720">
        <v>8</v>
      </c>
      <c r="T720">
        <v>466.50240000000002</v>
      </c>
      <c r="U720">
        <v>20000</v>
      </c>
    </row>
    <row r="721" spans="1:21" x14ac:dyDescent="0.25">
      <c r="A721" t="s">
        <v>2801</v>
      </c>
      <c r="B721" t="s">
        <v>2802</v>
      </c>
      <c r="C721" t="s">
        <v>1677</v>
      </c>
      <c r="D721" t="s">
        <v>54</v>
      </c>
      <c r="E721" t="s">
        <v>2803</v>
      </c>
      <c r="F721" t="s">
        <v>2804</v>
      </c>
      <c r="G721" t="s">
        <v>114</v>
      </c>
      <c r="H721" t="s">
        <v>27</v>
      </c>
      <c r="I721" t="s">
        <v>178</v>
      </c>
      <c r="J721" t="s">
        <v>137</v>
      </c>
      <c r="K721">
        <v>84057</v>
      </c>
      <c r="L721" t="s">
        <v>46</v>
      </c>
      <c r="M721" t="s">
        <v>1870</v>
      </c>
      <c r="N721" t="s">
        <v>32</v>
      </c>
      <c r="O721" t="s">
        <v>71</v>
      </c>
      <c r="P721" t="s">
        <v>1871</v>
      </c>
      <c r="Q721">
        <v>73.319999999999993</v>
      </c>
      <c r="R721">
        <v>14.664</v>
      </c>
      <c r="S721">
        <v>3</v>
      </c>
      <c r="T721">
        <v>205.29599999999999</v>
      </c>
      <c r="U721">
        <v>20000</v>
      </c>
    </row>
    <row r="722" spans="1:21" x14ac:dyDescent="0.25">
      <c r="A722" t="s">
        <v>2805</v>
      </c>
      <c r="B722" t="s">
        <v>2806</v>
      </c>
      <c r="C722" t="s">
        <v>2807</v>
      </c>
      <c r="D722" t="s">
        <v>54</v>
      </c>
      <c r="E722" t="s">
        <v>2808</v>
      </c>
      <c r="F722" t="s">
        <v>2809</v>
      </c>
      <c r="G722" t="s">
        <v>114</v>
      </c>
      <c r="H722" t="s">
        <v>27</v>
      </c>
      <c r="I722" t="s">
        <v>44</v>
      </c>
      <c r="J722" t="s">
        <v>45</v>
      </c>
      <c r="K722">
        <v>90045</v>
      </c>
      <c r="L722" t="s">
        <v>46</v>
      </c>
      <c r="M722" t="s">
        <v>2810</v>
      </c>
      <c r="N722" t="s">
        <v>48</v>
      </c>
      <c r="O722" t="s">
        <v>98</v>
      </c>
      <c r="P722" t="s">
        <v>2811</v>
      </c>
      <c r="Q722">
        <v>146.82</v>
      </c>
      <c r="R722">
        <v>29.364000000000001</v>
      </c>
      <c r="S722">
        <v>2</v>
      </c>
      <c r="T722">
        <v>264.27600000000001</v>
      </c>
      <c r="U722">
        <v>20000</v>
      </c>
    </row>
    <row r="723" spans="1:21" x14ac:dyDescent="0.25">
      <c r="A723" t="s">
        <v>2812</v>
      </c>
      <c r="B723" t="s">
        <v>1145</v>
      </c>
      <c r="C723" t="s">
        <v>2813</v>
      </c>
      <c r="D723" t="s">
        <v>54</v>
      </c>
      <c r="E723" t="s">
        <v>1795</v>
      </c>
      <c r="F723" t="s">
        <v>1796</v>
      </c>
      <c r="G723" t="s">
        <v>43</v>
      </c>
      <c r="H723" t="s">
        <v>27</v>
      </c>
      <c r="I723" t="s">
        <v>1075</v>
      </c>
      <c r="J723" t="s">
        <v>281</v>
      </c>
      <c r="K723">
        <v>48205</v>
      </c>
      <c r="L723" t="s">
        <v>117</v>
      </c>
      <c r="M723" t="s">
        <v>2814</v>
      </c>
      <c r="N723" t="s">
        <v>32</v>
      </c>
      <c r="O723" t="s">
        <v>60</v>
      </c>
      <c r="P723" t="s">
        <v>2815</v>
      </c>
      <c r="Q723">
        <v>1652.94</v>
      </c>
      <c r="R723">
        <v>330.58800000000002</v>
      </c>
      <c r="S723">
        <v>3</v>
      </c>
      <c r="T723">
        <v>4628.232</v>
      </c>
      <c r="U723">
        <v>20000</v>
      </c>
    </row>
    <row r="724" spans="1:21" x14ac:dyDescent="0.25">
      <c r="A724" t="s">
        <v>2812</v>
      </c>
      <c r="B724" t="s">
        <v>1145</v>
      </c>
      <c r="C724" t="s">
        <v>2813</v>
      </c>
      <c r="D724" t="s">
        <v>54</v>
      </c>
      <c r="E724" t="s">
        <v>1795</v>
      </c>
      <c r="F724" t="s">
        <v>1796</v>
      </c>
      <c r="G724" t="s">
        <v>43</v>
      </c>
      <c r="H724" t="s">
        <v>27</v>
      </c>
      <c r="I724" t="s">
        <v>1075</v>
      </c>
      <c r="J724" t="s">
        <v>281</v>
      </c>
      <c r="K724">
        <v>48205</v>
      </c>
      <c r="L724" t="s">
        <v>117</v>
      </c>
      <c r="M724" t="s">
        <v>2816</v>
      </c>
      <c r="N724" t="s">
        <v>48</v>
      </c>
      <c r="O724" t="s">
        <v>63</v>
      </c>
      <c r="P724" t="s">
        <v>2817</v>
      </c>
      <c r="Q724">
        <v>296.37</v>
      </c>
      <c r="R724">
        <v>59.274000000000001</v>
      </c>
      <c r="S724">
        <v>5</v>
      </c>
      <c r="T724">
        <v>1422.576</v>
      </c>
      <c r="U724">
        <v>20000</v>
      </c>
    </row>
    <row r="725" spans="1:21" x14ac:dyDescent="0.25">
      <c r="A725" t="s">
        <v>2818</v>
      </c>
      <c r="B725" t="s">
        <v>2819</v>
      </c>
      <c r="C725" t="s">
        <v>2820</v>
      </c>
      <c r="D725" t="s">
        <v>54</v>
      </c>
      <c r="E725" t="s">
        <v>2821</v>
      </c>
      <c r="F725" t="s">
        <v>2822</v>
      </c>
      <c r="G725" t="s">
        <v>114</v>
      </c>
      <c r="H725" t="s">
        <v>27</v>
      </c>
      <c r="I725" t="s">
        <v>168</v>
      </c>
      <c r="J725" t="s">
        <v>169</v>
      </c>
      <c r="K725">
        <v>19140</v>
      </c>
      <c r="L725" t="s">
        <v>170</v>
      </c>
      <c r="M725" t="s">
        <v>2823</v>
      </c>
      <c r="N725" t="s">
        <v>32</v>
      </c>
      <c r="O725" t="s">
        <v>71</v>
      </c>
      <c r="P725" t="s">
        <v>2824</v>
      </c>
      <c r="Q725">
        <v>129.91999999999999</v>
      </c>
      <c r="R725">
        <v>25.984000000000002</v>
      </c>
      <c r="S725">
        <v>8</v>
      </c>
      <c r="T725">
        <v>1013.376</v>
      </c>
      <c r="U725">
        <v>20000</v>
      </c>
    </row>
    <row r="726" spans="1:21" x14ac:dyDescent="0.25">
      <c r="A726" t="s">
        <v>2825</v>
      </c>
      <c r="B726" t="s">
        <v>2826</v>
      </c>
      <c r="C726" t="s">
        <v>1988</v>
      </c>
      <c r="D726" t="s">
        <v>54</v>
      </c>
      <c r="E726" t="s">
        <v>2827</v>
      </c>
      <c r="F726" t="s">
        <v>2828</v>
      </c>
      <c r="G726" t="s">
        <v>43</v>
      </c>
      <c r="H726" t="s">
        <v>27</v>
      </c>
      <c r="I726" t="s">
        <v>2829</v>
      </c>
      <c r="J726" t="s">
        <v>58</v>
      </c>
      <c r="K726">
        <v>33012</v>
      </c>
      <c r="L726" t="s">
        <v>30</v>
      </c>
      <c r="M726" t="s">
        <v>2830</v>
      </c>
      <c r="N726" t="s">
        <v>48</v>
      </c>
      <c r="O726" t="s">
        <v>702</v>
      </c>
      <c r="P726" t="s">
        <v>2831</v>
      </c>
      <c r="Q726">
        <v>45.584000000000003</v>
      </c>
      <c r="R726">
        <v>9.1168000000000013</v>
      </c>
      <c r="S726">
        <v>8</v>
      </c>
      <c r="T726">
        <v>355.55520000000001</v>
      </c>
      <c r="U726">
        <v>20000</v>
      </c>
    </row>
    <row r="727" spans="1:21" x14ac:dyDescent="0.25">
      <c r="A727" t="s">
        <v>2832</v>
      </c>
      <c r="B727" t="s">
        <v>1248</v>
      </c>
      <c r="C727" t="s">
        <v>2833</v>
      </c>
      <c r="D727" t="s">
        <v>54</v>
      </c>
      <c r="E727" t="s">
        <v>2834</v>
      </c>
      <c r="F727" t="s">
        <v>2835</v>
      </c>
      <c r="G727" t="s">
        <v>26</v>
      </c>
      <c r="H727" t="s">
        <v>27</v>
      </c>
      <c r="I727" t="s">
        <v>1499</v>
      </c>
      <c r="J727" t="s">
        <v>116</v>
      </c>
      <c r="K727">
        <v>78745</v>
      </c>
      <c r="L727" t="s">
        <v>117</v>
      </c>
      <c r="M727" t="s">
        <v>2836</v>
      </c>
      <c r="N727" t="s">
        <v>48</v>
      </c>
      <c r="O727" t="s">
        <v>201</v>
      </c>
      <c r="P727" t="s">
        <v>2837</v>
      </c>
      <c r="Q727">
        <v>17.568000000000001</v>
      </c>
      <c r="R727">
        <v>3.5135999999999998</v>
      </c>
      <c r="S727">
        <v>4</v>
      </c>
      <c r="T727">
        <v>66.758400000000009</v>
      </c>
      <c r="U727">
        <v>20000</v>
      </c>
    </row>
    <row r="728" spans="1:21" x14ac:dyDescent="0.25">
      <c r="A728" t="s">
        <v>2832</v>
      </c>
      <c r="B728" t="s">
        <v>1248</v>
      </c>
      <c r="C728" t="s">
        <v>2833</v>
      </c>
      <c r="D728" t="s">
        <v>54</v>
      </c>
      <c r="E728" t="s">
        <v>2834</v>
      </c>
      <c r="F728" t="s">
        <v>2835</v>
      </c>
      <c r="G728" t="s">
        <v>26</v>
      </c>
      <c r="H728" t="s">
        <v>27</v>
      </c>
      <c r="I728" t="s">
        <v>1499</v>
      </c>
      <c r="J728" t="s">
        <v>116</v>
      </c>
      <c r="K728">
        <v>78745</v>
      </c>
      <c r="L728" t="s">
        <v>117</v>
      </c>
      <c r="M728" t="s">
        <v>2838</v>
      </c>
      <c r="N728" t="s">
        <v>77</v>
      </c>
      <c r="O728" t="s">
        <v>78</v>
      </c>
      <c r="P728" t="s">
        <v>2839</v>
      </c>
      <c r="Q728">
        <v>55.991999999999997</v>
      </c>
      <c r="R728">
        <v>11.198399999999999</v>
      </c>
      <c r="S728">
        <v>8</v>
      </c>
      <c r="T728">
        <v>436.73759999999999</v>
      </c>
      <c r="U728">
        <v>20000</v>
      </c>
    </row>
    <row r="729" spans="1:21" x14ac:dyDescent="0.25">
      <c r="A729" t="s">
        <v>2840</v>
      </c>
      <c r="B729" t="s">
        <v>2841</v>
      </c>
      <c r="C729" t="s">
        <v>2842</v>
      </c>
      <c r="D729" t="s">
        <v>219</v>
      </c>
      <c r="E729" t="s">
        <v>2843</v>
      </c>
      <c r="F729" t="s">
        <v>2844</v>
      </c>
      <c r="G729" t="s">
        <v>26</v>
      </c>
      <c r="H729" t="s">
        <v>27</v>
      </c>
      <c r="I729" t="s">
        <v>2845</v>
      </c>
      <c r="J729" t="s">
        <v>316</v>
      </c>
      <c r="K729">
        <v>11572</v>
      </c>
      <c r="L729" t="s">
        <v>170</v>
      </c>
      <c r="M729" t="s">
        <v>2846</v>
      </c>
      <c r="N729" t="s">
        <v>48</v>
      </c>
      <c r="O729" t="s">
        <v>98</v>
      </c>
      <c r="P729" t="s">
        <v>2847</v>
      </c>
      <c r="Q729">
        <v>182.72</v>
      </c>
      <c r="R729">
        <v>36.543999999999997</v>
      </c>
      <c r="S729">
        <v>8</v>
      </c>
      <c r="T729">
        <v>1425.2159999999999</v>
      </c>
      <c r="U729">
        <v>20000</v>
      </c>
    </row>
    <row r="730" spans="1:21" x14ac:dyDescent="0.25">
      <c r="A730" t="s">
        <v>2840</v>
      </c>
      <c r="B730" t="s">
        <v>2841</v>
      </c>
      <c r="C730" t="s">
        <v>2842</v>
      </c>
      <c r="D730" t="s">
        <v>219</v>
      </c>
      <c r="E730" t="s">
        <v>2843</v>
      </c>
      <c r="F730" t="s">
        <v>2844</v>
      </c>
      <c r="G730" t="s">
        <v>26</v>
      </c>
      <c r="H730" t="s">
        <v>27</v>
      </c>
      <c r="I730" t="s">
        <v>2845</v>
      </c>
      <c r="J730" t="s">
        <v>316</v>
      </c>
      <c r="K730">
        <v>11572</v>
      </c>
      <c r="L730" t="s">
        <v>170</v>
      </c>
      <c r="M730" t="s">
        <v>2848</v>
      </c>
      <c r="N730" t="s">
        <v>32</v>
      </c>
      <c r="O730" t="s">
        <v>60</v>
      </c>
      <c r="P730" t="s">
        <v>2849</v>
      </c>
      <c r="Q730">
        <v>400.03199999999998</v>
      </c>
      <c r="R730">
        <v>80.006399999999999</v>
      </c>
      <c r="S730">
        <v>5</v>
      </c>
      <c r="T730">
        <v>1920.1536000000001</v>
      </c>
      <c r="U730">
        <v>20000</v>
      </c>
    </row>
    <row r="731" spans="1:21" x14ac:dyDescent="0.25">
      <c r="A731" t="s">
        <v>2840</v>
      </c>
      <c r="B731" t="s">
        <v>2841</v>
      </c>
      <c r="C731" t="s">
        <v>2842</v>
      </c>
      <c r="D731" t="s">
        <v>219</v>
      </c>
      <c r="E731" t="s">
        <v>2843</v>
      </c>
      <c r="F731" t="s">
        <v>2844</v>
      </c>
      <c r="G731" t="s">
        <v>26</v>
      </c>
      <c r="H731" t="s">
        <v>27</v>
      </c>
      <c r="I731" t="s">
        <v>2845</v>
      </c>
      <c r="J731" t="s">
        <v>316</v>
      </c>
      <c r="K731">
        <v>11572</v>
      </c>
      <c r="L731" t="s">
        <v>170</v>
      </c>
      <c r="M731" t="s">
        <v>2850</v>
      </c>
      <c r="N731" t="s">
        <v>48</v>
      </c>
      <c r="O731" t="s">
        <v>63</v>
      </c>
      <c r="P731" t="s">
        <v>2851</v>
      </c>
      <c r="Q731">
        <v>33.630000000000003</v>
      </c>
      <c r="R731">
        <v>6.7260000000000009</v>
      </c>
      <c r="S731">
        <v>3</v>
      </c>
      <c r="T731">
        <v>94.164000000000016</v>
      </c>
      <c r="U731">
        <v>20000</v>
      </c>
    </row>
    <row r="732" spans="1:21" x14ac:dyDescent="0.25">
      <c r="A732" t="s">
        <v>2840</v>
      </c>
      <c r="B732" t="s">
        <v>2841</v>
      </c>
      <c r="C732" t="s">
        <v>2842</v>
      </c>
      <c r="D732" t="s">
        <v>219</v>
      </c>
      <c r="E732" t="s">
        <v>2843</v>
      </c>
      <c r="F732" t="s">
        <v>2844</v>
      </c>
      <c r="G732" t="s">
        <v>26</v>
      </c>
      <c r="H732" t="s">
        <v>27</v>
      </c>
      <c r="I732" t="s">
        <v>2845</v>
      </c>
      <c r="J732" t="s">
        <v>316</v>
      </c>
      <c r="K732">
        <v>11572</v>
      </c>
      <c r="L732" t="s">
        <v>170</v>
      </c>
      <c r="M732" t="s">
        <v>1148</v>
      </c>
      <c r="N732" t="s">
        <v>32</v>
      </c>
      <c r="O732" t="s">
        <v>36</v>
      </c>
      <c r="P732" t="s">
        <v>1149</v>
      </c>
      <c r="Q732">
        <v>542.64599999999996</v>
      </c>
      <c r="R732">
        <v>108.5292</v>
      </c>
      <c r="S732">
        <v>8</v>
      </c>
      <c r="T732">
        <v>4232.6387999999997</v>
      </c>
      <c r="U732">
        <v>20000</v>
      </c>
    </row>
    <row r="733" spans="1:21" x14ac:dyDescent="0.25">
      <c r="A733" t="s">
        <v>2840</v>
      </c>
      <c r="B733" t="s">
        <v>2841</v>
      </c>
      <c r="C733" t="s">
        <v>2842</v>
      </c>
      <c r="D733" t="s">
        <v>219</v>
      </c>
      <c r="E733" t="s">
        <v>2843</v>
      </c>
      <c r="F733" t="s">
        <v>2844</v>
      </c>
      <c r="G733" t="s">
        <v>26</v>
      </c>
      <c r="H733" t="s">
        <v>27</v>
      </c>
      <c r="I733" t="s">
        <v>2845</v>
      </c>
      <c r="J733" t="s">
        <v>316</v>
      </c>
      <c r="K733">
        <v>11572</v>
      </c>
      <c r="L733" t="s">
        <v>170</v>
      </c>
      <c r="M733" t="s">
        <v>1880</v>
      </c>
      <c r="N733" t="s">
        <v>48</v>
      </c>
      <c r="O733" t="s">
        <v>49</v>
      </c>
      <c r="P733" t="s">
        <v>1881</v>
      </c>
      <c r="Q733">
        <v>6.3</v>
      </c>
      <c r="R733">
        <v>1.26</v>
      </c>
      <c r="S733">
        <v>4</v>
      </c>
      <c r="T733">
        <v>23.94</v>
      </c>
      <c r="U733">
        <v>20000</v>
      </c>
    </row>
    <row r="734" spans="1:21" x14ac:dyDescent="0.25">
      <c r="A734" t="s">
        <v>2852</v>
      </c>
      <c r="B734" t="s">
        <v>2853</v>
      </c>
      <c r="C734" t="s">
        <v>2155</v>
      </c>
      <c r="D734" t="s">
        <v>54</v>
      </c>
      <c r="E734" t="s">
        <v>2854</v>
      </c>
      <c r="F734" t="s">
        <v>2855</v>
      </c>
      <c r="G734" t="s">
        <v>114</v>
      </c>
      <c r="H734" t="s">
        <v>27</v>
      </c>
      <c r="I734" t="s">
        <v>105</v>
      </c>
      <c r="J734" t="s">
        <v>106</v>
      </c>
      <c r="K734">
        <v>98115</v>
      </c>
      <c r="L734" t="s">
        <v>46</v>
      </c>
      <c r="M734" t="s">
        <v>2150</v>
      </c>
      <c r="N734" t="s">
        <v>48</v>
      </c>
      <c r="O734" t="s">
        <v>63</v>
      </c>
      <c r="P734" t="s">
        <v>2151</v>
      </c>
      <c r="Q734">
        <v>242.94</v>
      </c>
      <c r="R734">
        <v>48.588000000000001</v>
      </c>
      <c r="S734">
        <v>7</v>
      </c>
      <c r="T734">
        <v>1651.992</v>
      </c>
      <c r="U734">
        <v>20000</v>
      </c>
    </row>
    <row r="735" spans="1:21" x14ac:dyDescent="0.25">
      <c r="A735" t="s">
        <v>2852</v>
      </c>
      <c r="B735" t="s">
        <v>2853</v>
      </c>
      <c r="C735" t="s">
        <v>2155</v>
      </c>
      <c r="D735" t="s">
        <v>54</v>
      </c>
      <c r="E735" t="s">
        <v>2854</v>
      </c>
      <c r="F735" t="s">
        <v>2855</v>
      </c>
      <c r="G735" t="s">
        <v>114</v>
      </c>
      <c r="H735" t="s">
        <v>27</v>
      </c>
      <c r="I735" t="s">
        <v>105</v>
      </c>
      <c r="J735" t="s">
        <v>106</v>
      </c>
      <c r="K735">
        <v>98115</v>
      </c>
      <c r="L735" t="s">
        <v>46</v>
      </c>
      <c r="M735" t="s">
        <v>2856</v>
      </c>
      <c r="N735" t="s">
        <v>77</v>
      </c>
      <c r="O735" t="s">
        <v>187</v>
      </c>
      <c r="P735" t="s">
        <v>2857</v>
      </c>
      <c r="Q735">
        <v>179.97</v>
      </c>
      <c r="R735">
        <v>35.994</v>
      </c>
      <c r="S735">
        <v>8</v>
      </c>
      <c r="T735">
        <v>1403.7660000000001</v>
      </c>
      <c r="U735">
        <v>20000</v>
      </c>
    </row>
    <row r="736" spans="1:21" x14ac:dyDescent="0.25">
      <c r="A736" t="s">
        <v>2852</v>
      </c>
      <c r="B736" t="s">
        <v>2853</v>
      </c>
      <c r="C736" t="s">
        <v>2155</v>
      </c>
      <c r="D736" t="s">
        <v>54</v>
      </c>
      <c r="E736" t="s">
        <v>2854</v>
      </c>
      <c r="F736" t="s">
        <v>2855</v>
      </c>
      <c r="G736" t="s">
        <v>114</v>
      </c>
      <c r="H736" t="s">
        <v>27</v>
      </c>
      <c r="I736" t="s">
        <v>105</v>
      </c>
      <c r="J736" t="s">
        <v>106</v>
      </c>
      <c r="K736">
        <v>98115</v>
      </c>
      <c r="L736" t="s">
        <v>46</v>
      </c>
      <c r="M736" t="s">
        <v>1682</v>
      </c>
      <c r="N736" t="s">
        <v>48</v>
      </c>
      <c r="O736" t="s">
        <v>81</v>
      </c>
      <c r="P736" t="s">
        <v>1683</v>
      </c>
      <c r="Q736">
        <v>99.695999999999998</v>
      </c>
      <c r="R736">
        <v>19.9392</v>
      </c>
      <c r="S736">
        <v>3</v>
      </c>
      <c r="T736">
        <v>279.14879999999988</v>
      </c>
      <c r="U736">
        <v>20000</v>
      </c>
    </row>
    <row r="737" spans="1:21" x14ac:dyDescent="0.25">
      <c r="A737" t="s">
        <v>2852</v>
      </c>
      <c r="B737" t="s">
        <v>2853</v>
      </c>
      <c r="C737" t="s">
        <v>2155</v>
      </c>
      <c r="D737" t="s">
        <v>54</v>
      </c>
      <c r="E737" t="s">
        <v>2854</v>
      </c>
      <c r="F737" t="s">
        <v>2855</v>
      </c>
      <c r="G737" t="s">
        <v>114</v>
      </c>
      <c r="H737" t="s">
        <v>27</v>
      </c>
      <c r="I737" t="s">
        <v>105</v>
      </c>
      <c r="J737" t="s">
        <v>106</v>
      </c>
      <c r="K737">
        <v>98115</v>
      </c>
      <c r="L737" t="s">
        <v>46</v>
      </c>
      <c r="M737" t="s">
        <v>273</v>
      </c>
      <c r="N737" t="s">
        <v>48</v>
      </c>
      <c r="O737" t="s">
        <v>81</v>
      </c>
      <c r="P737" t="s">
        <v>274</v>
      </c>
      <c r="Q737">
        <v>27.936</v>
      </c>
      <c r="R737">
        <v>5.5872000000000002</v>
      </c>
      <c r="S737">
        <v>6</v>
      </c>
      <c r="T737">
        <v>162.02879999999999</v>
      </c>
      <c r="U737">
        <v>20000</v>
      </c>
    </row>
    <row r="738" spans="1:21" x14ac:dyDescent="0.25">
      <c r="A738" t="s">
        <v>2852</v>
      </c>
      <c r="B738" t="s">
        <v>2853</v>
      </c>
      <c r="C738" t="s">
        <v>2155</v>
      </c>
      <c r="D738" t="s">
        <v>54</v>
      </c>
      <c r="E738" t="s">
        <v>2854</v>
      </c>
      <c r="F738" t="s">
        <v>2855</v>
      </c>
      <c r="G738" t="s">
        <v>114</v>
      </c>
      <c r="H738" t="s">
        <v>27</v>
      </c>
      <c r="I738" t="s">
        <v>105</v>
      </c>
      <c r="J738" t="s">
        <v>106</v>
      </c>
      <c r="K738">
        <v>98115</v>
      </c>
      <c r="L738" t="s">
        <v>46</v>
      </c>
      <c r="M738" t="s">
        <v>2858</v>
      </c>
      <c r="N738" t="s">
        <v>32</v>
      </c>
      <c r="O738" t="s">
        <v>33</v>
      </c>
      <c r="P738" t="s">
        <v>2859</v>
      </c>
      <c r="Q738">
        <v>84.98</v>
      </c>
      <c r="R738">
        <v>16.995999999999999</v>
      </c>
      <c r="S738">
        <v>3</v>
      </c>
      <c r="T738">
        <v>237.94399999999999</v>
      </c>
      <c r="U738">
        <v>20000</v>
      </c>
    </row>
    <row r="739" spans="1:21" x14ac:dyDescent="0.25">
      <c r="A739" t="s">
        <v>2852</v>
      </c>
      <c r="B739" t="s">
        <v>2853</v>
      </c>
      <c r="C739" t="s">
        <v>2155</v>
      </c>
      <c r="D739" t="s">
        <v>54</v>
      </c>
      <c r="E739" t="s">
        <v>2854</v>
      </c>
      <c r="F739" t="s">
        <v>2855</v>
      </c>
      <c r="G739" t="s">
        <v>114</v>
      </c>
      <c r="H739" t="s">
        <v>27</v>
      </c>
      <c r="I739" t="s">
        <v>105</v>
      </c>
      <c r="J739" t="s">
        <v>106</v>
      </c>
      <c r="K739">
        <v>98115</v>
      </c>
      <c r="L739" t="s">
        <v>46</v>
      </c>
      <c r="M739" t="s">
        <v>2860</v>
      </c>
      <c r="N739" t="s">
        <v>48</v>
      </c>
      <c r="O739" t="s">
        <v>81</v>
      </c>
      <c r="P739" t="s">
        <v>2861</v>
      </c>
      <c r="Q739">
        <v>18.72</v>
      </c>
      <c r="R739">
        <v>3.7440000000000002</v>
      </c>
      <c r="S739">
        <v>8</v>
      </c>
      <c r="T739">
        <v>146.01599999999999</v>
      </c>
      <c r="U739">
        <v>20000</v>
      </c>
    </row>
    <row r="740" spans="1:21" x14ac:dyDescent="0.25">
      <c r="A740" t="s">
        <v>2862</v>
      </c>
      <c r="B740" t="s">
        <v>824</v>
      </c>
      <c r="C740" t="s">
        <v>825</v>
      </c>
      <c r="D740" t="s">
        <v>54</v>
      </c>
      <c r="E740" t="s">
        <v>547</v>
      </c>
      <c r="F740" t="s">
        <v>548</v>
      </c>
      <c r="G740" t="s">
        <v>26</v>
      </c>
      <c r="H740" t="s">
        <v>27</v>
      </c>
      <c r="I740" t="s">
        <v>145</v>
      </c>
      <c r="J740" t="s">
        <v>45</v>
      </c>
      <c r="K740">
        <v>94110</v>
      </c>
      <c r="L740" t="s">
        <v>46</v>
      </c>
      <c r="M740" t="s">
        <v>2863</v>
      </c>
      <c r="N740" t="s">
        <v>77</v>
      </c>
      <c r="O740" t="s">
        <v>187</v>
      </c>
      <c r="P740" t="s">
        <v>2864</v>
      </c>
      <c r="Q740">
        <v>49.98</v>
      </c>
      <c r="R740">
        <v>9.9959999999999987</v>
      </c>
      <c r="S740">
        <v>3</v>
      </c>
      <c r="T740">
        <v>139.94399999999999</v>
      </c>
      <c r="U740">
        <v>20000</v>
      </c>
    </row>
    <row r="741" spans="1:21" x14ac:dyDescent="0.25">
      <c r="A741" t="s">
        <v>2865</v>
      </c>
      <c r="B741" t="s">
        <v>2866</v>
      </c>
      <c r="C741" t="s">
        <v>2867</v>
      </c>
      <c r="D741" t="s">
        <v>54</v>
      </c>
      <c r="E741" t="s">
        <v>2868</v>
      </c>
      <c r="F741" t="s">
        <v>2869</v>
      </c>
      <c r="G741" t="s">
        <v>114</v>
      </c>
      <c r="H741" t="s">
        <v>27</v>
      </c>
      <c r="I741" t="s">
        <v>245</v>
      </c>
      <c r="J741" t="s">
        <v>246</v>
      </c>
      <c r="K741">
        <v>60540</v>
      </c>
      <c r="L741" t="s">
        <v>117</v>
      </c>
      <c r="M741" t="s">
        <v>2870</v>
      </c>
      <c r="N741" t="s">
        <v>48</v>
      </c>
      <c r="O741" t="s">
        <v>49</v>
      </c>
      <c r="P741" t="s">
        <v>2871</v>
      </c>
      <c r="Q741">
        <v>11.784000000000001</v>
      </c>
      <c r="R741">
        <v>2.3567999999999998</v>
      </c>
      <c r="S741">
        <v>7</v>
      </c>
      <c r="T741">
        <v>80.131199999999993</v>
      </c>
      <c r="U741">
        <v>20000</v>
      </c>
    </row>
    <row r="742" spans="1:21" x14ac:dyDescent="0.25">
      <c r="A742" t="s">
        <v>2865</v>
      </c>
      <c r="B742" t="s">
        <v>2866</v>
      </c>
      <c r="C742" t="s">
        <v>2867</v>
      </c>
      <c r="D742" t="s">
        <v>54</v>
      </c>
      <c r="E742" t="s">
        <v>2868</v>
      </c>
      <c r="F742" t="s">
        <v>2869</v>
      </c>
      <c r="G742" t="s">
        <v>114</v>
      </c>
      <c r="H742" t="s">
        <v>27</v>
      </c>
      <c r="I742" t="s">
        <v>245</v>
      </c>
      <c r="J742" t="s">
        <v>246</v>
      </c>
      <c r="K742">
        <v>60540</v>
      </c>
      <c r="L742" t="s">
        <v>117</v>
      </c>
      <c r="M742" t="s">
        <v>1975</v>
      </c>
      <c r="N742" t="s">
        <v>48</v>
      </c>
      <c r="O742" t="s">
        <v>63</v>
      </c>
      <c r="P742" t="s">
        <v>1976</v>
      </c>
      <c r="Q742">
        <v>272.73599999999999</v>
      </c>
      <c r="R742">
        <v>54.547199999999997</v>
      </c>
      <c r="S742">
        <v>5</v>
      </c>
      <c r="T742">
        <v>1309.1328000000001</v>
      </c>
      <c r="U742">
        <v>20000</v>
      </c>
    </row>
    <row r="743" spans="1:21" x14ac:dyDescent="0.25">
      <c r="A743" t="s">
        <v>2865</v>
      </c>
      <c r="B743" t="s">
        <v>2866</v>
      </c>
      <c r="C743" t="s">
        <v>2867</v>
      </c>
      <c r="D743" t="s">
        <v>54</v>
      </c>
      <c r="E743" t="s">
        <v>2868</v>
      </c>
      <c r="F743" t="s">
        <v>2869</v>
      </c>
      <c r="G743" t="s">
        <v>114</v>
      </c>
      <c r="H743" t="s">
        <v>27</v>
      </c>
      <c r="I743" t="s">
        <v>245</v>
      </c>
      <c r="J743" t="s">
        <v>246</v>
      </c>
      <c r="K743">
        <v>60540</v>
      </c>
      <c r="L743" t="s">
        <v>117</v>
      </c>
      <c r="M743" t="s">
        <v>2872</v>
      </c>
      <c r="N743" t="s">
        <v>48</v>
      </c>
      <c r="O743" t="s">
        <v>81</v>
      </c>
      <c r="P743" t="s">
        <v>2873</v>
      </c>
      <c r="Q743">
        <v>3.54</v>
      </c>
      <c r="R743">
        <v>0.70799999999999996</v>
      </c>
      <c r="S743">
        <v>5</v>
      </c>
      <c r="T743">
        <v>16.992000000000001</v>
      </c>
      <c r="U743">
        <v>20000</v>
      </c>
    </row>
    <row r="744" spans="1:21" x14ac:dyDescent="0.25">
      <c r="A744" t="s">
        <v>2874</v>
      </c>
      <c r="B744" t="s">
        <v>2875</v>
      </c>
      <c r="C744" t="s">
        <v>1439</v>
      </c>
      <c r="D744" t="s">
        <v>54</v>
      </c>
      <c r="E744" t="s">
        <v>2876</v>
      </c>
      <c r="F744" t="s">
        <v>2877</v>
      </c>
      <c r="G744" t="s">
        <v>26</v>
      </c>
      <c r="H744" t="s">
        <v>27</v>
      </c>
      <c r="I744" t="s">
        <v>996</v>
      </c>
      <c r="J744" t="s">
        <v>116</v>
      </c>
      <c r="K744">
        <v>75220</v>
      </c>
      <c r="L744" t="s">
        <v>117</v>
      </c>
      <c r="M744" t="s">
        <v>2378</v>
      </c>
      <c r="N744" t="s">
        <v>48</v>
      </c>
      <c r="O744" t="s">
        <v>702</v>
      </c>
      <c r="P744" t="s">
        <v>2379</v>
      </c>
      <c r="Q744">
        <v>51.52</v>
      </c>
      <c r="R744">
        <v>10.304</v>
      </c>
      <c r="S744">
        <v>2</v>
      </c>
      <c r="T744">
        <v>92.736000000000004</v>
      </c>
      <c r="U744">
        <v>20000</v>
      </c>
    </row>
    <row r="745" spans="1:21" x14ac:dyDescent="0.25">
      <c r="A745" t="s">
        <v>2874</v>
      </c>
      <c r="B745" t="s">
        <v>2875</v>
      </c>
      <c r="C745" t="s">
        <v>1439</v>
      </c>
      <c r="D745" t="s">
        <v>54</v>
      </c>
      <c r="E745" t="s">
        <v>2876</v>
      </c>
      <c r="F745" t="s">
        <v>2877</v>
      </c>
      <c r="G745" t="s">
        <v>26</v>
      </c>
      <c r="H745" t="s">
        <v>27</v>
      </c>
      <c r="I745" t="s">
        <v>996</v>
      </c>
      <c r="J745" t="s">
        <v>116</v>
      </c>
      <c r="K745">
        <v>75220</v>
      </c>
      <c r="L745" t="s">
        <v>117</v>
      </c>
      <c r="M745" t="s">
        <v>1252</v>
      </c>
      <c r="N745" t="s">
        <v>48</v>
      </c>
      <c r="O745" t="s">
        <v>98</v>
      </c>
      <c r="P745" t="s">
        <v>1253</v>
      </c>
      <c r="Q745">
        <v>3.528</v>
      </c>
      <c r="R745">
        <v>0.7056</v>
      </c>
      <c r="S745">
        <v>7</v>
      </c>
      <c r="T745">
        <v>23.990400000000001</v>
      </c>
      <c r="U745">
        <v>20000</v>
      </c>
    </row>
    <row r="746" spans="1:21" x14ac:dyDescent="0.25">
      <c r="A746" t="s">
        <v>2874</v>
      </c>
      <c r="B746" t="s">
        <v>2875</v>
      </c>
      <c r="C746" t="s">
        <v>1439</v>
      </c>
      <c r="D746" t="s">
        <v>54</v>
      </c>
      <c r="E746" t="s">
        <v>2876</v>
      </c>
      <c r="F746" t="s">
        <v>2877</v>
      </c>
      <c r="G746" t="s">
        <v>26</v>
      </c>
      <c r="H746" t="s">
        <v>27</v>
      </c>
      <c r="I746" t="s">
        <v>996</v>
      </c>
      <c r="J746" t="s">
        <v>116</v>
      </c>
      <c r="K746">
        <v>75220</v>
      </c>
      <c r="L746" t="s">
        <v>117</v>
      </c>
      <c r="M746" t="s">
        <v>2878</v>
      </c>
      <c r="N746" t="s">
        <v>48</v>
      </c>
      <c r="O746" t="s">
        <v>98</v>
      </c>
      <c r="P746" t="s">
        <v>2879</v>
      </c>
      <c r="Q746">
        <v>4.6239999999999997</v>
      </c>
      <c r="R746">
        <v>0.92479999999999996</v>
      </c>
      <c r="S746">
        <v>5</v>
      </c>
      <c r="T746">
        <v>22.1952</v>
      </c>
      <c r="U746">
        <v>20000</v>
      </c>
    </row>
    <row r="747" spans="1:21" x14ac:dyDescent="0.25">
      <c r="A747" t="s">
        <v>2874</v>
      </c>
      <c r="B747" t="s">
        <v>2875</v>
      </c>
      <c r="C747" t="s">
        <v>1439</v>
      </c>
      <c r="D747" t="s">
        <v>54</v>
      </c>
      <c r="E747" t="s">
        <v>2876</v>
      </c>
      <c r="F747" t="s">
        <v>2877</v>
      </c>
      <c r="G747" t="s">
        <v>26</v>
      </c>
      <c r="H747" t="s">
        <v>27</v>
      </c>
      <c r="I747" t="s">
        <v>996</v>
      </c>
      <c r="J747" t="s">
        <v>116</v>
      </c>
      <c r="K747">
        <v>75220</v>
      </c>
      <c r="L747" t="s">
        <v>117</v>
      </c>
      <c r="M747" t="s">
        <v>2880</v>
      </c>
      <c r="N747" t="s">
        <v>48</v>
      </c>
      <c r="O747" t="s">
        <v>702</v>
      </c>
      <c r="P747" t="s">
        <v>2881</v>
      </c>
      <c r="Q747">
        <v>55.167999999999999</v>
      </c>
      <c r="R747">
        <v>11.0336</v>
      </c>
      <c r="S747">
        <v>2</v>
      </c>
      <c r="T747">
        <v>99.302400000000006</v>
      </c>
      <c r="U747">
        <v>20000</v>
      </c>
    </row>
    <row r="748" spans="1:21" x14ac:dyDescent="0.25">
      <c r="A748" t="s">
        <v>2882</v>
      </c>
      <c r="B748" t="s">
        <v>2448</v>
      </c>
      <c r="C748" t="s">
        <v>2448</v>
      </c>
      <c r="D748" t="s">
        <v>1566</v>
      </c>
      <c r="E748" t="s">
        <v>1967</v>
      </c>
      <c r="F748" t="s">
        <v>1968</v>
      </c>
      <c r="G748" t="s">
        <v>43</v>
      </c>
      <c r="H748" t="s">
        <v>27</v>
      </c>
      <c r="I748" t="s">
        <v>1153</v>
      </c>
      <c r="J748" t="s">
        <v>45</v>
      </c>
      <c r="K748">
        <v>92105</v>
      </c>
      <c r="L748" t="s">
        <v>46</v>
      </c>
      <c r="M748" t="s">
        <v>1128</v>
      </c>
      <c r="N748" t="s">
        <v>32</v>
      </c>
      <c r="O748" t="s">
        <v>60</v>
      </c>
      <c r="P748" t="s">
        <v>1129</v>
      </c>
      <c r="Q748">
        <v>567.12</v>
      </c>
      <c r="R748">
        <v>113.42400000000001</v>
      </c>
      <c r="S748">
        <v>4</v>
      </c>
      <c r="T748">
        <v>2155.056</v>
      </c>
      <c r="U748">
        <v>20000</v>
      </c>
    </row>
    <row r="749" spans="1:21" x14ac:dyDescent="0.25">
      <c r="A749" t="s">
        <v>2882</v>
      </c>
      <c r="B749" t="s">
        <v>2448</v>
      </c>
      <c r="C749" t="s">
        <v>2448</v>
      </c>
      <c r="D749" t="s">
        <v>1566</v>
      </c>
      <c r="E749" t="s">
        <v>1967</v>
      </c>
      <c r="F749" t="s">
        <v>1968</v>
      </c>
      <c r="G749" t="s">
        <v>43</v>
      </c>
      <c r="H749" t="s">
        <v>27</v>
      </c>
      <c r="I749" t="s">
        <v>1153</v>
      </c>
      <c r="J749" t="s">
        <v>45</v>
      </c>
      <c r="K749">
        <v>92105</v>
      </c>
      <c r="L749" t="s">
        <v>46</v>
      </c>
      <c r="M749" t="s">
        <v>2049</v>
      </c>
      <c r="N749" t="s">
        <v>48</v>
      </c>
      <c r="O749" t="s">
        <v>63</v>
      </c>
      <c r="P749" t="s">
        <v>2050</v>
      </c>
      <c r="Q749">
        <v>359.32</v>
      </c>
      <c r="R749">
        <v>71.864000000000004</v>
      </c>
      <c r="S749">
        <v>5</v>
      </c>
      <c r="T749">
        <v>1724.7360000000001</v>
      </c>
      <c r="U749">
        <v>20000</v>
      </c>
    </row>
    <row r="750" spans="1:21" x14ac:dyDescent="0.25">
      <c r="A750" t="s">
        <v>2883</v>
      </c>
      <c r="B750" t="s">
        <v>2396</v>
      </c>
      <c r="C750" t="s">
        <v>2884</v>
      </c>
      <c r="D750" t="s">
        <v>23</v>
      </c>
      <c r="E750" t="s">
        <v>2885</v>
      </c>
      <c r="F750" t="s">
        <v>2886</v>
      </c>
      <c r="G750" t="s">
        <v>26</v>
      </c>
      <c r="H750" t="s">
        <v>27</v>
      </c>
      <c r="I750" t="s">
        <v>2887</v>
      </c>
      <c r="J750" t="s">
        <v>246</v>
      </c>
      <c r="K750">
        <v>60201</v>
      </c>
      <c r="L750" t="s">
        <v>117</v>
      </c>
      <c r="M750" t="s">
        <v>2888</v>
      </c>
      <c r="N750" t="s">
        <v>77</v>
      </c>
      <c r="O750" t="s">
        <v>78</v>
      </c>
      <c r="P750" t="s">
        <v>2889</v>
      </c>
      <c r="Q750">
        <v>11.992000000000001</v>
      </c>
      <c r="R750">
        <v>2.3984000000000001</v>
      </c>
      <c r="S750">
        <v>7</v>
      </c>
      <c r="T750">
        <v>81.545600000000007</v>
      </c>
      <c r="U750">
        <v>20000</v>
      </c>
    </row>
    <row r="751" spans="1:21" x14ac:dyDescent="0.25">
      <c r="A751" t="s">
        <v>2890</v>
      </c>
      <c r="B751" t="s">
        <v>2891</v>
      </c>
      <c r="C751" t="s">
        <v>2892</v>
      </c>
      <c r="D751" t="s">
        <v>54</v>
      </c>
      <c r="E751" t="s">
        <v>2893</v>
      </c>
      <c r="F751" t="s">
        <v>2894</v>
      </c>
      <c r="G751" t="s">
        <v>26</v>
      </c>
      <c r="H751" t="s">
        <v>27</v>
      </c>
      <c r="I751" t="s">
        <v>2895</v>
      </c>
      <c r="J751" t="s">
        <v>281</v>
      </c>
      <c r="K751">
        <v>48183</v>
      </c>
      <c r="L751" t="s">
        <v>117</v>
      </c>
      <c r="M751" t="s">
        <v>2896</v>
      </c>
      <c r="N751" t="s">
        <v>48</v>
      </c>
      <c r="O751" t="s">
        <v>81</v>
      </c>
      <c r="P751" t="s">
        <v>2897</v>
      </c>
      <c r="Q751">
        <v>58.05</v>
      </c>
      <c r="R751">
        <v>11.61</v>
      </c>
      <c r="S751">
        <v>9</v>
      </c>
      <c r="T751">
        <v>510.83999999999992</v>
      </c>
      <c r="U751">
        <v>20000</v>
      </c>
    </row>
    <row r="752" spans="1:21" x14ac:dyDescent="0.25">
      <c r="A752" t="s">
        <v>2890</v>
      </c>
      <c r="B752" t="s">
        <v>2891</v>
      </c>
      <c r="C752" t="s">
        <v>2892</v>
      </c>
      <c r="D752" t="s">
        <v>54</v>
      </c>
      <c r="E752" t="s">
        <v>2893</v>
      </c>
      <c r="F752" t="s">
        <v>2894</v>
      </c>
      <c r="G752" t="s">
        <v>26</v>
      </c>
      <c r="H752" t="s">
        <v>27</v>
      </c>
      <c r="I752" t="s">
        <v>2895</v>
      </c>
      <c r="J752" t="s">
        <v>281</v>
      </c>
      <c r="K752">
        <v>48183</v>
      </c>
      <c r="L752" t="s">
        <v>117</v>
      </c>
      <c r="M752" t="s">
        <v>2898</v>
      </c>
      <c r="N752" t="s">
        <v>32</v>
      </c>
      <c r="O752" t="s">
        <v>71</v>
      </c>
      <c r="P752" t="s">
        <v>2899</v>
      </c>
      <c r="Q752">
        <v>157.74</v>
      </c>
      <c r="R752">
        <v>31.547999999999998</v>
      </c>
      <c r="S752">
        <v>5</v>
      </c>
      <c r="T752">
        <v>757.15200000000004</v>
      </c>
      <c r="U752">
        <v>20000</v>
      </c>
    </row>
    <row r="753" spans="1:21" x14ac:dyDescent="0.25">
      <c r="A753" t="s">
        <v>2890</v>
      </c>
      <c r="B753" t="s">
        <v>2891</v>
      </c>
      <c r="C753" t="s">
        <v>2892</v>
      </c>
      <c r="D753" t="s">
        <v>54</v>
      </c>
      <c r="E753" t="s">
        <v>2893</v>
      </c>
      <c r="F753" t="s">
        <v>2894</v>
      </c>
      <c r="G753" t="s">
        <v>26</v>
      </c>
      <c r="H753" t="s">
        <v>27</v>
      </c>
      <c r="I753" t="s">
        <v>2895</v>
      </c>
      <c r="J753" t="s">
        <v>281</v>
      </c>
      <c r="K753">
        <v>48183</v>
      </c>
      <c r="L753" t="s">
        <v>117</v>
      </c>
      <c r="M753" t="s">
        <v>1727</v>
      </c>
      <c r="N753" t="s">
        <v>48</v>
      </c>
      <c r="O753" t="s">
        <v>74</v>
      </c>
      <c r="P753" t="s">
        <v>1728</v>
      </c>
      <c r="Q753">
        <v>56.98</v>
      </c>
      <c r="R753">
        <v>11.396000000000001</v>
      </c>
      <c r="S753">
        <v>4</v>
      </c>
      <c r="T753">
        <v>216.524</v>
      </c>
      <c r="U753">
        <v>20000</v>
      </c>
    </row>
    <row r="754" spans="1:21" x14ac:dyDescent="0.25">
      <c r="A754" t="s">
        <v>2890</v>
      </c>
      <c r="B754" t="s">
        <v>2891</v>
      </c>
      <c r="C754" t="s">
        <v>2892</v>
      </c>
      <c r="D754" t="s">
        <v>54</v>
      </c>
      <c r="E754" t="s">
        <v>2893</v>
      </c>
      <c r="F754" t="s">
        <v>2894</v>
      </c>
      <c r="G754" t="s">
        <v>26</v>
      </c>
      <c r="H754" t="s">
        <v>27</v>
      </c>
      <c r="I754" t="s">
        <v>2895</v>
      </c>
      <c r="J754" t="s">
        <v>281</v>
      </c>
      <c r="K754">
        <v>48183</v>
      </c>
      <c r="L754" t="s">
        <v>117</v>
      </c>
      <c r="M754" t="s">
        <v>2900</v>
      </c>
      <c r="N754" t="s">
        <v>48</v>
      </c>
      <c r="O754" t="s">
        <v>81</v>
      </c>
      <c r="P754" t="s">
        <v>2901</v>
      </c>
      <c r="Q754">
        <v>2.88</v>
      </c>
      <c r="R754">
        <v>0.57599999999999996</v>
      </c>
      <c r="S754">
        <v>8</v>
      </c>
      <c r="T754">
        <v>22.463999999999999</v>
      </c>
      <c r="U754">
        <v>20000</v>
      </c>
    </row>
    <row r="755" spans="1:21" x14ac:dyDescent="0.25">
      <c r="A755" t="s">
        <v>2902</v>
      </c>
      <c r="B755" t="s">
        <v>2903</v>
      </c>
      <c r="C755" t="s">
        <v>2904</v>
      </c>
      <c r="D755" t="s">
        <v>219</v>
      </c>
      <c r="E755" t="s">
        <v>2905</v>
      </c>
      <c r="F755" t="s">
        <v>2906</v>
      </c>
      <c r="G755" t="s">
        <v>43</v>
      </c>
      <c r="H755" t="s">
        <v>27</v>
      </c>
      <c r="I755" t="s">
        <v>145</v>
      </c>
      <c r="J755" t="s">
        <v>45</v>
      </c>
      <c r="K755">
        <v>94110</v>
      </c>
      <c r="L755" t="s">
        <v>46</v>
      </c>
      <c r="M755" t="s">
        <v>2907</v>
      </c>
      <c r="N755" t="s">
        <v>77</v>
      </c>
      <c r="O755" t="s">
        <v>1471</v>
      </c>
      <c r="P755" t="s">
        <v>2908</v>
      </c>
      <c r="Q755">
        <v>1199.9760000000001</v>
      </c>
      <c r="R755">
        <v>239.99520000000001</v>
      </c>
      <c r="S755">
        <v>8</v>
      </c>
      <c r="T755">
        <v>9359.8128000000015</v>
      </c>
      <c r="U755">
        <v>20000</v>
      </c>
    </row>
    <row r="756" spans="1:21" x14ac:dyDescent="0.25">
      <c r="A756" t="s">
        <v>2909</v>
      </c>
      <c r="B756" t="s">
        <v>1649</v>
      </c>
      <c r="C756" t="s">
        <v>2910</v>
      </c>
      <c r="D756" t="s">
        <v>54</v>
      </c>
      <c r="E756" t="s">
        <v>2410</v>
      </c>
      <c r="F756" t="s">
        <v>2411</v>
      </c>
      <c r="G756" t="s">
        <v>26</v>
      </c>
      <c r="H756" t="s">
        <v>27</v>
      </c>
      <c r="I756" t="s">
        <v>44</v>
      </c>
      <c r="J756" t="s">
        <v>45</v>
      </c>
      <c r="K756">
        <v>90036</v>
      </c>
      <c r="L756" t="s">
        <v>46</v>
      </c>
      <c r="M756" t="s">
        <v>2650</v>
      </c>
      <c r="N756" t="s">
        <v>32</v>
      </c>
      <c r="O756" t="s">
        <v>71</v>
      </c>
      <c r="P756" t="s">
        <v>2651</v>
      </c>
      <c r="Q756">
        <v>79.92</v>
      </c>
      <c r="R756">
        <v>15.984</v>
      </c>
      <c r="S756">
        <v>5</v>
      </c>
      <c r="T756">
        <v>383.61599999999999</v>
      </c>
      <c r="U756">
        <v>20000</v>
      </c>
    </row>
    <row r="757" spans="1:21" x14ac:dyDescent="0.25">
      <c r="A757" t="s">
        <v>2911</v>
      </c>
      <c r="B757" t="s">
        <v>382</v>
      </c>
      <c r="C757" t="s">
        <v>483</v>
      </c>
      <c r="D757" t="s">
        <v>54</v>
      </c>
      <c r="E757" t="s">
        <v>2457</v>
      </c>
      <c r="F757" t="s">
        <v>2458</v>
      </c>
      <c r="G757" t="s">
        <v>43</v>
      </c>
      <c r="H757" t="s">
        <v>27</v>
      </c>
      <c r="I757" t="s">
        <v>1848</v>
      </c>
      <c r="J757" t="s">
        <v>58</v>
      </c>
      <c r="K757">
        <v>32216</v>
      </c>
      <c r="L757" t="s">
        <v>30</v>
      </c>
      <c r="M757" t="s">
        <v>2912</v>
      </c>
      <c r="N757" t="s">
        <v>32</v>
      </c>
      <c r="O757" t="s">
        <v>60</v>
      </c>
      <c r="P757" t="s">
        <v>2913</v>
      </c>
      <c r="Q757">
        <v>383.43799999999999</v>
      </c>
      <c r="R757">
        <v>76.687600000000003</v>
      </c>
      <c r="S757">
        <v>5</v>
      </c>
      <c r="T757">
        <v>1840.5024000000001</v>
      </c>
      <c r="U757">
        <v>20000</v>
      </c>
    </row>
    <row r="758" spans="1:21" x14ac:dyDescent="0.25">
      <c r="A758" t="s">
        <v>2914</v>
      </c>
      <c r="B758" t="s">
        <v>2915</v>
      </c>
      <c r="C758" t="s">
        <v>1035</v>
      </c>
      <c r="D758" t="s">
        <v>54</v>
      </c>
      <c r="E758" t="s">
        <v>2916</v>
      </c>
      <c r="F758" t="s">
        <v>2917</v>
      </c>
      <c r="G758" t="s">
        <v>26</v>
      </c>
      <c r="H758" t="s">
        <v>27</v>
      </c>
      <c r="I758" t="s">
        <v>2918</v>
      </c>
      <c r="J758" t="s">
        <v>270</v>
      </c>
      <c r="K758">
        <v>55016</v>
      </c>
      <c r="L758" t="s">
        <v>117</v>
      </c>
      <c r="M758" t="s">
        <v>2715</v>
      </c>
      <c r="N758" t="s">
        <v>48</v>
      </c>
      <c r="O758" t="s">
        <v>63</v>
      </c>
      <c r="P758" t="s">
        <v>2716</v>
      </c>
      <c r="Q758">
        <v>24.56</v>
      </c>
      <c r="R758">
        <v>4.9119999999999999</v>
      </c>
      <c r="S758">
        <v>2</v>
      </c>
      <c r="T758">
        <v>44.207999999999998</v>
      </c>
      <c r="U758">
        <v>20000</v>
      </c>
    </row>
    <row r="759" spans="1:21" x14ac:dyDescent="0.25">
      <c r="A759" t="s">
        <v>2914</v>
      </c>
      <c r="B759" t="s">
        <v>2915</v>
      </c>
      <c r="C759" t="s">
        <v>1035</v>
      </c>
      <c r="D759" t="s">
        <v>54</v>
      </c>
      <c r="E759" t="s">
        <v>2916</v>
      </c>
      <c r="F759" t="s">
        <v>2917</v>
      </c>
      <c r="G759" t="s">
        <v>26</v>
      </c>
      <c r="H759" t="s">
        <v>27</v>
      </c>
      <c r="I759" t="s">
        <v>2918</v>
      </c>
      <c r="J759" t="s">
        <v>270</v>
      </c>
      <c r="K759">
        <v>55016</v>
      </c>
      <c r="L759" t="s">
        <v>117</v>
      </c>
      <c r="M759" t="s">
        <v>2526</v>
      </c>
      <c r="N759" t="s">
        <v>77</v>
      </c>
      <c r="O759" t="s">
        <v>187</v>
      </c>
      <c r="P759" t="s">
        <v>2527</v>
      </c>
      <c r="Q759">
        <v>119.8</v>
      </c>
      <c r="R759">
        <v>23.96</v>
      </c>
      <c r="S759">
        <v>2</v>
      </c>
      <c r="T759">
        <v>215.64</v>
      </c>
      <c r="U759">
        <v>20000</v>
      </c>
    </row>
    <row r="760" spans="1:21" x14ac:dyDescent="0.25">
      <c r="A760" t="s">
        <v>2919</v>
      </c>
      <c r="B760" t="s">
        <v>2920</v>
      </c>
      <c r="C760" t="s">
        <v>2921</v>
      </c>
      <c r="D760" t="s">
        <v>54</v>
      </c>
      <c r="E760" t="s">
        <v>2922</v>
      </c>
      <c r="F760" t="s">
        <v>2923</v>
      </c>
      <c r="G760" t="s">
        <v>43</v>
      </c>
      <c r="H760" t="s">
        <v>27</v>
      </c>
      <c r="I760" t="s">
        <v>315</v>
      </c>
      <c r="J760" t="s">
        <v>316</v>
      </c>
      <c r="K760">
        <v>10009</v>
      </c>
      <c r="L760" t="s">
        <v>170</v>
      </c>
      <c r="M760" t="s">
        <v>2451</v>
      </c>
      <c r="N760" t="s">
        <v>48</v>
      </c>
      <c r="O760" t="s">
        <v>81</v>
      </c>
      <c r="P760" t="s">
        <v>2452</v>
      </c>
      <c r="Q760">
        <v>13.128</v>
      </c>
      <c r="R760">
        <v>2.6255999999999999</v>
      </c>
      <c r="S760">
        <v>6</v>
      </c>
      <c r="T760">
        <v>76.142399999999995</v>
      </c>
      <c r="U760">
        <v>20000</v>
      </c>
    </row>
    <row r="761" spans="1:21" x14ac:dyDescent="0.25">
      <c r="A761" t="s">
        <v>2924</v>
      </c>
      <c r="B761" t="s">
        <v>710</v>
      </c>
      <c r="C761" t="s">
        <v>2925</v>
      </c>
      <c r="D761" t="s">
        <v>54</v>
      </c>
      <c r="E761" t="s">
        <v>2926</v>
      </c>
      <c r="F761" t="s">
        <v>2927</v>
      </c>
      <c r="G761" t="s">
        <v>43</v>
      </c>
      <c r="H761" t="s">
        <v>27</v>
      </c>
      <c r="I761" t="s">
        <v>2239</v>
      </c>
      <c r="J761" t="s">
        <v>128</v>
      </c>
      <c r="K761">
        <v>54302</v>
      </c>
      <c r="L761" t="s">
        <v>117</v>
      </c>
      <c r="M761" t="s">
        <v>681</v>
      </c>
      <c r="N761" t="s">
        <v>48</v>
      </c>
      <c r="O761" t="s">
        <v>98</v>
      </c>
      <c r="P761" t="s">
        <v>2654</v>
      </c>
      <c r="Q761">
        <v>22.72</v>
      </c>
      <c r="R761">
        <v>4.5439999999999996</v>
      </c>
      <c r="S761">
        <v>9</v>
      </c>
      <c r="T761">
        <v>199.93600000000001</v>
      </c>
      <c r="U761">
        <v>20000</v>
      </c>
    </row>
    <row r="762" spans="1:21" x14ac:dyDescent="0.25">
      <c r="A762" t="s">
        <v>2928</v>
      </c>
      <c r="B762" t="s">
        <v>2929</v>
      </c>
      <c r="C762" t="s">
        <v>2930</v>
      </c>
      <c r="D762" t="s">
        <v>54</v>
      </c>
      <c r="E762" t="s">
        <v>2449</v>
      </c>
      <c r="F762" t="s">
        <v>2450</v>
      </c>
      <c r="G762" t="s">
        <v>26</v>
      </c>
      <c r="H762" t="s">
        <v>27</v>
      </c>
      <c r="I762" t="s">
        <v>44</v>
      </c>
      <c r="J762" t="s">
        <v>45</v>
      </c>
      <c r="K762">
        <v>90004</v>
      </c>
      <c r="L762" t="s">
        <v>46</v>
      </c>
      <c r="M762" t="s">
        <v>2306</v>
      </c>
      <c r="N762" t="s">
        <v>48</v>
      </c>
      <c r="O762" t="s">
        <v>98</v>
      </c>
      <c r="P762" t="s">
        <v>2307</v>
      </c>
      <c r="Q762">
        <v>58.32</v>
      </c>
      <c r="R762">
        <v>11.664</v>
      </c>
      <c r="S762">
        <v>9</v>
      </c>
      <c r="T762">
        <v>513.21600000000001</v>
      </c>
      <c r="U762">
        <v>20000</v>
      </c>
    </row>
    <row r="763" spans="1:21" x14ac:dyDescent="0.25">
      <c r="A763" t="s">
        <v>2931</v>
      </c>
      <c r="B763" t="s">
        <v>1431</v>
      </c>
      <c r="C763" t="s">
        <v>1757</v>
      </c>
      <c r="D763" t="s">
        <v>54</v>
      </c>
      <c r="E763" t="s">
        <v>445</v>
      </c>
      <c r="F763" t="s">
        <v>446</v>
      </c>
      <c r="G763" t="s">
        <v>43</v>
      </c>
      <c r="H763" t="s">
        <v>27</v>
      </c>
      <c r="I763" t="s">
        <v>2106</v>
      </c>
      <c r="J763" t="s">
        <v>1544</v>
      </c>
      <c r="K763">
        <v>30318</v>
      </c>
      <c r="L763" t="s">
        <v>30</v>
      </c>
      <c r="M763" t="s">
        <v>2932</v>
      </c>
      <c r="N763" t="s">
        <v>48</v>
      </c>
      <c r="O763" t="s">
        <v>49</v>
      </c>
      <c r="P763" t="s">
        <v>2933</v>
      </c>
      <c r="Q763">
        <v>12.39</v>
      </c>
      <c r="R763">
        <v>2.4780000000000002</v>
      </c>
      <c r="S763">
        <v>4</v>
      </c>
      <c r="T763">
        <v>47.082000000000001</v>
      </c>
      <c r="U763">
        <v>20000</v>
      </c>
    </row>
    <row r="764" spans="1:21" x14ac:dyDescent="0.25">
      <c r="A764" t="s">
        <v>2934</v>
      </c>
      <c r="B764" t="s">
        <v>2935</v>
      </c>
      <c r="C764" t="s">
        <v>1029</v>
      </c>
      <c r="D764" t="s">
        <v>54</v>
      </c>
      <c r="E764" t="s">
        <v>2936</v>
      </c>
      <c r="F764" t="s">
        <v>2937</v>
      </c>
      <c r="G764" t="s">
        <v>26</v>
      </c>
      <c r="H764" t="s">
        <v>27</v>
      </c>
      <c r="I764" t="s">
        <v>606</v>
      </c>
      <c r="J764" t="s">
        <v>607</v>
      </c>
      <c r="K764">
        <v>43229</v>
      </c>
      <c r="L764" t="s">
        <v>170</v>
      </c>
      <c r="M764" t="s">
        <v>842</v>
      </c>
      <c r="N764" t="s">
        <v>77</v>
      </c>
      <c r="O764" t="s">
        <v>78</v>
      </c>
      <c r="P764" t="s">
        <v>843</v>
      </c>
      <c r="Q764">
        <v>107.982</v>
      </c>
      <c r="R764">
        <v>21.596399999999999</v>
      </c>
      <c r="S764">
        <v>5</v>
      </c>
      <c r="T764">
        <v>518.31359999999995</v>
      </c>
      <c r="U764">
        <v>20000</v>
      </c>
    </row>
    <row r="765" spans="1:21" x14ac:dyDescent="0.25">
      <c r="A765" t="s">
        <v>2938</v>
      </c>
      <c r="B765" t="s">
        <v>2409</v>
      </c>
      <c r="C765" t="s">
        <v>2939</v>
      </c>
      <c r="D765" t="s">
        <v>23</v>
      </c>
      <c r="E765" t="s">
        <v>2940</v>
      </c>
      <c r="F765" t="s">
        <v>2941</v>
      </c>
      <c r="G765" t="s">
        <v>43</v>
      </c>
      <c r="H765" t="s">
        <v>27</v>
      </c>
      <c r="I765" t="s">
        <v>2942</v>
      </c>
      <c r="J765" t="s">
        <v>899</v>
      </c>
      <c r="K765">
        <v>71111</v>
      </c>
      <c r="L765" t="s">
        <v>30</v>
      </c>
      <c r="M765" t="s">
        <v>815</v>
      </c>
      <c r="N765" t="s">
        <v>48</v>
      </c>
      <c r="O765" t="s">
        <v>201</v>
      </c>
      <c r="P765" t="s">
        <v>816</v>
      </c>
      <c r="Q765">
        <v>11.36</v>
      </c>
      <c r="R765">
        <v>2.2719999999999998</v>
      </c>
      <c r="S765">
        <v>3</v>
      </c>
      <c r="T765">
        <v>31.808</v>
      </c>
      <c r="U765">
        <v>20000</v>
      </c>
    </row>
    <row r="766" spans="1:21" x14ac:dyDescent="0.25">
      <c r="A766" t="s">
        <v>2938</v>
      </c>
      <c r="B766" t="s">
        <v>2409</v>
      </c>
      <c r="C766" t="s">
        <v>2939</v>
      </c>
      <c r="D766" t="s">
        <v>23</v>
      </c>
      <c r="E766" t="s">
        <v>2940</v>
      </c>
      <c r="F766" t="s">
        <v>2941</v>
      </c>
      <c r="G766" t="s">
        <v>43</v>
      </c>
      <c r="H766" t="s">
        <v>27</v>
      </c>
      <c r="I766" t="s">
        <v>2942</v>
      </c>
      <c r="J766" t="s">
        <v>899</v>
      </c>
      <c r="K766">
        <v>71111</v>
      </c>
      <c r="L766" t="s">
        <v>30</v>
      </c>
      <c r="M766" t="s">
        <v>2943</v>
      </c>
      <c r="N766" t="s">
        <v>48</v>
      </c>
      <c r="O766" t="s">
        <v>201</v>
      </c>
      <c r="P766" t="s">
        <v>2944</v>
      </c>
      <c r="Q766">
        <v>50.94</v>
      </c>
      <c r="R766">
        <v>10.188000000000001</v>
      </c>
      <c r="S766">
        <v>2</v>
      </c>
      <c r="T766">
        <v>91.691999999999993</v>
      </c>
      <c r="U766">
        <v>20000</v>
      </c>
    </row>
    <row r="767" spans="1:21" x14ac:dyDescent="0.25">
      <c r="A767" t="s">
        <v>2938</v>
      </c>
      <c r="B767" t="s">
        <v>2409</v>
      </c>
      <c r="C767" t="s">
        <v>2939</v>
      </c>
      <c r="D767" t="s">
        <v>23</v>
      </c>
      <c r="E767" t="s">
        <v>2940</v>
      </c>
      <c r="F767" t="s">
        <v>2941</v>
      </c>
      <c r="G767" t="s">
        <v>43</v>
      </c>
      <c r="H767" t="s">
        <v>27</v>
      </c>
      <c r="I767" t="s">
        <v>2942</v>
      </c>
      <c r="J767" t="s">
        <v>899</v>
      </c>
      <c r="K767">
        <v>71111</v>
      </c>
      <c r="L767" t="s">
        <v>30</v>
      </c>
      <c r="M767" t="s">
        <v>2945</v>
      </c>
      <c r="N767" t="s">
        <v>77</v>
      </c>
      <c r="O767" t="s">
        <v>187</v>
      </c>
      <c r="P767" t="s">
        <v>2946</v>
      </c>
      <c r="Q767">
        <v>646.74</v>
      </c>
      <c r="R767">
        <v>129.34800000000001</v>
      </c>
      <c r="S767">
        <v>8</v>
      </c>
      <c r="T767">
        <v>5044.5720000000001</v>
      </c>
      <c r="U767">
        <v>20000</v>
      </c>
    </row>
    <row r="768" spans="1:21" x14ac:dyDescent="0.25">
      <c r="A768" t="s">
        <v>2938</v>
      </c>
      <c r="B768" t="s">
        <v>2409</v>
      </c>
      <c r="C768" t="s">
        <v>2939</v>
      </c>
      <c r="D768" t="s">
        <v>23</v>
      </c>
      <c r="E768" t="s">
        <v>2940</v>
      </c>
      <c r="F768" t="s">
        <v>2941</v>
      </c>
      <c r="G768" t="s">
        <v>43</v>
      </c>
      <c r="H768" t="s">
        <v>27</v>
      </c>
      <c r="I768" t="s">
        <v>2942</v>
      </c>
      <c r="J768" t="s">
        <v>899</v>
      </c>
      <c r="K768">
        <v>71111</v>
      </c>
      <c r="L768" t="s">
        <v>30</v>
      </c>
      <c r="M768" t="s">
        <v>2947</v>
      </c>
      <c r="N768" t="s">
        <v>48</v>
      </c>
      <c r="O768" t="s">
        <v>81</v>
      </c>
      <c r="P768" t="s">
        <v>2948</v>
      </c>
      <c r="Q768">
        <v>5.64</v>
      </c>
      <c r="R768">
        <v>1.1279999999999999</v>
      </c>
      <c r="S768">
        <v>6</v>
      </c>
      <c r="T768">
        <v>32.712000000000003</v>
      </c>
      <c r="U768">
        <v>20000</v>
      </c>
    </row>
    <row r="769" spans="1:21" x14ac:dyDescent="0.25">
      <c r="A769" t="s">
        <v>2938</v>
      </c>
      <c r="B769" t="s">
        <v>2409</v>
      </c>
      <c r="C769" t="s">
        <v>2939</v>
      </c>
      <c r="D769" t="s">
        <v>23</v>
      </c>
      <c r="E769" t="s">
        <v>2940</v>
      </c>
      <c r="F769" t="s">
        <v>2941</v>
      </c>
      <c r="G769" t="s">
        <v>43</v>
      </c>
      <c r="H769" t="s">
        <v>27</v>
      </c>
      <c r="I769" t="s">
        <v>2942</v>
      </c>
      <c r="J769" t="s">
        <v>899</v>
      </c>
      <c r="K769">
        <v>71111</v>
      </c>
      <c r="L769" t="s">
        <v>30</v>
      </c>
      <c r="M769" t="s">
        <v>2949</v>
      </c>
      <c r="N769" t="s">
        <v>48</v>
      </c>
      <c r="O769" t="s">
        <v>63</v>
      </c>
      <c r="P769" t="s">
        <v>2950</v>
      </c>
      <c r="Q769">
        <v>572.58000000000004</v>
      </c>
      <c r="R769">
        <v>114.51600000000001</v>
      </c>
      <c r="S769">
        <v>3</v>
      </c>
      <c r="T769">
        <v>1603.2239999999999</v>
      </c>
      <c r="U769">
        <v>20000</v>
      </c>
    </row>
    <row r="770" spans="1:21" x14ac:dyDescent="0.25">
      <c r="A770" t="s">
        <v>2951</v>
      </c>
      <c r="B770" t="s">
        <v>2952</v>
      </c>
      <c r="C770" t="s">
        <v>2953</v>
      </c>
      <c r="D770" t="s">
        <v>54</v>
      </c>
      <c r="E770" t="s">
        <v>2954</v>
      </c>
      <c r="F770" t="s">
        <v>2955</v>
      </c>
      <c r="G770" t="s">
        <v>43</v>
      </c>
      <c r="H770" t="s">
        <v>27</v>
      </c>
      <c r="I770" t="s">
        <v>1394</v>
      </c>
      <c r="J770" t="s">
        <v>58</v>
      </c>
      <c r="K770">
        <v>33710</v>
      </c>
      <c r="L770" t="s">
        <v>30</v>
      </c>
      <c r="M770" t="s">
        <v>2956</v>
      </c>
      <c r="N770" t="s">
        <v>32</v>
      </c>
      <c r="O770" t="s">
        <v>71</v>
      </c>
      <c r="P770" t="s">
        <v>2957</v>
      </c>
      <c r="Q770">
        <v>310.88</v>
      </c>
      <c r="R770">
        <v>62.176000000000002</v>
      </c>
      <c r="S770">
        <v>9</v>
      </c>
      <c r="T770">
        <v>2735.7440000000001</v>
      </c>
      <c r="U770">
        <v>20000</v>
      </c>
    </row>
    <row r="771" spans="1:21" x14ac:dyDescent="0.25">
      <c r="A771" t="s">
        <v>2958</v>
      </c>
      <c r="B771" t="s">
        <v>2959</v>
      </c>
      <c r="C771" t="s">
        <v>2960</v>
      </c>
      <c r="D771" t="s">
        <v>54</v>
      </c>
      <c r="E771" t="s">
        <v>1008</v>
      </c>
      <c r="F771" t="s">
        <v>1009</v>
      </c>
      <c r="G771" t="s">
        <v>26</v>
      </c>
      <c r="H771" t="s">
        <v>27</v>
      </c>
      <c r="I771" t="s">
        <v>1365</v>
      </c>
      <c r="J771" t="s">
        <v>378</v>
      </c>
      <c r="K771">
        <v>22204</v>
      </c>
      <c r="L771" t="s">
        <v>30</v>
      </c>
      <c r="M771" t="s">
        <v>2961</v>
      </c>
      <c r="N771" t="s">
        <v>32</v>
      </c>
      <c r="O771" t="s">
        <v>36</v>
      </c>
      <c r="P771" t="s">
        <v>2962</v>
      </c>
      <c r="Q771">
        <v>641.96</v>
      </c>
      <c r="R771">
        <v>128.392</v>
      </c>
      <c r="S771">
        <v>4</v>
      </c>
      <c r="T771">
        <v>2439.4479999999999</v>
      </c>
      <c r="U771">
        <v>20000</v>
      </c>
    </row>
    <row r="772" spans="1:21" x14ac:dyDescent="0.25">
      <c r="A772" t="s">
        <v>2963</v>
      </c>
      <c r="B772" t="s">
        <v>2964</v>
      </c>
      <c r="C772" t="s">
        <v>676</v>
      </c>
      <c r="D772" t="s">
        <v>54</v>
      </c>
      <c r="E772" t="s">
        <v>2965</v>
      </c>
      <c r="F772" t="s">
        <v>2966</v>
      </c>
      <c r="G772" t="s">
        <v>43</v>
      </c>
      <c r="H772" t="s">
        <v>27</v>
      </c>
      <c r="I772" t="s">
        <v>1671</v>
      </c>
      <c r="J772" t="s">
        <v>597</v>
      </c>
      <c r="K772">
        <v>50315</v>
      </c>
      <c r="L772" t="s">
        <v>117</v>
      </c>
      <c r="M772" t="s">
        <v>2967</v>
      </c>
      <c r="N772" t="s">
        <v>48</v>
      </c>
      <c r="O772" t="s">
        <v>81</v>
      </c>
      <c r="P772" t="s">
        <v>2968</v>
      </c>
      <c r="Q772">
        <v>18.28</v>
      </c>
      <c r="R772">
        <v>3.6560000000000001</v>
      </c>
      <c r="S772">
        <v>6</v>
      </c>
      <c r="T772">
        <v>106.024</v>
      </c>
      <c r="U772">
        <v>20000</v>
      </c>
    </row>
    <row r="773" spans="1:21" x14ac:dyDescent="0.25">
      <c r="A773" t="s">
        <v>2963</v>
      </c>
      <c r="B773" t="s">
        <v>2964</v>
      </c>
      <c r="C773" t="s">
        <v>676</v>
      </c>
      <c r="D773" t="s">
        <v>54</v>
      </c>
      <c r="E773" t="s">
        <v>2965</v>
      </c>
      <c r="F773" t="s">
        <v>2966</v>
      </c>
      <c r="G773" t="s">
        <v>43</v>
      </c>
      <c r="H773" t="s">
        <v>27</v>
      </c>
      <c r="I773" t="s">
        <v>1671</v>
      </c>
      <c r="J773" t="s">
        <v>597</v>
      </c>
      <c r="K773">
        <v>50315</v>
      </c>
      <c r="L773" t="s">
        <v>117</v>
      </c>
      <c r="M773" t="s">
        <v>1457</v>
      </c>
      <c r="N773" t="s">
        <v>77</v>
      </c>
      <c r="O773" t="s">
        <v>78</v>
      </c>
      <c r="P773" t="s">
        <v>1458</v>
      </c>
      <c r="Q773">
        <v>207</v>
      </c>
      <c r="R773">
        <v>41.4</v>
      </c>
      <c r="S773">
        <v>2</v>
      </c>
      <c r="T773">
        <v>372.6</v>
      </c>
      <c r="U773">
        <v>20000</v>
      </c>
    </row>
    <row r="774" spans="1:21" x14ac:dyDescent="0.25">
      <c r="A774" t="s">
        <v>2963</v>
      </c>
      <c r="B774" t="s">
        <v>2964</v>
      </c>
      <c r="C774" t="s">
        <v>676</v>
      </c>
      <c r="D774" t="s">
        <v>54</v>
      </c>
      <c r="E774" t="s">
        <v>2965</v>
      </c>
      <c r="F774" t="s">
        <v>2966</v>
      </c>
      <c r="G774" t="s">
        <v>43</v>
      </c>
      <c r="H774" t="s">
        <v>27</v>
      </c>
      <c r="I774" t="s">
        <v>1671</v>
      </c>
      <c r="J774" t="s">
        <v>597</v>
      </c>
      <c r="K774">
        <v>50315</v>
      </c>
      <c r="L774" t="s">
        <v>117</v>
      </c>
      <c r="M774" t="s">
        <v>2969</v>
      </c>
      <c r="N774" t="s">
        <v>48</v>
      </c>
      <c r="O774" t="s">
        <v>81</v>
      </c>
      <c r="P774" t="s">
        <v>2970</v>
      </c>
      <c r="Q774">
        <v>32.35</v>
      </c>
      <c r="R774">
        <v>6.4700000000000006</v>
      </c>
      <c r="S774">
        <v>9</v>
      </c>
      <c r="T774">
        <v>284.68</v>
      </c>
      <c r="U774">
        <v>20000</v>
      </c>
    </row>
    <row r="775" spans="1:21" x14ac:dyDescent="0.25">
      <c r="A775" t="s">
        <v>2963</v>
      </c>
      <c r="B775" t="s">
        <v>2964</v>
      </c>
      <c r="C775" t="s">
        <v>676</v>
      </c>
      <c r="D775" t="s">
        <v>54</v>
      </c>
      <c r="E775" t="s">
        <v>2965</v>
      </c>
      <c r="F775" t="s">
        <v>2966</v>
      </c>
      <c r="G775" t="s">
        <v>43</v>
      </c>
      <c r="H775" t="s">
        <v>27</v>
      </c>
      <c r="I775" t="s">
        <v>1671</v>
      </c>
      <c r="J775" t="s">
        <v>597</v>
      </c>
      <c r="K775">
        <v>50315</v>
      </c>
      <c r="L775" t="s">
        <v>117</v>
      </c>
      <c r="M775" t="s">
        <v>80</v>
      </c>
      <c r="N775" t="s">
        <v>48</v>
      </c>
      <c r="O775" t="s">
        <v>81</v>
      </c>
      <c r="P775" t="s">
        <v>82</v>
      </c>
      <c r="Q775">
        <v>7.71</v>
      </c>
      <c r="R775">
        <v>1.542</v>
      </c>
      <c r="S775">
        <v>8</v>
      </c>
      <c r="T775">
        <v>60.137999999999998</v>
      </c>
      <c r="U775">
        <v>20000</v>
      </c>
    </row>
    <row r="776" spans="1:21" x14ac:dyDescent="0.25">
      <c r="A776" t="s">
        <v>2963</v>
      </c>
      <c r="B776" t="s">
        <v>2964</v>
      </c>
      <c r="C776" t="s">
        <v>676</v>
      </c>
      <c r="D776" t="s">
        <v>54</v>
      </c>
      <c r="E776" t="s">
        <v>2965</v>
      </c>
      <c r="F776" t="s">
        <v>2966</v>
      </c>
      <c r="G776" t="s">
        <v>43</v>
      </c>
      <c r="H776" t="s">
        <v>27</v>
      </c>
      <c r="I776" t="s">
        <v>1671</v>
      </c>
      <c r="J776" t="s">
        <v>597</v>
      </c>
      <c r="K776">
        <v>50315</v>
      </c>
      <c r="L776" t="s">
        <v>117</v>
      </c>
      <c r="M776" t="s">
        <v>2971</v>
      </c>
      <c r="N776" t="s">
        <v>48</v>
      </c>
      <c r="O776" t="s">
        <v>74</v>
      </c>
      <c r="P776" t="s">
        <v>2972</v>
      </c>
      <c r="Q776">
        <v>40.299999999999997</v>
      </c>
      <c r="R776">
        <v>8.0599999999999987</v>
      </c>
      <c r="S776">
        <v>4</v>
      </c>
      <c r="T776">
        <v>153.13999999999999</v>
      </c>
      <c r="U776">
        <v>20000</v>
      </c>
    </row>
    <row r="777" spans="1:21" x14ac:dyDescent="0.25">
      <c r="A777" t="s">
        <v>2963</v>
      </c>
      <c r="B777" t="s">
        <v>2964</v>
      </c>
      <c r="C777" t="s">
        <v>676</v>
      </c>
      <c r="D777" t="s">
        <v>54</v>
      </c>
      <c r="E777" t="s">
        <v>2965</v>
      </c>
      <c r="F777" t="s">
        <v>2966</v>
      </c>
      <c r="G777" t="s">
        <v>43</v>
      </c>
      <c r="H777" t="s">
        <v>27</v>
      </c>
      <c r="I777" t="s">
        <v>1671</v>
      </c>
      <c r="J777" t="s">
        <v>597</v>
      </c>
      <c r="K777">
        <v>50315</v>
      </c>
      <c r="L777" t="s">
        <v>117</v>
      </c>
      <c r="M777" t="s">
        <v>2973</v>
      </c>
      <c r="N777" t="s">
        <v>32</v>
      </c>
      <c r="O777" t="s">
        <v>71</v>
      </c>
      <c r="P777" t="s">
        <v>2974</v>
      </c>
      <c r="Q777">
        <v>34.58</v>
      </c>
      <c r="R777">
        <v>6.9159999999999986</v>
      </c>
      <c r="S777">
        <v>7</v>
      </c>
      <c r="T777">
        <v>235.14400000000001</v>
      </c>
      <c r="U777">
        <v>20000</v>
      </c>
    </row>
    <row r="778" spans="1:21" x14ac:dyDescent="0.25">
      <c r="A778" t="s">
        <v>2975</v>
      </c>
      <c r="B778" t="s">
        <v>2976</v>
      </c>
      <c r="C778" t="s">
        <v>2789</v>
      </c>
      <c r="D778" t="s">
        <v>54</v>
      </c>
      <c r="E778" t="s">
        <v>2977</v>
      </c>
      <c r="F778" t="s">
        <v>2978</v>
      </c>
      <c r="G778" t="s">
        <v>26</v>
      </c>
      <c r="H778" t="s">
        <v>27</v>
      </c>
      <c r="I778" t="s">
        <v>1226</v>
      </c>
      <c r="J778" t="s">
        <v>607</v>
      </c>
      <c r="K778">
        <v>45231</v>
      </c>
      <c r="L778" t="s">
        <v>170</v>
      </c>
      <c r="M778" t="s">
        <v>2979</v>
      </c>
      <c r="N778" t="s">
        <v>48</v>
      </c>
      <c r="O778" t="s">
        <v>74</v>
      </c>
      <c r="P778" t="s">
        <v>2980</v>
      </c>
      <c r="Q778">
        <v>32.76</v>
      </c>
      <c r="R778">
        <v>6.5519999999999996</v>
      </c>
      <c r="S778">
        <v>4</v>
      </c>
      <c r="T778">
        <v>124.488</v>
      </c>
      <c r="U778">
        <v>20000</v>
      </c>
    </row>
    <row r="779" spans="1:21" x14ac:dyDescent="0.25">
      <c r="A779" t="s">
        <v>2981</v>
      </c>
      <c r="B779" t="s">
        <v>2982</v>
      </c>
      <c r="C779" t="s">
        <v>2983</v>
      </c>
      <c r="D779" t="s">
        <v>219</v>
      </c>
      <c r="E779" t="s">
        <v>1300</v>
      </c>
      <c r="F779" t="s">
        <v>1301</v>
      </c>
      <c r="G779" t="s">
        <v>114</v>
      </c>
      <c r="H779" t="s">
        <v>27</v>
      </c>
      <c r="I779" t="s">
        <v>145</v>
      </c>
      <c r="J779" t="s">
        <v>45</v>
      </c>
      <c r="K779">
        <v>94110</v>
      </c>
      <c r="L779" t="s">
        <v>46</v>
      </c>
      <c r="M779" t="s">
        <v>2984</v>
      </c>
      <c r="N779" t="s">
        <v>32</v>
      </c>
      <c r="O779" t="s">
        <v>36</v>
      </c>
      <c r="P779" t="s">
        <v>2985</v>
      </c>
      <c r="Q779">
        <v>544.00800000000004</v>
      </c>
      <c r="R779">
        <v>108.80159999999999</v>
      </c>
      <c r="S779">
        <v>8</v>
      </c>
      <c r="T779">
        <v>4243.2624000000014</v>
      </c>
      <c r="U779">
        <v>20000</v>
      </c>
    </row>
    <row r="780" spans="1:21" x14ac:dyDescent="0.25">
      <c r="A780" t="s">
        <v>2981</v>
      </c>
      <c r="B780" t="s">
        <v>2982</v>
      </c>
      <c r="C780" t="s">
        <v>2983</v>
      </c>
      <c r="D780" t="s">
        <v>219</v>
      </c>
      <c r="E780" t="s">
        <v>1300</v>
      </c>
      <c r="F780" t="s">
        <v>1301</v>
      </c>
      <c r="G780" t="s">
        <v>114</v>
      </c>
      <c r="H780" t="s">
        <v>27</v>
      </c>
      <c r="I780" t="s">
        <v>145</v>
      </c>
      <c r="J780" t="s">
        <v>45</v>
      </c>
      <c r="K780">
        <v>94110</v>
      </c>
      <c r="L780" t="s">
        <v>46</v>
      </c>
      <c r="M780" t="s">
        <v>1760</v>
      </c>
      <c r="N780" t="s">
        <v>48</v>
      </c>
      <c r="O780" t="s">
        <v>98</v>
      </c>
      <c r="P780" t="s">
        <v>1761</v>
      </c>
      <c r="Q780">
        <v>59.94</v>
      </c>
      <c r="R780">
        <v>11.988</v>
      </c>
      <c r="S780">
        <v>2</v>
      </c>
      <c r="T780">
        <v>107.892</v>
      </c>
      <c r="U780">
        <v>20000</v>
      </c>
    </row>
    <row r="781" spans="1:21" x14ac:dyDescent="0.25">
      <c r="A781" t="s">
        <v>2981</v>
      </c>
      <c r="B781" t="s">
        <v>2982</v>
      </c>
      <c r="C781" t="s">
        <v>2983</v>
      </c>
      <c r="D781" t="s">
        <v>219</v>
      </c>
      <c r="E781" t="s">
        <v>1300</v>
      </c>
      <c r="F781" t="s">
        <v>1301</v>
      </c>
      <c r="G781" t="s">
        <v>114</v>
      </c>
      <c r="H781" t="s">
        <v>27</v>
      </c>
      <c r="I781" t="s">
        <v>145</v>
      </c>
      <c r="J781" t="s">
        <v>45</v>
      </c>
      <c r="K781">
        <v>94110</v>
      </c>
      <c r="L781" t="s">
        <v>46</v>
      </c>
      <c r="M781" t="s">
        <v>1722</v>
      </c>
      <c r="N781" t="s">
        <v>48</v>
      </c>
      <c r="O781" t="s">
        <v>98</v>
      </c>
      <c r="P781" t="s">
        <v>1723</v>
      </c>
      <c r="Q781">
        <v>23.92</v>
      </c>
      <c r="R781">
        <v>4.7840000000000007</v>
      </c>
      <c r="S781">
        <v>7</v>
      </c>
      <c r="T781">
        <v>162.65600000000001</v>
      </c>
      <c r="U781">
        <v>20000</v>
      </c>
    </row>
    <row r="782" spans="1:21" x14ac:dyDescent="0.25">
      <c r="A782" t="s">
        <v>2981</v>
      </c>
      <c r="B782" t="s">
        <v>2982</v>
      </c>
      <c r="C782" t="s">
        <v>2983</v>
      </c>
      <c r="D782" t="s">
        <v>219</v>
      </c>
      <c r="E782" t="s">
        <v>1300</v>
      </c>
      <c r="F782" t="s">
        <v>1301</v>
      </c>
      <c r="G782" t="s">
        <v>114</v>
      </c>
      <c r="H782" t="s">
        <v>27</v>
      </c>
      <c r="I782" t="s">
        <v>145</v>
      </c>
      <c r="J782" t="s">
        <v>45</v>
      </c>
      <c r="K782">
        <v>94110</v>
      </c>
      <c r="L782" t="s">
        <v>46</v>
      </c>
      <c r="M782" t="s">
        <v>2986</v>
      </c>
      <c r="N782" t="s">
        <v>48</v>
      </c>
      <c r="O782" t="s">
        <v>98</v>
      </c>
      <c r="P782" t="s">
        <v>2987</v>
      </c>
      <c r="Q782">
        <v>4.28</v>
      </c>
      <c r="R782">
        <v>0.85600000000000009</v>
      </c>
      <c r="S782">
        <v>7</v>
      </c>
      <c r="T782">
        <v>29.103999999999999</v>
      </c>
      <c r="U782">
        <v>20000</v>
      </c>
    </row>
    <row r="783" spans="1:21" x14ac:dyDescent="0.25">
      <c r="A783" t="s">
        <v>2988</v>
      </c>
      <c r="B783" t="s">
        <v>2989</v>
      </c>
      <c r="C783" t="s">
        <v>2990</v>
      </c>
      <c r="D783" t="s">
        <v>23</v>
      </c>
      <c r="E783" t="s">
        <v>2991</v>
      </c>
      <c r="F783" t="s">
        <v>2992</v>
      </c>
      <c r="G783" t="s">
        <v>26</v>
      </c>
      <c r="H783" t="s">
        <v>27</v>
      </c>
      <c r="I783" t="s">
        <v>606</v>
      </c>
      <c r="J783" t="s">
        <v>607</v>
      </c>
      <c r="K783">
        <v>43229</v>
      </c>
      <c r="L783" t="s">
        <v>170</v>
      </c>
      <c r="M783" t="s">
        <v>1936</v>
      </c>
      <c r="N783" t="s">
        <v>48</v>
      </c>
      <c r="O783" t="s">
        <v>81</v>
      </c>
      <c r="P783" t="s">
        <v>1937</v>
      </c>
      <c r="Q783">
        <v>32.07</v>
      </c>
      <c r="R783">
        <v>6.4139999999999997</v>
      </c>
      <c r="S783">
        <v>5</v>
      </c>
      <c r="T783">
        <v>153.93600000000001</v>
      </c>
      <c r="U783">
        <v>20000</v>
      </c>
    </row>
    <row r="784" spans="1:21" x14ac:dyDescent="0.25">
      <c r="A784" t="s">
        <v>2988</v>
      </c>
      <c r="B784" t="s">
        <v>2989</v>
      </c>
      <c r="C784" t="s">
        <v>2990</v>
      </c>
      <c r="D784" t="s">
        <v>23</v>
      </c>
      <c r="E784" t="s">
        <v>2991</v>
      </c>
      <c r="F784" t="s">
        <v>2992</v>
      </c>
      <c r="G784" t="s">
        <v>26</v>
      </c>
      <c r="H784" t="s">
        <v>27</v>
      </c>
      <c r="I784" t="s">
        <v>606</v>
      </c>
      <c r="J784" t="s">
        <v>607</v>
      </c>
      <c r="K784">
        <v>43229</v>
      </c>
      <c r="L784" t="s">
        <v>170</v>
      </c>
      <c r="M784" t="s">
        <v>291</v>
      </c>
      <c r="N784" t="s">
        <v>77</v>
      </c>
      <c r="O784" t="s">
        <v>187</v>
      </c>
      <c r="P784" t="s">
        <v>292</v>
      </c>
      <c r="Q784">
        <v>24</v>
      </c>
      <c r="R784">
        <v>4.8</v>
      </c>
      <c r="S784">
        <v>2</v>
      </c>
      <c r="T784">
        <v>43.2</v>
      </c>
      <c r="U784">
        <v>20000</v>
      </c>
    </row>
    <row r="785" spans="1:21" x14ac:dyDescent="0.25">
      <c r="A785" t="s">
        <v>2988</v>
      </c>
      <c r="B785" t="s">
        <v>2989</v>
      </c>
      <c r="C785" t="s">
        <v>2990</v>
      </c>
      <c r="D785" t="s">
        <v>23</v>
      </c>
      <c r="E785" t="s">
        <v>2991</v>
      </c>
      <c r="F785" t="s">
        <v>2992</v>
      </c>
      <c r="G785" t="s">
        <v>26</v>
      </c>
      <c r="H785" t="s">
        <v>27</v>
      </c>
      <c r="I785" t="s">
        <v>606</v>
      </c>
      <c r="J785" t="s">
        <v>607</v>
      </c>
      <c r="K785">
        <v>43229</v>
      </c>
      <c r="L785" t="s">
        <v>170</v>
      </c>
      <c r="M785" t="s">
        <v>2993</v>
      </c>
      <c r="N785" t="s">
        <v>32</v>
      </c>
      <c r="O785" t="s">
        <v>33</v>
      </c>
      <c r="P785" t="s">
        <v>2994</v>
      </c>
      <c r="Q785">
        <v>35.49</v>
      </c>
      <c r="R785">
        <v>7.0980000000000008</v>
      </c>
      <c r="S785">
        <v>2</v>
      </c>
      <c r="T785">
        <v>63.882000000000012</v>
      </c>
      <c r="U785">
        <v>20000</v>
      </c>
    </row>
    <row r="786" spans="1:21" x14ac:dyDescent="0.25">
      <c r="A786" t="s">
        <v>2988</v>
      </c>
      <c r="B786" t="s">
        <v>2989</v>
      </c>
      <c r="C786" t="s">
        <v>2990</v>
      </c>
      <c r="D786" t="s">
        <v>23</v>
      </c>
      <c r="E786" t="s">
        <v>2991</v>
      </c>
      <c r="F786" t="s">
        <v>2992</v>
      </c>
      <c r="G786" t="s">
        <v>26</v>
      </c>
      <c r="H786" t="s">
        <v>27</v>
      </c>
      <c r="I786" t="s">
        <v>606</v>
      </c>
      <c r="J786" t="s">
        <v>607</v>
      </c>
      <c r="K786">
        <v>43229</v>
      </c>
      <c r="L786" t="s">
        <v>170</v>
      </c>
      <c r="M786" t="s">
        <v>2995</v>
      </c>
      <c r="N786" t="s">
        <v>77</v>
      </c>
      <c r="O786" t="s">
        <v>187</v>
      </c>
      <c r="P786" t="s">
        <v>2996</v>
      </c>
      <c r="Q786">
        <v>47.984000000000002</v>
      </c>
      <c r="R786">
        <v>9.5968</v>
      </c>
      <c r="S786">
        <v>8</v>
      </c>
      <c r="T786">
        <v>374.27519999999998</v>
      </c>
      <c r="U786">
        <v>20000</v>
      </c>
    </row>
    <row r="787" spans="1:21" x14ac:dyDescent="0.25">
      <c r="A787" t="s">
        <v>2997</v>
      </c>
      <c r="B787" t="s">
        <v>2998</v>
      </c>
      <c r="C787" t="s">
        <v>774</v>
      </c>
      <c r="D787" t="s">
        <v>54</v>
      </c>
      <c r="E787" t="s">
        <v>1094</v>
      </c>
      <c r="F787" t="s">
        <v>1095</v>
      </c>
      <c r="G787" t="s">
        <v>43</v>
      </c>
      <c r="H787" t="s">
        <v>27</v>
      </c>
      <c r="I787" t="s">
        <v>460</v>
      </c>
      <c r="J787" t="s">
        <v>461</v>
      </c>
      <c r="K787">
        <v>29203</v>
      </c>
      <c r="L787" t="s">
        <v>30</v>
      </c>
      <c r="M787" t="s">
        <v>2999</v>
      </c>
      <c r="N787" t="s">
        <v>48</v>
      </c>
      <c r="O787" t="s">
        <v>201</v>
      </c>
      <c r="P787" t="s">
        <v>3000</v>
      </c>
      <c r="Q787">
        <v>186.69</v>
      </c>
      <c r="R787">
        <v>37.338000000000001</v>
      </c>
      <c r="S787">
        <v>3</v>
      </c>
      <c r="T787">
        <v>522.73199999999997</v>
      </c>
      <c r="U787">
        <v>20000</v>
      </c>
    </row>
    <row r="788" spans="1:21" x14ac:dyDescent="0.25">
      <c r="A788" t="s">
        <v>3001</v>
      </c>
      <c r="B788" t="s">
        <v>3002</v>
      </c>
      <c r="C788" t="s">
        <v>3003</v>
      </c>
      <c r="D788" t="s">
        <v>23</v>
      </c>
      <c r="E788" t="s">
        <v>594</v>
      </c>
      <c r="F788" t="s">
        <v>595</v>
      </c>
      <c r="G788" t="s">
        <v>26</v>
      </c>
      <c r="H788" t="s">
        <v>27</v>
      </c>
      <c r="I788" t="s">
        <v>3004</v>
      </c>
      <c r="J788" t="s">
        <v>45</v>
      </c>
      <c r="K788">
        <v>93534</v>
      </c>
      <c r="L788" t="s">
        <v>46</v>
      </c>
      <c r="M788" t="s">
        <v>3005</v>
      </c>
      <c r="N788" t="s">
        <v>48</v>
      </c>
      <c r="O788" t="s">
        <v>81</v>
      </c>
      <c r="P788" t="s">
        <v>3006</v>
      </c>
      <c r="Q788">
        <v>17.456</v>
      </c>
      <c r="R788">
        <v>3.4912000000000001</v>
      </c>
      <c r="S788">
        <v>5</v>
      </c>
      <c r="T788">
        <v>83.788799999999995</v>
      </c>
      <c r="U788">
        <v>20000</v>
      </c>
    </row>
    <row r="789" spans="1:21" x14ac:dyDescent="0.25">
      <c r="A789" t="s">
        <v>3007</v>
      </c>
      <c r="B789" t="s">
        <v>2910</v>
      </c>
      <c r="C789" t="s">
        <v>3008</v>
      </c>
      <c r="D789" t="s">
        <v>54</v>
      </c>
      <c r="E789" t="s">
        <v>3009</v>
      </c>
      <c r="F789" t="s">
        <v>3010</v>
      </c>
      <c r="G789" t="s">
        <v>26</v>
      </c>
      <c r="H789" t="s">
        <v>27</v>
      </c>
      <c r="I789" t="s">
        <v>3004</v>
      </c>
      <c r="J789" t="s">
        <v>45</v>
      </c>
      <c r="K789">
        <v>93534</v>
      </c>
      <c r="L789" t="s">
        <v>46</v>
      </c>
      <c r="M789" t="s">
        <v>3011</v>
      </c>
      <c r="N789" t="s">
        <v>32</v>
      </c>
      <c r="O789" t="s">
        <v>36</v>
      </c>
      <c r="P789" t="s">
        <v>3012</v>
      </c>
      <c r="Q789">
        <v>348.928</v>
      </c>
      <c r="R789">
        <v>69.785600000000002</v>
      </c>
      <c r="S789">
        <v>5</v>
      </c>
      <c r="T789">
        <v>1674.8543999999999</v>
      </c>
      <c r="U789">
        <v>20000</v>
      </c>
    </row>
    <row r="790" spans="1:21" x14ac:dyDescent="0.25">
      <c r="A790" t="s">
        <v>3013</v>
      </c>
      <c r="B790" t="s">
        <v>1486</v>
      </c>
      <c r="C790" t="s">
        <v>3014</v>
      </c>
      <c r="D790" t="s">
        <v>54</v>
      </c>
      <c r="E790" t="s">
        <v>2033</v>
      </c>
      <c r="F790" t="s">
        <v>2034</v>
      </c>
      <c r="G790" t="s">
        <v>26</v>
      </c>
      <c r="H790" t="s">
        <v>27</v>
      </c>
      <c r="I790" t="s">
        <v>1778</v>
      </c>
      <c r="J790" t="s">
        <v>378</v>
      </c>
      <c r="K790">
        <v>23223</v>
      </c>
      <c r="L790" t="s">
        <v>30</v>
      </c>
      <c r="M790" t="s">
        <v>1815</v>
      </c>
      <c r="N790" t="s">
        <v>48</v>
      </c>
      <c r="O790" t="s">
        <v>81</v>
      </c>
      <c r="P790" t="s">
        <v>1816</v>
      </c>
      <c r="Q790">
        <v>143.96</v>
      </c>
      <c r="R790">
        <v>28.792000000000002</v>
      </c>
      <c r="S790">
        <v>6</v>
      </c>
      <c r="T790">
        <v>834.96799999999996</v>
      </c>
      <c r="U790">
        <v>20000</v>
      </c>
    </row>
    <row r="791" spans="1:21" x14ac:dyDescent="0.25">
      <c r="A791" t="s">
        <v>3013</v>
      </c>
      <c r="B791" t="s">
        <v>1486</v>
      </c>
      <c r="C791" t="s">
        <v>3014</v>
      </c>
      <c r="D791" t="s">
        <v>54</v>
      </c>
      <c r="E791" t="s">
        <v>2033</v>
      </c>
      <c r="F791" t="s">
        <v>2034</v>
      </c>
      <c r="G791" t="s">
        <v>26</v>
      </c>
      <c r="H791" t="s">
        <v>27</v>
      </c>
      <c r="I791" t="s">
        <v>1778</v>
      </c>
      <c r="J791" t="s">
        <v>378</v>
      </c>
      <c r="K791">
        <v>23223</v>
      </c>
      <c r="L791" t="s">
        <v>30</v>
      </c>
      <c r="M791" t="s">
        <v>1981</v>
      </c>
      <c r="N791" t="s">
        <v>48</v>
      </c>
      <c r="O791" t="s">
        <v>63</v>
      </c>
      <c r="P791" t="s">
        <v>1982</v>
      </c>
      <c r="Q791">
        <v>15.42</v>
      </c>
      <c r="R791">
        <v>3.0840000000000001</v>
      </c>
      <c r="S791">
        <v>5</v>
      </c>
      <c r="T791">
        <v>74.015999999999991</v>
      </c>
      <c r="U791">
        <v>20000</v>
      </c>
    </row>
    <row r="792" spans="1:21" x14ac:dyDescent="0.25">
      <c r="A792" t="s">
        <v>3013</v>
      </c>
      <c r="B792" t="s">
        <v>1486</v>
      </c>
      <c r="C792" t="s">
        <v>3014</v>
      </c>
      <c r="D792" t="s">
        <v>54</v>
      </c>
      <c r="E792" t="s">
        <v>2033</v>
      </c>
      <c r="F792" t="s">
        <v>2034</v>
      </c>
      <c r="G792" t="s">
        <v>26</v>
      </c>
      <c r="H792" t="s">
        <v>27</v>
      </c>
      <c r="I792" t="s">
        <v>1778</v>
      </c>
      <c r="J792" t="s">
        <v>378</v>
      </c>
      <c r="K792">
        <v>23223</v>
      </c>
      <c r="L792" t="s">
        <v>30</v>
      </c>
      <c r="M792" t="s">
        <v>3015</v>
      </c>
      <c r="N792" t="s">
        <v>48</v>
      </c>
      <c r="O792" t="s">
        <v>81</v>
      </c>
      <c r="P792" t="s">
        <v>3016</v>
      </c>
      <c r="Q792">
        <v>43.04</v>
      </c>
      <c r="R792">
        <v>8.6080000000000005</v>
      </c>
      <c r="S792">
        <v>5</v>
      </c>
      <c r="T792">
        <v>206.59200000000001</v>
      </c>
      <c r="U792">
        <v>20000</v>
      </c>
    </row>
    <row r="793" spans="1:21" x14ac:dyDescent="0.25">
      <c r="A793" t="s">
        <v>3013</v>
      </c>
      <c r="B793" t="s">
        <v>1486</v>
      </c>
      <c r="C793" t="s">
        <v>3014</v>
      </c>
      <c r="D793" t="s">
        <v>54</v>
      </c>
      <c r="E793" t="s">
        <v>2033</v>
      </c>
      <c r="F793" t="s">
        <v>2034</v>
      </c>
      <c r="G793" t="s">
        <v>26</v>
      </c>
      <c r="H793" t="s">
        <v>27</v>
      </c>
      <c r="I793" t="s">
        <v>1778</v>
      </c>
      <c r="J793" t="s">
        <v>378</v>
      </c>
      <c r="K793">
        <v>23223</v>
      </c>
      <c r="L793" t="s">
        <v>30</v>
      </c>
      <c r="M793" t="s">
        <v>3017</v>
      </c>
      <c r="N793" t="s">
        <v>32</v>
      </c>
      <c r="O793" t="s">
        <v>36</v>
      </c>
      <c r="P793" t="s">
        <v>3018</v>
      </c>
      <c r="Q793">
        <v>332.94</v>
      </c>
      <c r="R793">
        <v>66.587999999999994</v>
      </c>
      <c r="S793">
        <v>5</v>
      </c>
      <c r="T793">
        <v>1598.1120000000001</v>
      </c>
      <c r="U793">
        <v>20000</v>
      </c>
    </row>
    <row r="794" spans="1:21" x14ac:dyDescent="0.25">
      <c r="A794" t="s">
        <v>3019</v>
      </c>
      <c r="B794" t="s">
        <v>2553</v>
      </c>
      <c r="C794" t="s">
        <v>2553</v>
      </c>
      <c r="D794" t="s">
        <v>1566</v>
      </c>
      <c r="E794" t="s">
        <v>3020</v>
      </c>
      <c r="F794" t="s">
        <v>3021</v>
      </c>
      <c r="G794" t="s">
        <v>26</v>
      </c>
      <c r="H794" t="s">
        <v>27</v>
      </c>
      <c r="I794" t="s">
        <v>3022</v>
      </c>
      <c r="J794" t="s">
        <v>96</v>
      </c>
      <c r="K794">
        <v>28806</v>
      </c>
      <c r="L794" t="s">
        <v>30</v>
      </c>
      <c r="M794" t="s">
        <v>3023</v>
      </c>
      <c r="N794" t="s">
        <v>77</v>
      </c>
      <c r="O794" t="s">
        <v>78</v>
      </c>
      <c r="P794" t="s">
        <v>3024</v>
      </c>
      <c r="Q794">
        <v>1363.96</v>
      </c>
      <c r="R794">
        <v>272.79199999999997</v>
      </c>
      <c r="S794">
        <v>5</v>
      </c>
      <c r="T794">
        <v>6547.0079999999998</v>
      </c>
      <c r="U794">
        <v>20000</v>
      </c>
    </row>
    <row r="795" spans="1:21" x14ac:dyDescent="0.25">
      <c r="A795" t="s">
        <v>3025</v>
      </c>
      <c r="B795" t="s">
        <v>651</v>
      </c>
      <c r="C795" t="s">
        <v>3026</v>
      </c>
      <c r="D795" t="s">
        <v>54</v>
      </c>
      <c r="E795" t="s">
        <v>3027</v>
      </c>
      <c r="F795" t="s">
        <v>3028</v>
      </c>
      <c r="G795" t="s">
        <v>26</v>
      </c>
      <c r="H795" t="s">
        <v>27</v>
      </c>
      <c r="I795" t="s">
        <v>145</v>
      </c>
      <c r="J795" t="s">
        <v>45</v>
      </c>
      <c r="K795">
        <v>94110</v>
      </c>
      <c r="L795" t="s">
        <v>46</v>
      </c>
      <c r="M795" t="s">
        <v>3029</v>
      </c>
      <c r="N795" t="s">
        <v>48</v>
      </c>
      <c r="O795" t="s">
        <v>49</v>
      </c>
      <c r="P795" t="s">
        <v>3030</v>
      </c>
      <c r="Q795">
        <v>9.9600000000000009</v>
      </c>
      <c r="R795">
        <v>1.992</v>
      </c>
      <c r="S795">
        <v>2</v>
      </c>
      <c r="T795">
        <v>17.928000000000001</v>
      </c>
      <c r="U795">
        <v>20000</v>
      </c>
    </row>
    <row r="796" spans="1:21" x14ac:dyDescent="0.25">
      <c r="A796" t="s">
        <v>3025</v>
      </c>
      <c r="B796" t="s">
        <v>651</v>
      </c>
      <c r="C796" t="s">
        <v>3026</v>
      </c>
      <c r="D796" t="s">
        <v>54</v>
      </c>
      <c r="E796" t="s">
        <v>3027</v>
      </c>
      <c r="F796" t="s">
        <v>3028</v>
      </c>
      <c r="G796" t="s">
        <v>26</v>
      </c>
      <c r="H796" t="s">
        <v>27</v>
      </c>
      <c r="I796" t="s">
        <v>145</v>
      </c>
      <c r="J796" t="s">
        <v>45</v>
      </c>
      <c r="K796">
        <v>94110</v>
      </c>
      <c r="L796" t="s">
        <v>46</v>
      </c>
      <c r="M796" t="s">
        <v>1743</v>
      </c>
      <c r="N796" t="s">
        <v>48</v>
      </c>
      <c r="O796" t="s">
        <v>98</v>
      </c>
      <c r="P796" t="s">
        <v>1744</v>
      </c>
      <c r="Q796">
        <v>21.72</v>
      </c>
      <c r="R796">
        <v>4.3439999999999994</v>
      </c>
      <c r="S796">
        <v>8</v>
      </c>
      <c r="T796">
        <v>169.416</v>
      </c>
      <c r="U796">
        <v>20000</v>
      </c>
    </row>
    <row r="797" spans="1:21" x14ac:dyDescent="0.25">
      <c r="A797" t="s">
        <v>3031</v>
      </c>
      <c r="B797" t="s">
        <v>3032</v>
      </c>
      <c r="C797" t="s">
        <v>2532</v>
      </c>
      <c r="D797" t="s">
        <v>54</v>
      </c>
      <c r="E797" t="s">
        <v>3033</v>
      </c>
      <c r="F797" t="s">
        <v>3034</v>
      </c>
      <c r="G797" t="s">
        <v>26</v>
      </c>
      <c r="H797" t="s">
        <v>27</v>
      </c>
      <c r="I797" t="s">
        <v>469</v>
      </c>
      <c r="J797" t="s">
        <v>270</v>
      </c>
      <c r="K797">
        <v>55901</v>
      </c>
      <c r="L797" t="s">
        <v>117</v>
      </c>
      <c r="M797" t="s">
        <v>2900</v>
      </c>
      <c r="N797" t="s">
        <v>48</v>
      </c>
      <c r="O797" t="s">
        <v>81</v>
      </c>
      <c r="P797" t="s">
        <v>2901</v>
      </c>
      <c r="Q797">
        <v>20.16</v>
      </c>
      <c r="R797">
        <v>4.032</v>
      </c>
      <c r="S797">
        <v>5</v>
      </c>
      <c r="T797">
        <v>96.768000000000001</v>
      </c>
      <c r="U797">
        <v>20000</v>
      </c>
    </row>
    <row r="798" spans="1:21" x14ac:dyDescent="0.25">
      <c r="A798" t="s">
        <v>3035</v>
      </c>
      <c r="B798" t="s">
        <v>1056</v>
      </c>
      <c r="C798" t="s">
        <v>2165</v>
      </c>
      <c r="D798" t="s">
        <v>219</v>
      </c>
      <c r="E798" t="s">
        <v>1111</v>
      </c>
      <c r="F798" t="s">
        <v>1112</v>
      </c>
      <c r="G798" t="s">
        <v>43</v>
      </c>
      <c r="H798" t="s">
        <v>27</v>
      </c>
      <c r="I798" t="s">
        <v>469</v>
      </c>
      <c r="J798" t="s">
        <v>316</v>
      </c>
      <c r="K798">
        <v>14609</v>
      </c>
      <c r="L798" t="s">
        <v>170</v>
      </c>
      <c r="M798" t="s">
        <v>3036</v>
      </c>
      <c r="N798" t="s">
        <v>48</v>
      </c>
      <c r="O798" t="s">
        <v>98</v>
      </c>
      <c r="P798" t="s">
        <v>3037</v>
      </c>
      <c r="Q798">
        <v>132.79</v>
      </c>
      <c r="R798">
        <v>26.558</v>
      </c>
      <c r="S798">
        <v>2</v>
      </c>
      <c r="T798">
        <v>239.02199999999999</v>
      </c>
      <c r="U798">
        <v>20000</v>
      </c>
    </row>
    <row r="799" spans="1:21" x14ac:dyDescent="0.25">
      <c r="A799" t="s">
        <v>3035</v>
      </c>
      <c r="B799" t="s">
        <v>1056</v>
      </c>
      <c r="C799" t="s">
        <v>2165</v>
      </c>
      <c r="D799" t="s">
        <v>219</v>
      </c>
      <c r="E799" t="s">
        <v>1111</v>
      </c>
      <c r="F799" t="s">
        <v>1112</v>
      </c>
      <c r="G799" t="s">
        <v>43</v>
      </c>
      <c r="H799" t="s">
        <v>27</v>
      </c>
      <c r="I799" t="s">
        <v>469</v>
      </c>
      <c r="J799" t="s">
        <v>316</v>
      </c>
      <c r="K799">
        <v>14609</v>
      </c>
      <c r="L799" t="s">
        <v>170</v>
      </c>
      <c r="M799" t="s">
        <v>97</v>
      </c>
      <c r="N799" t="s">
        <v>48</v>
      </c>
      <c r="O799" t="s">
        <v>98</v>
      </c>
      <c r="P799" t="s">
        <v>99</v>
      </c>
      <c r="Q799">
        <v>12.96</v>
      </c>
      <c r="R799">
        <v>2.5920000000000001</v>
      </c>
      <c r="S799">
        <v>8</v>
      </c>
      <c r="T799">
        <v>101.08799999999999</v>
      </c>
      <c r="U799">
        <v>20000</v>
      </c>
    </row>
    <row r="800" spans="1:21" x14ac:dyDescent="0.25">
      <c r="A800" t="s">
        <v>3035</v>
      </c>
      <c r="B800" t="s">
        <v>1056</v>
      </c>
      <c r="C800" t="s">
        <v>2165</v>
      </c>
      <c r="D800" t="s">
        <v>219</v>
      </c>
      <c r="E800" t="s">
        <v>1111</v>
      </c>
      <c r="F800" t="s">
        <v>1112</v>
      </c>
      <c r="G800" t="s">
        <v>43</v>
      </c>
      <c r="H800" t="s">
        <v>27</v>
      </c>
      <c r="I800" t="s">
        <v>469</v>
      </c>
      <c r="J800" t="s">
        <v>316</v>
      </c>
      <c r="K800">
        <v>14609</v>
      </c>
      <c r="L800" t="s">
        <v>170</v>
      </c>
      <c r="M800" t="s">
        <v>3038</v>
      </c>
      <c r="N800" t="s">
        <v>48</v>
      </c>
      <c r="O800" t="s">
        <v>49</v>
      </c>
      <c r="P800" t="s">
        <v>3039</v>
      </c>
      <c r="Q800">
        <v>21.56</v>
      </c>
      <c r="R800">
        <v>4.3119999999999994</v>
      </c>
      <c r="S800">
        <v>3</v>
      </c>
      <c r="T800">
        <v>60.367999999999988</v>
      </c>
      <c r="U800">
        <v>20000</v>
      </c>
    </row>
    <row r="801" spans="1:21" x14ac:dyDescent="0.25">
      <c r="A801" t="s">
        <v>3040</v>
      </c>
      <c r="B801" t="s">
        <v>1638</v>
      </c>
      <c r="C801" t="s">
        <v>1648</v>
      </c>
      <c r="D801" t="s">
        <v>54</v>
      </c>
      <c r="E801" t="s">
        <v>3041</v>
      </c>
      <c r="F801" t="s">
        <v>3042</v>
      </c>
      <c r="G801" t="s">
        <v>26</v>
      </c>
      <c r="H801" t="s">
        <v>27</v>
      </c>
      <c r="I801" t="s">
        <v>3043</v>
      </c>
      <c r="J801" t="s">
        <v>45</v>
      </c>
      <c r="K801">
        <v>92530</v>
      </c>
      <c r="L801" t="s">
        <v>46</v>
      </c>
      <c r="M801" t="s">
        <v>2232</v>
      </c>
      <c r="N801" t="s">
        <v>32</v>
      </c>
      <c r="O801" t="s">
        <v>36</v>
      </c>
      <c r="P801" t="s">
        <v>2233</v>
      </c>
      <c r="Q801">
        <v>283.92</v>
      </c>
      <c r="R801">
        <v>56.784000000000013</v>
      </c>
      <c r="S801">
        <v>6</v>
      </c>
      <c r="T801">
        <v>1646.7360000000001</v>
      </c>
      <c r="U801">
        <v>20000</v>
      </c>
    </row>
    <row r="802" spans="1:21" x14ac:dyDescent="0.25">
      <c r="A802" t="s">
        <v>3044</v>
      </c>
      <c r="B802" t="s">
        <v>3045</v>
      </c>
      <c r="C802" t="s">
        <v>3046</v>
      </c>
      <c r="D802" t="s">
        <v>219</v>
      </c>
      <c r="E802" t="s">
        <v>3047</v>
      </c>
      <c r="F802" t="s">
        <v>3048</v>
      </c>
      <c r="G802" t="s">
        <v>43</v>
      </c>
      <c r="H802" t="s">
        <v>27</v>
      </c>
      <c r="I802" t="s">
        <v>1153</v>
      </c>
      <c r="J802" t="s">
        <v>45</v>
      </c>
      <c r="K802">
        <v>92105</v>
      </c>
      <c r="L802" t="s">
        <v>46</v>
      </c>
      <c r="M802" t="s">
        <v>3049</v>
      </c>
      <c r="N802" t="s">
        <v>32</v>
      </c>
      <c r="O802" t="s">
        <v>71</v>
      </c>
      <c r="P802" t="s">
        <v>3050</v>
      </c>
      <c r="Q802">
        <v>22.23</v>
      </c>
      <c r="R802">
        <v>4.4459999999999997</v>
      </c>
      <c r="S802">
        <v>8</v>
      </c>
      <c r="T802">
        <v>173.39400000000001</v>
      </c>
      <c r="U802">
        <v>20000</v>
      </c>
    </row>
    <row r="803" spans="1:21" x14ac:dyDescent="0.25">
      <c r="A803" t="s">
        <v>3044</v>
      </c>
      <c r="B803" t="s">
        <v>3045</v>
      </c>
      <c r="C803" t="s">
        <v>3046</v>
      </c>
      <c r="D803" t="s">
        <v>219</v>
      </c>
      <c r="E803" t="s">
        <v>3047</v>
      </c>
      <c r="F803" t="s">
        <v>3048</v>
      </c>
      <c r="G803" t="s">
        <v>43</v>
      </c>
      <c r="H803" t="s">
        <v>27</v>
      </c>
      <c r="I803" t="s">
        <v>1153</v>
      </c>
      <c r="J803" t="s">
        <v>45</v>
      </c>
      <c r="K803">
        <v>92105</v>
      </c>
      <c r="L803" t="s">
        <v>46</v>
      </c>
      <c r="M803" t="s">
        <v>1170</v>
      </c>
      <c r="N803" t="s">
        <v>77</v>
      </c>
      <c r="O803" t="s">
        <v>78</v>
      </c>
      <c r="P803" t="s">
        <v>1171</v>
      </c>
      <c r="Q803">
        <v>215.96799999999999</v>
      </c>
      <c r="R803">
        <v>43.193600000000004</v>
      </c>
      <c r="S803">
        <v>2</v>
      </c>
      <c r="T803">
        <v>388.74239999999998</v>
      </c>
      <c r="U803">
        <v>20000</v>
      </c>
    </row>
    <row r="804" spans="1:21" x14ac:dyDescent="0.25">
      <c r="A804" t="s">
        <v>3051</v>
      </c>
      <c r="B804" t="s">
        <v>3052</v>
      </c>
      <c r="C804" t="s">
        <v>3053</v>
      </c>
      <c r="D804" t="s">
        <v>23</v>
      </c>
      <c r="E804" t="s">
        <v>3047</v>
      </c>
      <c r="F804" t="s">
        <v>3048</v>
      </c>
      <c r="G804" t="s">
        <v>43</v>
      </c>
      <c r="H804" t="s">
        <v>27</v>
      </c>
      <c r="I804" t="s">
        <v>315</v>
      </c>
      <c r="J804" t="s">
        <v>316</v>
      </c>
      <c r="K804">
        <v>10024</v>
      </c>
      <c r="L804" t="s">
        <v>170</v>
      </c>
      <c r="M804" t="s">
        <v>3054</v>
      </c>
      <c r="N804" t="s">
        <v>48</v>
      </c>
      <c r="O804" t="s">
        <v>84</v>
      </c>
      <c r="P804" t="s">
        <v>3055</v>
      </c>
      <c r="Q804">
        <v>355.32</v>
      </c>
      <c r="R804">
        <v>71.063999999999993</v>
      </c>
      <c r="S804">
        <v>8</v>
      </c>
      <c r="T804">
        <v>2771.4960000000001</v>
      </c>
      <c r="U804">
        <v>20000</v>
      </c>
    </row>
    <row r="805" spans="1:21" x14ac:dyDescent="0.25">
      <c r="A805" t="s">
        <v>3056</v>
      </c>
      <c r="B805" t="s">
        <v>3057</v>
      </c>
      <c r="C805" t="s">
        <v>3058</v>
      </c>
      <c r="D805" t="s">
        <v>54</v>
      </c>
      <c r="E805" t="s">
        <v>3059</v>
      </c>
      <c r="F805" t="s">
        <v>3060</v>
      </c>
      <c r="G805" t="s">
        <v>43</v>
      </c>
      <c r="H805" t="s">
        <v>27</v>
      </c>
      <c r="I805" t="s">
        <v>898</v>
      </c>
      <c r="J805" t="s">
        <v>899</v>
      </c>
      <c r="K805">
        <v>71203</v>
      </c>
      <c r="L805" t="s">
        <v>30</v>
      </c>
      <c r="M805" t="s">
        <v>3061</v>
      </c>
      <c r="N805" t="s">
        <v>48</v>
      </c>
      <c r="O805" t="s">
        <v>98</v>
      </c>
      <c r="P805" t="s">
        <v>3062</v>
      </c>
      <c r="Q805">
        <v>12.96</v>
      </c>
      <c r="R805">
        <v>2.5920000000000001</v>
      </c>
      <c r="S805">
        <v>6</v>
      </c>
      <c r="T805">
        <v>75.168000000000006</v>
      </c>
      <c r="U805">
        <v>20000</v>
      </c>
    </row>
    <row r="806" spans="1:21" x14ac:dyDescent="0.25">
      <c r="A806" t="s">
        <v>3063</v>
      </c>
      <c r="B806" t="s">
        <v>3064</v>
      </c>
      <c r="C806" t="s">
        <v>3065</v>
      </c>
      <c r="D806" t="s">
        <v>219</v>
      </c>
      <c r="E806" t="s">
        <v>3066</v>
      </c>
      <c r="F806" t="s">
        <v>3067</v>
      </c>
      <c r="G806" t="s">
        <v>26</v>
      </c>
      <c r="H806" t="s">
        <v>27</v>
      </c>
      <c r="I806" t="s">
        <v>145</v>
      </c>
      <c r="J806" t="s">
        <v>45</v>
      </c>
      <c r="K806">
        <v>94122</v>
      </c>
      <c r="L806" t="s">
        <v>46</v>
      </c>
      <c r="M806" t="s">
        <v>3068</v>
      </c>
      <c r="N806" t="s">
        <v>32</v>
      </c>
      <c r="O806" t="s">
        <v>71</v>
      </c>
      <c r="P806" t="s">
        <v>3069</v>
      </c>
      <c r="Q806">
        <v>18.28</v>
      </c>
      <c r="R806">
        <v>3.6560000000000001</v>
      </c>
      <c r="S806">
        <v>5</v>
      </c>
      <c r="T806">
        <v>87.744</v>
      </c>
      <c r="U806">
        <v>20000</v>
      </c>
    </row>
    <row r="807" spans="1:21" x14ac:dyDescent="0.25">
      <c r="A807" t="s">
        <v>3070</v>
      </c>
      <c r="B807" t="s">
        <v>3071</v>
      </c>
      <c r="C807" t="s">
        <v>3072</v>
      </c>
      <c r="D807" t="s">
        <v>54</v>
      </c>
      <c r="E807" t="s">
        <v>1615</v>
      </c>
      <c r="F807" t="s">
        <v>1616</v>
      </c>
      <c r="G807" t="s">
        <v>26</v>
      </c>
      <c r="H807" t="s">
        <v>27</v>
      </c>
      <c r="I807" t="s">
        <v>986</v>
      </c>
      <c r="J807" t="s">
        <v>557</v>
      </c>
      <c r="K807">
        <v>80219</v>
      </c>
      <c r="L807" t="s">
        <v>46</v>
      </c>
      <c r="M807" t="s">
        <v>3073</v>
      </c>
      <c r="N807" t="s">
        <v>48</v>
      </c>
      <c r="O807" t="s">
        <v>74</v>
      </c>
      <c r="P807" t="s">
        <v>3074</v>
      </c>
      <c r="Q807">
        <v>43.176000000000002</v>
      </c>
      <c r="R807">
        <v>8.6352000000000011</v>
      </c>
      <c r="S807">
        <v>4</v>
      </c>
      <c r="T807">
        <v>164.06880000000001</v>
      </c>
      <c r="U807">
        <v>20000</v>
      </c>
    </row>
    <row r="808" spans="1:21" x14ac:dyDescent="0.25">
      <c r="A808" t="s">
        <v>3070</v>
      </c>
      <c r="B808" t="s">
        <v>3071</v>
      </c>
      <c r="C808" t="s">
        <v>3072</v>
      </c>
      <c r="D808" t="s">
        <v>54</v>
      </c>
      <c r="E808" t="s">
        <v>1615</v>
      </c>
      <c r="F808" t="s">
        <v>1616</v>
      </c>
      <c r="G808" t="s">
        <v>26</v>
      </c>
      <c r="H808" t="s">
        <v>27</v>
      </c>
      <c r="I808" t="s">
        <v>986</v>
      </c>
      <c r="J808" t="s">
        <v>557</v>
      </c>
      <c r="K808">
        <v>80219</v>
      </c>
      <c r="L808" t="s">
        <v>46</v>
      </c>
      <c r="M808" t="s">
        <v>3075</v>
      </c>
      <c r="N808" t="s">
        <v>77</v>
      </c>
      <c r="O808" t="s">
        <v>78</v>
      </c>
      <c r="P808" t="s">
        <v>3076</v>
      </c>
      <c r="Q808">
        <v>1983.9680000000001</v>
      </c>
      <c r="R808">
        <v>396.79360000000003</v>
      </c>
      <c r="S808">
        <v>3</v>
      </c>
      <c r="T808">
        <v>5555.1103999999996</v>
      </c>
      <c r="U808">
        <v>20000</v>
      </c>
    </row>
    <row r="809" spans="1:21" x14ac:dyDescent="0.25">
      <c r="A809" t="s">
        <v>3077</v>
      </c>
      <c r="B809" t="s">
        <v>3078</v>
      </c>
      <c r="C809" t="s">
        <v>492</v>
      </c>
      <c r="D809" t="s">
        <v>219</v>
      </c>
      <c r="E809" t="s">
        <v>2210</v>
      </c>
      <c r="F809" t="s">
        <v>2211</v>
      </c>
      <c r="G809" t="s">
        <v>26</v>
      </c>
      <c r="H809" t="s">
        <v>27</v>
      </c>
      <c r="I809" t="s">
        <v>3079</v>
      </c>
      <c r="J809" t="s">
        <v>158</v>
      </c>
      <c r="K809">
        <v>68104</v>
      </c>
      <c r="L809" t="s">
        <v>117</v>
      </c>
      <c r="M809" t="s">
        <v>1813</v>
      </c>
      <c r="N809" t="s">
        <v>32</v>
      </c>
      <c r="O809" t="s">
        <v>71</v>
      </c>
      <c r="P809" t="s">
        <v>1814</v>
      </c>
      <c r="Q809">
        <v>28.4</v>
      </c>
      <c r="R809">
        <v>5.68</v>
      </c>
      <c r="S809">
        <v>5</v>
      </c>
      <c r="T809">
        <v>136.32</v>
      </c>
      <c r="U809">
        <v>20000</v>
      </c>
    </row>
    <row r="810" spans="1:21" x14ac:dyDescent="0.25">
      <c r="A810" t="s">
        <v>3077</v>
      </c>
      <c r="B810" t="s">
        <v>3078</v>
      </c>
      <c r="C810" t="s">
        <v>492</v>
      </c>
      <c r="D810" t="s">
        <v>219</v>
      </c>
      <c r="E810" t="s">
        <v>2210</v>
      </c>
      <c r="F810" t="s">
        <v>2211</v>
      </c>
      <c r="G810" t="s">
        <v>26</v>
      </c>
      <c r="H810" t="s">
        <v>27</v>
      </c>
      <c r="I810" t="s">
        <v>3079</v>
      </c>
      <c r="J810" t="s">
        <v>158</v>
      </c>
      <c r="K810">
        <v>68104</v>
      </c>
      <c r="L810" t="s">
        <v>117</v>
      </c>
      <c r="M810" t="s">
        <v>3080</v>
      </c>
      <c r="N810" t="s">
        <v>77</v>
      </c>
      <c r="O810" t="s">
        <v>187</v>
      </c>
      <c r="P810" t="s">
        <v>3081</v>
      </c>
      <c r="Q810">
        <v>149.97</v>
      </c>
      <c r="R810">
        <v>29.994</v>
      </c>
      <c r="S810">
        <v>6</v>
      </c>
      <c r="T810">
        <v>869.82599999999991</v>
      </c>
      <c r="U810">
        <v>20000</v>
      </c>
    </row>
    <row r="811" spans="1:21" x14ac:dyDescent="0.25">
      <c r="A811" t="s">
        <v>3082</v>
      </c>
      <c r="B811" t="s">
        <v>2820</v>
      </c>
      <c r="C811" t="s">
        <v>3083</v>
      </c>
      <c r="D811" t="s">
        <v>219</v>
      </c>
      <c r="E811" t="s">
        <v>2398</v>
      </c>
      <c r="F811" t="s">
        <v>2399</v>
      </c>
      <c r="G811" t="s">
        <v>26</v>
      </c>
      <c r="H811" t="s">
        <v>27</v>
      </c>
      <c r="I811" t="s">
        <v>3084</v>
      </c>
      <c r="J811" t="s">
        <v>106</v>
      </c>
      <c r="K811">
        <v>98026</v>
      </c>
      <c r="L811" t="s">
        <v>46</v>
      </c>
      <c r="M811" t="s">
        <v>3085</v>
      </c>
      <c r="N811" t="s">
        <v>48</v>
      </c>
      <c r="O811" t="s">
        <v>74</v>
      </c>
      <c r="P811" t="s">
        <v>3086</v>
      </c>
      <c r="Q811">
        <v>11.52</v>
      </c>
      <c r="R811">
        <v>2.3039999999999998</v>
      </c>
      <c r="S811">
        <v>8</v>
      </c>
      <c r="T811">
        <v>89.855999999999995</v>
      </c>
      <c r="U811">
        <v>20000</v>
      </c>
    </row>
    <row r="812" spans="1:21" x14ac:dyDescent="0.25">
      <c r="A812" t="s">
        <v>3082</v>
      </c>
      <c r="B812" t="s">
        <v>2820</v>
      </c>
      <c r="C812" t="s">
        <v>3083</v>
      </c>
      <c r="D812" t="s">
        <v>219</v>
      </c>
      <c r="E812" t="s">
        <v>2398</v>
      </c>
      <c r="F812" t="s">
        <v>2399</v>
      </c>
      <c r="G812" t="s">
        <v>26</v>
      </c>
      <c r="H812" t="s">
        <v>27</v>
      </c>
      <c r="I812" t="s">
        <v>3084</v>
      </c>
      <c r="J812" t="s">
        <v>106</v>
      </c>
      <c r="K812">
        <v>98026</v>
      </c>
      <c r="L812" t="s">
        <v>46</v>
      </c>
      <c r="M812" t="s">
        <v>1280</v>
      </c>
      <c r="N812" t="s">
        <v>32</v>
      </c>
      <c r="O812" t="s">
        <v>60</v>
      </c>
      <c r="P812" t="s">
        <v>1281</v>
      </c>
      <c r="Q812">
        <v>1298.55</v>
      </c>
      <c r="R812">
        <v>259.70999999999998</v>
      </c>
      <c r="S812">
        <v>9</v>
      </c>
      <c r="T812">
        <v>11427.24</v>
      </c>
      <c r="U812">
        <v>20000</v>
      </c>
    </row>
    <row r="813" spans="1:21" x14ac:dyDescent="0.25">
      <c r="A813" t="s">
        <v>3082</v>
      </c>
      <c r="B813" t="s">
        <v>2820</v>
      </c>
      <c r="C813" t="s">
        <v>3083</v>
      </c>
      <c r="D813" t="s">
        <v>219</v>
      </c>
      <c r="E813" t="s">
        <v>2398</v>
      </c>
      <c r="F813" t="s">
        <v>2399</v>
      </c>
      <c r="G813" t="s">
        <v>26</v>
      </c>
      <c r="H813" t="s">
        <v>27</v>
      </c>
      <c r="I813" t="s">
        <v>3084</v>
      </c>
      <c r="J813" t="s">
        <v>106</v>
      </c>
      <c r="K813">
        <v>98026</v>
      </c>
      <c r="L813" t="s">
        <v>46</v>
      </c>
      <c r="M813" t="s">
        <v>3087</v>
      </c>
      <c r="N813" t="s">
        <v>48</v>
      </c>
      <c r="O813" t="s">
        <v>84</v>
      </c>
      <c r="P813" t="s">
        <v>3088</v>
      </c>
      <c r="Q813">
        <v>213.92</v>
      </c>
      <c r="R813">
        <v>42.783999999999999</v>
      </c>
      <c r="S813">
        <v>9</v>
      </c>
      <c r="T813">
        <v>1882.4960000000001</v>
      </c>
      <c r="U813">
        <v>20000</v>
      </c>
    </row>
    <row r="814" spans="1:21" x14ac:dyDescent="0.25">
      <c r="A814" t="s">
        <v>3082</v>
      </c>
      <c r="B814" t="s">
        <v>2820</v>
      </c>
      <c r="C814" t="s">
        <v>3083</v>
      </c>
      <c r="D814" t="s">
        <v>219</v>
      </c>
      <c r="E814" t="s">
        <v>2398</v>
      </c>
      <c r="F814" t="s">
        <v>2399</v>
      </c>
      <c r="G814" t="s">
        <v>26</v>
      </c>
      <c r="H814" t="s">
        <v>27</v>
      </c>
      <c r="I814" t="s">
        <v>3084</v>
      </c>
      <c r="J814" t="s">
        <v>106</v>
      </c>
      <c r="K814">
        <v>98026</v>
      </c>
      <c r="L814" t="s">
        <v>46</v>
      </c>
      <c r="M814" t="s">
        <v>2606</v>
      </c>
      <c r="N814" t="s">
        <v>77</v>
      </c>
      <c r="O814" t="s">
        <v>187</v>
      </c>
      <c r="P814" t="s">
        <v>2607</v>
      </c>
      <c r="Q814">
        <v>25.78</v>
      </c>
      <c r="R814">
        <v>5.1560000000000006</v>
      </c>
      <c r="S814">
        <v>7</v>
      </c>
      <c r="T814">
        <v>175.304</v>
      </c>
      <c r="U814">
        <v>20000</v>
      </c>
    </row>
    <row r="815" spans="1:21" x14ac:dyDescent="0.25">
      <c r="A815" t="s">
        <v>3089</v>
      </c>
      <c r="B815" t="s">
        <v>3090</v>
      </c>
      <c r="C815" t="s">
        <v>3090</v>
      </c>
      <c r="D815" t="s">
        <v>1566</v>
      </c>
      <c r="E815" t="s">
        <v>3091</v>
      </c>
      <c r="F815" t="s">
        <v>3092</v>
      </c>
      <c r="G815" t="s">
        <v>26</v>
      </c>
      <c r="H815" t="s">
        <v>27</v>
      </c>
      <c r="I815" t="s">
        <v>3093</v>
      </c>
      <c r="J815" t="s">
        <v>45</v>
      </c>
      <c r="K815">
        <v>92704</v>
      </c>
      <c r="L815" t="s">
        <v>46</v>
      </c>
      <c r="M815" t="s">
        <v>3068</v>
      </c>
      <c r="N815" t="s">
        <v>32</v>
      </c>
      <c r="O815" t="s">
        <v>71</v>
      </c>
      <c r="P815" t="s">
        <v>3069</v>
      </c>
      <c r="Q815">
        <v>18.28</v>
      </c>
      <c r="R815">
        <v>3.6560000000000001</v>
      </c>
      <c r="S815">
        <v>2</v>
      </c>
      <c r="T815">
        <v>32.904000000000003</v>
      </c>
      <c r="U815">
        <v>20000</v>
      </c>
    </row>
    <row r="816" spans="1:21" x14ac:dyDescent="0.25">
      <c r="A816" t="s">
        <v>3089</v>
      </c>
      <c r="B816" t="s">
        <v>3090</v>
      </c>
      <c r="C816" t="s">
        <v>3090</v>
      </c>
      <c r="D816" t="s">
        <v>1566</v>
      </c>
      <c r="E816" t="s">
        <v>3091</v>
      </c>
      <c r="F816" t="s">
        <v>3092</v>
      </c>
      <c r="G816" t="s">
        <v>26</v>
      </c>
      <c r="H816" t="s">
        <v>27</v>
      </c>
      <c r="I816" t="s">
        <v>3093</v>
      </c>
      <c r="J816" t="s">
        <v>45</v>
      </c>
      <c r="K816">
        <v>92704</v>
      </c>
      <c r="L816" t="s">
        <v>46</v>
      </c>
      <c r="M816" t="s">
        <v>3094</v>
      </c>
      <c r="N816" t="s">
        <v>77</v>
      </c>
      <c r="O816" t="s">
        <v>187</v>
      </c>
      <c r="P816" t="s">
        <v>3095</v>
      </c>
      <c r="Q816">
        <v>1399.93</v>
      </c>
      <c r="R816">
        <v>279.98599999999999</v>
      </c>
      <c r="S816">
        <v>2</v>
      </c>
      <c r="T816">
        <v>2519.8739999999998</v>
      </c>
      <c r="U816">
        <v>20000</v>
      </c>
    </row>
    <row r="817" spans="1:21" x14ac:dyDescent="0.25">
      <c r="A817" t="s">
        <v>3096</v>
      </c>
      <c r="B817" t="s">
        <v>3097</v>
      </c>
      <c r="C817" t="s">
        <v>3098</v>
      </c>
      <c r="D817" t="s">
        <v>219</v>
      </c>
      <c r="E817" t="s">
        <v>3099</v>
      </c>
      <c r="F817" t="s">
        <v>3100</v>
      </c>
      <c r="G817" t="s">
        <v>43</v>
      </c>
      <c r="H817" t="s">
        <v>27</v>
      </c>
      <c r="I817" t="s">
        <v>3101</v>
      </c>
      <c r="J817" t="s">
        <v>128</v>
      </c>
      <c r="K817">
        <v>53209</v>
      </c>
      <c r="L817" t="s">
        <v>117</v>
      </c>
      <c r="M817" t="s">
        <v>938</v>
      </c>
      <c r="N817" t="s">
        <v>48</v>
      </c>
      <c r="O817" t="s">
        <v>98</v>
      </c>
      <c r="P817" t="s">
        <v>939</v>
      </c>
      <c r="Q817">
        <v>51.84</v>
      </c>
      <c r="R817">
        <v>10.368</v>
      </c>
      <c r="S817">
        <v>2</v>
      </c>
      <c r="T817">
        <v>93.312000000000012</v>
      </c>
      <c r="U817">
        <v>20000</v>
      </c>
    </row>
    <row r="818" spans="1:21" x14ac:dyDescent="0.25">
      <c r="A818" t="s">
        <v>3102</v>
      </c>
      <c r="B818" t="s">
        <v>3103</v>
      </c>
      <c r="C818" t="s">
        <v>2620</v>
      </c>
      <c r="D818" t="s">
        <v>54</v>
      </c>
      <c r="E818" t="s">
        <v>2148</v>
      </c>
      <c r="F818" t="s">
        <v>2149</v>
      </c>
      <c r="G818" t="s">
        <v>26</v>
      </c>
      <c r="H818" t="s">
        <v>27</v>
      </c>
      <c r="I818" t="s">
        <v>168</v>
      </c>
      <c r="J818" t="s">
        <v>169</v>
      </c>
      <c r="K818">
        <v>19140</v>
      </c>
      <c r="L818" t="s">
        <v>170</v>
      </c>
      <c r="M818" t="s">
        <v>3104</v>
      </c>
      <c r="N818" t="s">
        <v>48</v>
      </c>
      <c r="O818" t="s">
        <v>98</v>
      </c>
      <c r="P818" t="s">
        <v>3105</v>
      </c>
      <c r="Q818">
        <v>5.3440000000000003</v>
      </c>
      <c r="R818">
        <v>1.0688</v>
      </c>
      <c r="S818">
        <v>7</v>
      </c>
      <c r="T818">
        <v>36.339199999999998</v>
      </c>
      <c r="U818">
        <v>20000</v>
      </c>
    </row>
    <row r="819" spans="1:21" x14ac:dyDescent="0.25">
      <c r="A819" t="s">
        <v>3106</v>
      </c>
      <c r="B819" t="s">
        <v>3107</v>
      </c>
      <c r="C819" t="s">
        <v>3108</v>
      </c>
      <c r="D819" t="s">
        <v>54</v>
      </c>
      <c r="E819" t="s">
        <v>2316</v>
      </c>
      <c r="F819" t="s">
        <v>2317</v>
      </c>
      <c r="G819" t="s">
        <v>26</v>
      </c>
      <c r="H819" t="s">
        <v>27</v>
      </c>
      <c r="I819" t="s">
        <v>168</v>
      </c>
      <c r="J819" t="s">
        <v>169</v>
      </c>
      <c r="K819">
        <v>19140</v>
      </c>
      <c r="L819" t="s">
        <v>170</v>
      </c>
      <c r="M819" t="s">
        <v>488</v>
      </c>
      <c r="N819" t="s">
        <v>48</v>
      </c>
      <c r="O819" t="s">
        <v>98</v>
      </c>
      <c r="P819" t="s">
        <v>489</v>
      </c>
      <c r="Q819">
        <v>41.472000000000001</v>
      </c>
      <c r="R819">
        <v>8.2943999999999996</v>
      </c>
      <c r="S819">
        <v>3</v>
      </c>
      <c r="T819">
        <v>116.1216</v>
      </c>
      <c r="U819">
        <v>20000</v>
      </c>
    </row>
    <row r="820" spans="1:21" x14ac:dyDescent="0.25">
      <c r="A820" t="s">
        <v>3106</v>
      </c>
      <c r="B820" t="s">
        <v>3107</v>
      </c>
      <c r="C820" t="s">
        <v>3108</v>
      </c>
      <c r="D820" t="s">
        <v>54</v>
      </c>
      <c r="E820" t="s">
        <v>2316</v>
      </c>
      <c r="F820" t="s">
        <v>2317</v>
      </c>
      <c r="G820" t="s">
        <v>26</v>
      </c>
      <c r="H820" t="s">
        <v>27</v>
      </c>
      <c r="I820" t="s">
        <v>168</v>
      </c>
      <c r="J820" t="s">
        <v>169</v>
      </c>
      <c r="K820">
        <v>19140</v>
      </c>
      <c r="L820" t="s">
        <v>170</v>
      </c>
      <c r="M820" t="s">
        <v>3109</v>
      </c>
      <c r="N820" t="s">
        <v>48</v>
      </c>
      <c r="O820" t="s">
        <v>81</v>
      </c>
      <c r="P820" t="s">
        <v>3110</v>
      </c>
      <c r="Q820">
        <v>3.1680000000000001</v>
      </c>
      <c r="R820">
        <v>0.63360000000000005</v>
      </c>
      <c r="S820">
        <v>6</v>
      </c>
      <c r="T820">
        <v>18.374400000000001</v>
      </c>
      <c r="U820">
        <v>20000</v>
      </c>
    </row>
    <row r="821" spans="1:21" x14ac:dyDescent="0.25">
      <c r="A821" t="s">
        <v>3106</v>
      </c>
      <c r="B821" t="s">
        <v>3107</v>
      </c>
      <c r="C821" t="s">
        <v>3108</v>
      </c>
      <c r="D821" t="s">
        <v>54</v>
      </c>
      <c r="E821" t="s">
        <v>2316</v>
      </c>
      <c r="F821" t="s">
        <v>2317</v>
      </c>
      <c r="G821" t="s">
        <v>26</v>
      </c>
      <c r="H821" t="s">
        <v>27</v>
      </c>
      <c r="I821" t="s">
        <v>168</v>
      </c>
      <c r="J821" t="s">
        <v>169</v>
      </c>
      <c r="K821">
        <v>19140</v>
      </c>
      <c r="L821" t="s">
        <v>170</v>
      </c>
      <c r="M821" t="s">
        <v>3111</v>
      </c>
      <c r="N821" t="s">
        <v>32</v>
      </c>
      <c r="O821" t="s">
        <v>36</v>
      </c>
      <c r="P821" t="s">
        <v>3112</v>
      </c>
      <c r="Q821">
        <v>1228.4649999999999</v>
      </c>
      <c r="R821">
        <v>245.69300000000001</v>
      </c>
      <c r="S821">
        <v>9</v>
      </c>
      <c r="T821">
        <v>10810.492</v>
      </c>
      <c r="U821">
        <v>20000</v>
      </c>
    </row>
    <row r="822" spans="1:21" x14ac:dyDescent="0.25">
      <c r="A822" t="s">
        <v>3106</v>
      </c>
      <c r="B822" t="s">
        <v>3107</v>
      </c>
      <c r="C822" t="s">
        <v>3108</v>
      </c>
      <c r="D822" t="s">
        <v>54</v>
      </c>
      <c r="E822" t="s">
        <v>2316</v>
      </c>
      <c r="F822" t="s">
        <v>2317</v>
      </c>
      <c r="G822" t="s">
        <v>26</v>
      </c>
      <c r="H822" t="s">
        <v>27</v>
      </c>
      <c r="I822" t="s">
        <v>168</v>
      </c>
      <c r="J822" t="s">
        <v>169</v>
      </c>
      <c r="K822">
        <v>19140</v>
      </c>
      <c r="L822" t="s">
        <v>170</v>
      </c>
      <c r="M822" t="s">
        <v>3113</v>
      </c>
      <c r="N822" t="s">
        <v>48</v>
      </c>
      <c r="O822" t="s">
        <v>81</v>
      </c>
      <c r="P822" t="s">
        <v>3114</v>
      </c>
      <c r="Q822">
        <v>31.085999999999999</v>
      </c>
      <c r="R822">
        <v>6.2172000000000001</v>
      </c>
      <c r="S822">
        <v>9</v>
      </c>
      <c r="T822">
        <v>273.55680000000001</v>
      </c>
      <c r="U822">
        <v>20000</v>
      </c>
    </row>
    <row r="823" spans="1:21" x14ac:dyDescent="0.25">
      <c r="A823" t="s">
        <v>3106</v>
      </c>
      <c r="B823" t="s">
        <v>3107</v>
      </c>
      <c r="C823" t="s">
        <v>3108</v>
      </c>
      <c r="D823" t="s">
        <v>54</v>
      </c>
      <c r="E823" t="s">
        <v>2316</v>
      </c>
      <c r="F823" t="s">
        <v>2317</v>
      </c>
      <c r="G823" t="s">
        <v>26</v>
      </c>
      <c r="H823" t="s">
        <v>27</v>
      </c>
      <c r="I823" t="s">
        <v>168</v>
      </c>
      <c r="J823" t="s">
        <v>169</v>
      </c>
      <c r="K823">
        <v>19140</v>
      </c>
      <c r="L823" t="s">
        <v>170</v>
      </c>
      <c r="M823" t="s">
        <v>3115</v>
      </c>
      <c r="N823" t="s">
        <v>48</v>
      </c>
      <c r="O823" t="s">
        <v>98</v>
      </c>
      <c r="P823" t="s">
        <v>3116</v>
      </c>
      <c r="Q823">
        <v>335.52</v>
      </c>
      <c r="R823">
        <v>67.103999999999999</v>
      </c>
      <c r="S823">
        <v>8</v>
      </c>
      <c r="T823">
        <v>2617.056</v>
      </c>
      <c r="U823">
        <v>20000</v>
      </c>
    </row>
    <row r="824" spans="1:21" x14ac:dyDescent="0.25">
      <c r="A824" t="s">
        <v>3117</v>
      </c>
      <c r="B824" t="s">
        <v>520</v>
      </c>
      <c r="C824" t="s">
        <v>3118</v>
      </c>
      <c r="D824" t="s">
        <v>54</v>
      </c>
      <c r="E824" t="s">
        <v>3119</v>
      </c>
      <c r="F824" t="s">
        <v>3120</v>
      </c>
      <c r="G824" t="s">
        <v>26</v>
      </c>
      <c r="H824" t="s">
        <v>27</v>
      </c>
      <c r="I824" t="s">
        <v>1325</v>
      </c>
      <c r="J824" t="s">
        <v>962</v>
      </c>
      <c r="K824">
        <v>7109</v>
      </c>
      <c r="L824" t="s">
        <v>170</v>
      </c>
      <c r="M824" t="s">
        <v>3121</v>
      </c>
      <c r="N824" t="s">
        <v>77</v>
      </c>
      <c r="O824" t="s">
        <v>187</v>
      </c>
      <c r="P824" t="s">
        <v>3122</v>
      </c>
      <c r="Q824">
        <v>239.97</v>
      </c>
      <c r="R824">
        <v>47.994</v>
      </c>
      <c r="S824">
        <v>9</v>
      </c>
      <c r="T824">
        <v>2111.7359999999999</v>
      </c>
      <c r="U824">
        <v>20000</v>
      </c>
    </row>
    <row r="825" spans="1:21" x14ac:dyDescent="0.25">
      <c r="A825" t="s">
        <v>3117</v>
      </c>
      <c r="B825" t="s">
        <v>520</v>
      </c>
      <c r="C825" t="s">
        <v>3118</v>
      </c>
      <c r="D825" t="s">
        <v>54</v>
      </c>
      <c r="E825" t="s">
        <v>3119</v>
      </c>
      <c r="F825" t="s">
        <v>3120</v>
      </c>
      <c r="G825" t="s">
        <v>26</v>
      </c>
      <c r="H825" t="s">
        <v>27</v>
      </c>
      <c r="I825" t="s">
        <v>1325</v>
      </c>
      <c r="J825" t="s">
        <v>962</v>
      </c>
      <c r="K825">
        <v>7109</v>
      </c>
      <c r="L825" t="s">
        <v>170</v>
      </c>
      <c r="M825" t="s">
        <v>2870</v>
      </c>
      <c r="N825" t="s">
        <v>48</v>
      </c>
      <c r="O825" t="s">
        <v>49</v>
      </c>
      <c r="P825" t="s">
        <v>2871</v>
      </c>
      <c r="Q825">
        <v>9.82</v>
      </c>
      <c r="R825">
        <v>1.964</v>
      </c>
      <c r="S825">
        <v>7</v>
      </c>
      <c r="T825">
        <v>66.77600000000001</v>
      </c>
      <c r="U825">
        <v>20000</v>
      </c>
    </row>
    <row r="826" spans="1:21" x14ac:dyDescent="0.25">
      <c r="A826" t="s">
        <v>3123</v>
      </c>
      <c r="B826" t="s">
        <v>3124</v>
      </c>
      <c r="C826" t="s">
        <v>133</v>
      </c>
      <c r="D826" t="s">
        <v>54</v>
      </c>
      <c r="E826" t="s">
        <v>3125</v>
      </c>
      <c r="F826" t="s">
        <v>3126</v>
      </c>
      <c r="G826" t="s">
        <v>26</v>
      </c>
      <c r="H826" t="s">
        <v>27</v>
      </c>
      <c r="I826" t="s">
        <v>145</v>
      </c>
      <c r="J826" t="s">
        <v>45</v>
      </c>
      <c r="K826">
        <v>94110</v>
      </c>
      <c r="L826" t="s">
        <v>46</v>
      </c>
      <c r="M826" t="s">
        <v>3127</v>
      </c>
      <c r="N826" t="s">
        <v>77</v>
      </c>
      <c r="O826" t="s">
        <v>187</v>
      </c>
      <c r="P826" t="s">
        <v>3128</v>
      </c>
      <c r="Q826">
        <v>67.8</v>
      </c>
      <c r="R826">
        <v>13.56</v>
      </c>
      <c r="S826">
        <v>8</v>
      </c>
      <c r="T826">
        <v>528.84</v>
      </c>
      <c r="U826">
        <v>20000</v>
      </c>
    </row>
    <row r="827" spans="1:21" x14ac:dyDescent="0.25">
      <c r="A827" t="s">
        <v>3123</v>
      </c>
      <c r="B827" t="s">
        <v>3124</v>
      </c>
      <c r="C827" t="s">
        <v>133</v>
      </c>
      <c r="D827" t="s">
        <v>54</v>
      </c>
      <c r="E827" t="s">
        <v>3125</v>
      </c>
      <c r="F827" t="s">
        <v>3126</v>
      </c>
      <c r="G827" t="s">
        <v>26</v>
      </c>
      <c r="H827" t="s">
        <v>27</v>
      </c>
      <c r="I827" t="s">
        <v>145</v>
      </c>
      <c r="J827" t="s">
        <v>45</v>
      </c>
      <c r="K827">
        <v>94110</v>
      </c>
      <c r="L827" t="s">
        <v>46</v>
      </c>
      <c r="M827" t="s">
        <v>1046</v>
      </c>
      <c r="N827" t="s">
        <v>77</v>
      </c>
      <c r="O827" t="s">
        <v>187</v>
      </c>
      <c r="P827" t="s">
        <v>1047</v>
      </c>
      <c r="Q827">
        <v>167.97</v>
      </c>
      <c r="R827">
        <v>33.594000000000001</v>
      </c>
      <c r="S827">
        <v>5</v>
      </c>
      <c r="T827">
        <v>806.25599999999997</v>
      </c>
      <c r="U827">
        <v>20000</v>
      </c>
    </row>
    <row r="828" spans="1:21" x14ac:dyDescent="0.25">
      <c r="A828" t="s">
        <v>3129</v>
      </c>
      <c r="B828" t="s">
        <v>1803</v>
      </c>
      <c r="C828" t="s">
        <v>3130</v>
      </c>
      <c r="D828" t="s">
        <v>54</v>
      </c>
      <c r="E828" t="s">
        <v>2282</v>
      </c>
      <c r="F828" t="s">
        <v>2283</v>
      </c>
      <c r="G828" t="s">
        <v>26</v>
      </c>
      <c r="H828" t="s">
        <v>27</v>
      </c>
      <c r="I828" t="s">
        <v>1137</v>
      </c>
      <c r="J828" t="s">
        <v>270</v>
      </c>
      <c r="K828">
        <v>55044</v>
      </c>
      <c r="L828" t="s">
        <v>117</v>
      </c>
      <c r="M828" t="s">
        <v>3131</v>
      </c>
      <c r="N828" t="s">
        <v>48</v>
      </c>
      <c r="O828" t="s">
        <v>318</v>
      </c>
      <c r="P828" t="s">
        <v>3132</v>
      </c>
      <c r="Q828">
        <v>35</v>
      </c>
      <c r="R828">
        <v>7</v>
      </c>
      <c r="S828">
        <v>8</v>
      </c>
      <c r="T828">
        <v>273</v>
      </c>
      <c r="U828">
        <v>20000</v>
      </c>
    </row>
    <row r="829" spans="1:21" x14ac:dyDescent="0.25">
      <c r="A829" t="s">
        <v>3129</v>
      </c>
      <c r="B829" t="s">
        <v>1803</v>
      </c>
      <c r="C829" t="s">
        <v>3130</v>
      </c>
      <c r="D829" t="s">
        <v>54</v>
      </c>
      <c r="E829" t="s">
        <v>2282</v>
      </c>
      <c r="F829" t="s">
        <v>2283</v>
      </c>
      <c r="G829" t="s">
        <v>26</v>
      </c>
      <c r="H829" t="s">
        <v>27</v>
      </c>
      <c r="I829" t="s">
        <v>1137</v>
      </c>
      <c r="J829" t="s">
        <v>270</v>
      </c>
      <c r="K829">
        <v>55044</v>
      </c>
      <c r="L829" t="s">
        <v>117</v>
      </c>
      <c r="M829" t="s">
        <v>3133</v>
      </c>
      <c r="N829" t="s">
        <v>48</v>
      </c>
      <c r="O829" t="s">
        <v>702</v>
      </c>
      <c r="P829" t="s">
        <v>3134</v>
      </c>
      <c r="Q829">
        <v>37.24</v>
      </c>
      <c r="R829">
        <v>7.4480000000000004</v>
      </c>
      <c r="S829">
        <v>6</v>
      </c>
      <c r="T829">
        <v>215.99199999999999</v>
      </c>
      <c r="U829">
        <v>20000</v>
      </c>
    </row>
    <row r="830" spans="1:21" x14ac:dyDescent="0.25">
      <c r="A830" t="s">
        <v>3129</v>
      </c>
      <c r="B830" t="s">
        <v>1803</v>
      </c>
      <c r="C830" t="s">
        <v>3130</v>
      </c>
      <c r="D830" t="s">
        <v>54</v>
      </c>
      <c r="E830" t="s">
        <v>2282</v>
      </c>
      <c r="F830" t="s">
        <v>2283</v>
      </c>
      <c r="G830" t="s">
        <v>26</v>
      </c>
      <c r="H830" t="s">
        <v>27</v>
      </c>
      <c r="I830" t="s">
        <v>1137</v>
      </c>
      <c r="J830" t="s">
        <v>270</v>
      </c>
      <c r="K830">
        <v>55044</v>
      </c>
      <c r="L830" t="s">
        <v>117</v>
      </c>
      <c r="M830" t="s">
        <v>3135</v>
      </c>
      <c r="N830" t="s">
        <v>48</v>
      </c>
      <c r="O830" t="s">
        <v>201</v>
      </c>
      <c r="P830" t="s">
        <v>3136</v>
      </c>
      <c r="Q830">
        <v>15.28</v>
      </c>
      <c r="R830">
        <v>3.056</v>
      </c>
      <c r="S830">
        <v>7</v>
      </c>
      <c r="T830">
        <v>103.904</v>
      </c>
      <c r="U830">
        <v>20000</v>
      </c>
    </row>
    <row r="831" spans="1:21" x14ac:dyDescent="0.25">
      <c r="A831" t="s">
        <v>3137</v>
      </c>
      <c r="B831" t="s">
        <v>1210</v>
      </c>
      <c r="C831" t="s">
        <v>3138</v>
      </c>
      <c r="D831" t="s">
        <v>23</v>
      </c>
      <c r="E831" t="s">
        <v>397</v>
      </c>
      <c r="F831" t="s">
        <v>398</v>
      </c>
      <c r="G831" t="s">
        <v>26</v>
      </c>
      <c r="H831" t="s">
        <v>27</v>
      </c>
      <c r="I831" t="s">
        <v>3139</v>
      </c>
      <c r="J831" t="s">
        <v>29</v>
      </c>
      <c r="K831">
        <v>41042</v>
      </c>
      <c r="L831" t="s">
        <v>30</v>
      </c>
      <c r="M831" t="s">
        <v>3140</v>
      </c>
      <c r="N831" t="s">
        <v>32</v>
      </c>
      <c r="O831" t="s">
        <v>36</v>
      </c>
      <c r="P831" t="s">
        <v>3141</v>
      </c>
      <c r="Q831">
        <v>301.95999999999998</v>
      </c>
      <c r="R831">
        <v>60.392000000000003</v>
      </c>
      <c r="S831">
        <v>7</v>
      </c>
      <c r="T831">
        <v>2053.328</v>
      </c>
      <c r="U831">
        <v>20000</v>
      </c>
    </row>
    <row r="832" spans="1:21" x14ac:dyDescent="0.25">
      <c r="A832" t="s">
        <v>3137</v>
      </c>
      <c r="B832" t="s">
        <v>1210</v>
      </c>
      <c r="C832" t="s">
        <v>3138</v>
      </c>
      <c r="D832" t="s">
        <v>23</v>
      </c>
      <c r="E832" t="s">
        <v>397</v>
      </c>
      <c r="F832" t="s">
        <v>398</v>
      </c>
      <c r="G832" t="s">
        <v>26</v>
      </c>
      <c r="H832" t="s">
        <v>27</v>
      </c>
      <c r="I832" t="s">
        <v>3139</v>
      </c>
      <c r="J832" t="s">
        <v>29</v>
      </c>
      <c r="K832">
        <v>41042</v>
      </c>
      <c r="L832" t="s">
        <v>30</v>
      </c>
      <c r="M832" t="s">
        <v>3142</v>
      </c>
      <c r="N832" t="s">
        <v>48</v>
      </c>
      <c r="O832" t="s">
        <v>84</v>
      </c>
      <c r="P832" t="s">
        <v>3143</v>
      </c>
      <c r="Q832">
        <v>180.66</v>
      </c>
      <c r="R832">
        <v>36.131999999999998</v>
      </c>
      <c r="S832">
        <v>3</v>
      </c>
      <c r="T832">
        <v>505.84800000000001</v>
      </c>
      <c r="U832">
        <v>20000</v>
      </c>
    </row>
    <row r="833" spans="1:21" x14ac:dyDescent="0.25">
      <c r="A833" t="s">
        <v>3137</v>
      </c>
      <c r="B833" t="s">
        <v>1210</v>
      </c>
      <c r="C833" t="s">
        <v>3138</v>
      </c>
      <c r="D833" t="s">
        <v>23</v>
      </c>
      <c r="E833" t="s">
        <v>397</v>
      </c>
      <c r="F833" t="s">
        <v>398</v>
      </c>
      <c r="G833" t="s">
        <v>26</v>
      </c>
      <c r="H833" t="s">
        <v>27</v>
      </c>
      <c r="I833" t="s">
        <v>3139</v>
      </c>
      <c r="J833" t="s">
        <v>29</v>
      </c>
      <c r="K833">
        <v>41042</v>
      </c>
      <c r="L833" t="s">
        <v>30</v>
      </c>
      <c r="M833" t="s">
        <v>3144</v>
      </c>
      <c r="N833" t="s">
        <v>77</v>
      </c>
      <c r="O833" t="s">
        <v>78</v>
      </c>
      <c r="P833" t="s">
        <v>3145</v>
      </c>
      <c r="Q833">
        <v>191.98</v>
      </c>
      <c r="R833">
        <v>38.396000000000001</v>
      </c>
      <c r="S833">
        <v>5</v>
      </c>
      <c r="T833">
        <v>921.50400000000002</v>
      </c>
      <c r="U833">
        <v>20000</v>
      </c>
    </row>
    <row r="834" spans="1:21" x14ac:dyDescent="0.25">
      <c r="A834" t="s">
        <v>3137</v>
      </c>
      <c r="B834" t="s">
        <v>1210</v>
      </c>
      <c r="C834" t="s">
        <v>3138</v>
      </c>
      <c r="D834" t="s">
        <v>23</v>
      </c>
      <c r="E834" t="s">
        <v>397</v>
      </c>
      <c r="F834" t="s">
        <v>398</v>
      </c>
      <c r="G834" t="s">
        <v>26</v>
      </c>
      <c r="H834" t="s">
        <v>27</v>
      </c>
      <c r="I834" t="s">
        <v>3139</v>
      </c>
      <c r="J834" t="s">
        <v>29</v>
      </c>
      <c r="K834">
        <v>41042</v>
      </c>
      <c r="L834" t="s">
        <v>30</v>
      </c>
      <c r="M834" t="s">
        <v>3146</v>
      </c>
      <c r="N834" t="s">
        <v>77</v>
      </c>
      <c r="O834" t="s">
        <v>78</v>
      </c>
      <c r="P834" t="s">
        <v>3147</v>
      </c>
      <c r="Q834">
        <v>65.989999999999995</v>
      </c>
      <c r="R834">
        <v>13.198</v>
      </c>
      <c r="S834">
        <v>9</v>
      </c>
      <c r="T834">
        <v>580.71199999999999</v>
      </c>
      <c r="U834">
        <v>20000</v>
      </c>
    </row>
    <row r="835" spans="1:21" x14ac:dyDescent="0.25">
      <c r="A835" t="s">
        <v>3148</v>
      </c>
      <c r="B835" t="s">
        <v>3149</v>
      </c>
      <c r="C835" t="s">
        <v>3150</v>
      </c>
      <c r="D835" t="s">
        <v>54</v>
      </c>
      <c r="E835" t="s">
        <v>858</v>
      </c>
      <c r="F835" t="s">
        <v>859</v>
      </c>
      <c r="G835" t="s">
        <v>43</v>
      </c>
      <c r="H835" t="s">
        <v>27</v>
      </c>
      <c r="I835" t="s">
        <v>1101</v>
      </c>
      <c r="J835" t="s">
        <v>58</v>
      </c>
      <c r="K835">
        <v>33614</v>
      </c>
      <c r="L835" t="s">
        <v>30</v>
      </c>
      <c r="M835" t="s">
        <v>3151</v>
      </c>
      <c r="N835" t="s">
        <v>48</v>
      </c>
      <c r="O835" t="s">
        <v>74</v>
      </c>
      <c r="P835" t="s">
        <v>3152</v>
      </c>
      <c r="Q835">
        <v>35.216000000000001</v>
      </c>
      <c r="R835">
        <v>7.0432000000000006</v>
      </c>
      <c r="S835">
        <v>5</v>
      </c>
      <c r="T835">
        <v>169.0368</v>
      </c>
      <c r="U835">
        <v>20000</v>
      </c>
    </row>
    <row r="836" spans="1:21" x14ac:dyDescent="0.25">
      <c r="A836" t="s">
        <v>3148</v>
      </c>
      <c r="B836" t="s">
        <v>3149</v>
      </c>
      <c r="C836" t="s">
        <v>3150</v>
      </c>
      <c r="D836" t="s">
        <v>54</v>
      </c>
      <c r="E836" t="s">
        <v>858</v>
      </c>
      <c r="F836" t="s">
        <v>859</v>
      </c>
      <c r="G836" t="s">
        <v>43</v>
      </c>
      <c r="H836" t="s">
        <v>27</v>
      </c>
      <c r="I836" t="s">
        <v>1101</v>
      </c>
      <c r="J836" t="s">
        <v>58</v>
      </c>
      <c r="K836">
        <v>33614</v>
      </c>
      <c r="L836" t="s">
        <v>30</v>
      </c>
      <c r="M836" t="s">
        <v>3153</v>
      </c>
      <c r="N836" t="s">
        <v>48</v>
      </c>
      <c r="O836" t="s">
        <v>84</v>
      </c>
      <c r="P836" t="s">
        <v>3154</v>
      </c>
      <c r="Q836">
        <v>23.696000000000002</v>
      </c>
      <c r="R836">
        <v>4.7392000000000003</v>
      </c>
      <c r="S836">
        <v>8</v>
      </c>
      <c r="T836">
        <v>184.8288</v>
      </c>
      <c r="U836">
        <v>20000</v>
      </c>
    </row>
    <row r="837" spans="1:21" x14ac:dyDescent="0.25">
      <c r="A837" t="s">
        <v>3148</v>
      </c>
      <c r="B837" t="s">
        <v>3149</v>
      </c>
      <c r="C837" t="s">
        <v>3150</v>
      </c>
      <c r="D837" t="s">
        <v>54</v>
      </c>
      <c r="E837" t="s">
        <v>858</v>
      </c>
      <c r="F837" t="s">
        <v>859</v>
      </c>
      <c r="G837" t="s">
        <v>43</v>
      </c>
      <c r="H837" t="s">
        <v>27</v>
      </c>
      <c r="I837" t="s">
        <v>1101</v>
      </c>
      <c r="J837" t="s">
        <v>58</v>
      </c>
      <c r="K837">
        <v>33614</v>
      </c>
      <c r="L837" t="s">
        <v>30</v>
      </c>
      <c r="M837" t="s">
        <v>3155</v>
      </c>
      <c r="N837" t="s">
        <v>77</v>
      </c>
      <c r="O837" t="s">
        <v>832</v>
      </c>
      <c r="P837" t="s">
        <v>3156</v>
      </c>
      <c r="Q837">
        <v>265.47500000000002</v>
      </c>
      <c r="R837">
        <v>53.095000000000013</v>
      </c>
      <c r="S837">
        <v>8</v>
      </c>
      <c r="T837">
        <v>2070.7049999999999</v>
      </c>
      <c r="U837">
        <v>20000</v>
      </c>
    </row>
    <row r="838" spans="1:21" x14ac:dyDescent="0.25">
      <c r="A838" t="s">
        <v>3157</v>
      </c>
      <c r="B838" t="s">
        <v>824</v>
      </c>
      <c r="C838" t="s">
        <v>1092</v>
      </c>
      <c r="D838" t="s">
        <v>23</v>
      </c>
      <c r="E838" t="s">
        <v>2936</v>
      </c>
      <c r="F838" t="s">
        <v>2937</v>
      </c>
      <c r="G838" t="s">
        <v>26</v>
      </c>
      <c r="H838" t="s">
        <v>27</v>
      </c>
      <c r="I838" t="s">
        <v>2671</v>
      </c>
      <c r="J838" t="s">
        <v>116</v>
      </c>
      <c r="K838">
        <v>75701</v>
      </c>
      <c r="L838" t="s">
        <v>117</v>
      </c>
      <c r="M838" t="s">
        <v>3158</v>
      </c>
      <c r="N838" t="s">
        <v>48</v>
      </c>
      <c r="O838" t="s">
        <v>81</v>
      </c>
      <c r="P838" t="s">
        <v>3159</v>
      </c>
      <c r="Q838">
        <v>51.183999999999997</v>
      </c>
      <c r="R838">
        <v>10.236800000000001</v>
      </c>
      <c r="S838">
        <v>4</v>
      </c>
      <c r="T838">
        <v>194.4992</v>
      </c>
      <c r="U838">
        <v>20000</v>
      </c>
    </row>
    <row r="839" spans="1:21" x14ac:dyDescent="0.25">
      <c r="A839" t="s">
        <v>3160</v>
      </c>
      <c r="B839" t="s">
        <v>2689</v>
      </c>
      <c r="C839" t="s">
        <v>513</v>
      </c>
      <c r="D839" t="s">
        <v>54</v>
      </c>
      <c r="E839" t="s">
        <v>3161</v>
      </c>
      <c r="F839" t="s">
        <v>3162</v>
      </c>
      <c r="G839" t="s">
        <v>114</v>
      </c>
      <c r="H839" t="s">
        <v>27</v>
      </c>
      <c r="I839" t="s">
        <v>460</v>
      </c>
      <c r="J839" t="s">
        <v>400</v>
      </c>
      <c r="K839">
        <v>38401</v>
      </c>
      <c r="L839" t="s">
        <v>30</v>
      </c>
      <c r="M839" t="s">
        <v>3163</v>
      </c>
      <c r="N839" t="s">
        <v>48</v>
      </c>
      <c r="O839" t="s">
        <v>98</v>
      </c>
      <c r="P839" t="s">
        <v>3164</v>
      </c>
      <c r="Q839">
        <v>9.6639999999999997</v>
      </c>
      <c r="R839">
        <v>1.9328000000000001</v>
      </c>
      <c r="S839">
        <v>3</v>
      </c>
      <c r="T839">
        <v>27.059200000000001</v>
      </c>
      <c r="U839">
        <v>20000</v>
      </c>
    </row>
    <row r="840" spans="1:21" x14ac:dyDescent="0.25">
      <c r="A840" t="s">
        <v>3165</v>
      </c>
      <c r="B840" t="s">
        <v>3166</v>
      </c>
      <c r="C840" t="s">
        <v>3057</v>
      </c>
      <c r="D840" t="s">
        <v>54</v>
      </c>
      <c r="E840" t="s">
        <v>1910</v>
      </c>
      <c r="F840" t="s">
        <v>1911</v>
      </c>
      <c r="G840" t="s">
        <v>43</v>
      </c>
      <c r="H840" t="s">
        <v>27</v>
      </c>
      <c r="I840" t="s">
        <v>115</v>
      </c>
      <c r="J840" t="s">
        <v>116</v>
      </c>
      <c r="K840">
        <v>76106</v>
      </c>
      <c r="L840" t="s">
        <v>117</v>
      </c>
      <c r="M840" t="s">
        <v>1905</v>
      </c>
      <c r="N840" t="s">
        <v>77</v>
      </c>
      <c r="O840" t="s">
        <v>78</v>
      </c>
      <c r="P840" t="s">
        <v>1906</v>
      </c>
      <c r="Q840">
        <v>21.071999999999999</v>
      </c>
      <c r="R840">
        <v>4.2143999999999986</v>
      </c>
      <c r="S840">
        <v>8</v>
      </c>
      <c r="T840">
        <v>164.36160000000001</v>
      </c>
      <c r="U840">
        <v>20000</v>
      </c>
    </row>
    <row r="841" spans="1:21" x14ac:dyDescent="0.25">
      <c r="A841" t="s">
        <v>3167</v>
      </c>
      <c r="B841" t="s">
        <v>3168</v>
      </c>
      <c r="C841" t="s">
        <v>3169</v>
      </c>
      <c r="D841" t="s">
        <v>54</v>
      </c>
      <c r="E841" t="s">
        <v>3170</v>
      </c>
      <c r="F841" t="s">
        <v>3171</v>
      </c>
      <c r="G841" t="s">
        <v>43</v>
      </c>
      <c r="H841" t="s">
        <v>27</v>
      </c>
      <c r="I841" t="s">
        <v>315</v>
      </c>
      <c r="J841" t="s">
        <v>316</v>
      </c>
      <c r="K841">
        <v>10035</v>
      </c>
      <c r="L841" t="s">
        <v>170</v>
      </c>
      <c r="M841" t="s">
        <v>2971</v>
      </c>
      <c r="N841" t="s">
        <v>48</v>
      </c>
      <c r="O841" t="s">
        <v>74</v>
      </c>
      <c r="P841" t="s">
        <v>2972</v>
      </c>
      <c r="Q841">
        <v>60.45</v>
      </c>
      <c r="R841">
        <v>12.09</v>
      </c>
      <c r="S841">
        <v>9</v>
      </c>
      <c r="T841">
        <v>531.96</v>
      </c>
      <c r="U841">
        <v>20000</v>
      </c>
    </row>
    <row r="842" spans="1:21" x14ac:dyDescent="0.25">
      <c r="A842" t="s">
        <v>3167</v>
      </c>
      <c r="B842" t="s">
        <v>3168</v>
      </c>
      <c r="C842" t="s">
        <v>3169</v>
      </c>
      <c r="D842" t="s">
        <v>54</v>
      </c>
      <c r="E842" t="s">
        <v>3170</v>
      </c>
      <c r="F842" t="s">
        <v>3171</v>
      </c>
      <c r="G842" t="s">
        <v>43</v>
      </c>
      <c r="H842" t="s">
        <v>27</v>
      </c>
      <c r="I842" t="s">
        <v>315</v>
      </c>
      <c r="J842" t="s">
        <v>316</v>
      </c>
      <c r="K842">
        <v>10035</v>
      </c>
      <c r="L842" t="s">
        <v>170</v>
      </c>
      <c r="M842" t="s">
        <v>3172</v>
      </c>
      <c r="N842" t="s">
        <v>48</v>
      </c>
      <c r="O842" t="s">
        <v>74</v>
      </c>
      <c r="P842" t="s">
        <v>3173</v>
      </c>
      <c r="Q842">
        <v>11.52</v>
      </c>
      <c r="R842">
        <v>2.3039999999999998</v>
      </c>
      <c r="S842">
        <v>2</v>
      </c>
      <c r="T842">
        <v>20.736000000000001</v>
      </c>
      <c r="U842">
        <v>20000</v>
      </c>
    </row>
    <row r="843" spans="1:21" x14ac:dyDescent="0.25">
      <c r="A843" t="s">
        <v>3167</v>
      </c>
      <c r="B843" t="s">
        <v>3168</v>
      </c>
      <c r="C843" t="s">
        <v>3169</v>
      </c>
      <c r="D843" t="s">
        <v>54</v>
      </c>
      <c r="E843" t="s">
        <v>3170</v>
      </c>
      <c r="F843" t="s">
        <v>3171</v>
      </c>
      <c r="G843" t="s">
        <v>43</v>
      </c>
      <c r="H843" t="s">
        <v>27</v>
      </c>
      <c r="I843" t="s">
        <v>315</v>
      </c>
      <c r="J843" t="s">
        <v>316</v>
      </c>
      <c r="K843">
        <v>10035</v>
      </c>
      <c r="L843" t="s">
        <v>170</v>
      </c>
      <c r="M843" t="s">
        <v>3174</v>
      </c>
      <c r="N843" t="s">
        <v>32</v>
      </c>
      <c r="O843" t="s">
        <v>33</v>
      </c>
      <c r="P843" t="s">
        <v>3175</v>
      </c>
      <c r="Q843">
        <v>186.048</v>
      </c>
      <c r="R843">
        <v>37.209600000000002</v>
      </c>
      <c r="S843">
        <v>4</v>
      </c>
      <c r="T843">
        <v>706.98239999999998</v>
      </c>
      <c r="U843">
        <v>20000</v>
      </c>
    </row>
    <row r="844" spans="1:21" x14ac:dyDescent="0.25">
      <c r="A844" t="s">
        <v>3176</v>
      </c>
      <c r="B844" t="s">
        <v>818</v>
      </c>
      <c r="C844" t="s">
        <v>3177</v>
      </c>
      <c r="D844" t="s">
        <v>219</v>
      </c>
      <c r="E844" t="s">
        <v>3178</v>
      </c>
      <c r="F844" t="s">
        <v>3179</v>
      </c>
      <c r="G844" t="s">
        <v>43</v>
      </c>
      <c r="H844" t="s">
        <v>27</v>
      </c>
      <c r="I844" t="s">
        <v>44</v>
      </c>
      <c r="J844" t="s">
        <v>45</v>
      </c>
      <c r="K844">
        <v>90036</v>
      </c>
      <c r="L844" t="s">
        <v>46</v>
      </c>
      <c r="M844" t="s">
        <v>3180</v>
      </c>
      <c r="N844" t="s">
        <v>48</v>
      </c>
      <c r="O844" t="s">
        <v>81</v>
      </c>
      <c r="P844" t="s">
        <v>3181</v>
      </c>
      <c r="Q844">
        <v>37.44</v>
      </c>
      <c r="R844">
        <v>7.4880000000000004</v>
      </c>
      <c r="S844">
        <v>5</v>
      </c>
      <c r="T844">
        <v>179.71199999999999</v>
      </c>
      <c r="U844">
        <v>20000</v>
      </c>
    </row>
    <row r="845" spans="1:21" x14ac:dyDescent="0.25">
      <c r="A845" t="s">
        <v>3176</v>
      </c>
      <c r="B845" t="s">
        <v>818</v>
      </c>
      <c r="C845" t="s">
        <v>3177</v>
      </c>
      <c r="D845" t="s">
        <v>219</v>
      </c>
      <c r="E845" t="s">
        <v>3178</v>
      </c>
      <c r="F845" t="s">
        <v>3179</v>
      </c>
      <c r="G845" t="s">
        <v>43</v>
      </c>
      <c r="H845" t="s">
        <v>27</v>
      </c>
      <c r="I845" t="s">
        <v>44</v>
      </c>
      <c r="J845" t="s">
        <v>45</v>
      </c>
      <c r="K845">
        <v>90036</v>
      </c>
      <c r="L845" t="s">
        <v>46</v>
      </c>
      <c r="M845" t="s">
        <v>3182</v>
      </c>
      <c r="N845" t="s">
        <v>48</v>
      </c>
      <c r="O845" t="s">
        <v>81</v>
      </c>
      <c r="P845" t="s">
        <v>3183</v>
      </c>
      <c r="Q845">
        <v>26.975999999999999</v>
      </c>
      <c r="R845">
        <v>5.3952</v>
      </c>
      <c r="S845">
        <v>3</v>
      </c>
      <c r="T845">
        <v>75.532799999999995</v>
      </c>
      <c r="U845">
        <v>20000</v>
      </c>
    </row>
    <row r="846" spans="1:21" x14ac:dyDescent="0.25">
      <c r="A846" t="s">
        <v>3176</v>
      </c>
      <c r="B846" t="s">
        <v>818</v>
      </c>
      <c r="C846" t="s">
        <v>3177</v>
      </c>
      <c r="D846" t="s">
        <v>219</v>
      </c>
      <c r="E846" t="s">
        <v>3178</v>
      </c>
      <c r="F846" t="s">
        <v>3179</v>
      </c>
      <c r="G846" t="s">
        <v>43</v>
      </c>
      <c r="H846" t="s">
        <v>27</v>
      </c>
      <c r="I846" t="s">
        <v>44</v>
      </c>
      <c r="J846" t="s">
        <v>45</v>
      </c>
      <c r="K846">
        <v>90036</v>
      </c>
      <c r="L846" t="s">
        <v>46</v>
      </c>
      <c r="M846" t="s">
        <v>3184</v>
      </c>
      <c r="N846" t="s">
        <v>48</v>
      </c>
      <c r="O846" t="s">
        <v>702</v>
      </c>
      <c r="P846" t="s">
        <v>3185</v>
      </c>
      <c r="Q846">
        <v>11.36</v>
      </c>
      <c r="R846">
        <v>2.2719999999999998</v>
      </c>
      <c r="S846">
        <v>6</v>
      </c>
      <c r="T846">
        <v>65.887999999999991</v>
      </c>
      <c r="U846">
        <v>20000</v>
      </c>
    </row>
    <row r="847" spans="1:21" x14ac:dyDescent="0.25">
      <c r="A847" t="s">
        <v>3176</v>
      </c>
      <c r="B847" t="s">
        <v>818</v>
      </c>
      <c r="C847" t="s">
        <v>3177</v>
      </c>
      <c r="D847" t="s">
        <v>219</v>
      </c>
      <c r="E847" t="s">
        <v>3178</v>
      </c>
      <c r="F847" t="s">
        <v>3179</v>
      </c>
      <c r="G847" t="s">
        <v>43</v>
      </c>
      <c r="H847" t="s">
        <v>27</v>
      </c>
      <c r="I847" t="s">
        <v>44</v>
      </c>
      <c r="J847" t="s">
        <v>45</v>
      </c>
      <c r="K847">
        <v>90036</v>
      </c>
      <c r="L847" t="s">
        <v>46</v>
      </c>
      <c r="M847" t="s">
        <v>3186</v>
      </c>
      <c r="N847" t="s">
        <v>48</v>
      </c>
      <c r="O847" t="s">
        <v>49</v>
      </c>
      <c r="P847" t="s">
        <v>3187</v>
      </c>
      <c r="Q847">
        <v>14.62</v>
      </c>
      <c r="R847">
        <v>2.9239999999999999</v>
      </c>
      <c r="S847">
        <v>7</v>
      </c>
      <c r="T847">
        <v>99.415999999999983</v>
      </c>
      <c r="U847">
        <v>20000</v>
      </c>
    </row>
    <row r="848" spans="1:21" x14ac:dyDescent="0.25">
      <c r="A848" t="s">
        <v>3188</v>
      </c>
      <c r="B848" t="s">
        <v>3189</v>
      </c>
      <c r="C848" t="s">
        <v>3190</v>
      </c>
      <c r="D848" t="s">
        <v>54</v>
      </c>
      <c r="E848" t="s">
        <v>3191</v>
      </c>
      <c r="F848" t="s">
        <v>3192</v>
      </c>
      <c r="G848" t="s">
        <v>26</v>
      </c>
      <c r="H848" t="s">
        <v>27</v>
      </c>
      <c r="I848" t="s">
        <v>1791</v>
      </c>
      <c r="J848" t="s">
        <v>29</v>
      </c>
      <c r="K848">
        <v>40214</v>
      </c>
      <c r="L848" t="s">
        <v>30</v>
      </c>
      <c r="M848" t="s">
        <v>936</v>
      </c>
      <c r="N848" t="s">
        <v>77</v>
      </c>
      <c r="O848" t="s">
        <v>78</v>
      </c>
      <c r="P848" t="s">
        <v>937</v>
      </c>
      <c r="Q848">
        <v>83.72</v>
      </c>
      <c r="R848">
        <v>16.744</v>
      </c>
      <c r="S848">
        <v>5</v>
      </c>
      <c r="T848">
        <v>401.85599999999999</v>
      </c>
      <c r="U848">
        <v>20000</v>
      </c>
    </row>
    <row r="849" spans="1:21" x14ac:dyDescent="0.25">
      <c r="A849" t="s">
        <v>3188</v>
      </c>
      <c r="B849" t="s">
        <v>3189</v>
      </c>
      <c r="C849" t="s">
        <v>3190</v>
      </c>
      <c r="D849" t="s">
        <v>54</v>
      </c>
      <c r="E849" t="s">
        <v>3191</v>
      </c>
      <c r="F849" t="s">
        <v>3192</v>
      </c>
      <c r="G849" t="s">
        <v>26</v>
      </c>
      <c r="H849" t="s">
        <v>27</v>
      </c>
      <c r="I849" t="s">
        <v>1791</v>
      </c>
      <c r="J849" t="s">
        <v>29</v>
      </c>
      <c r="K849">
        <v>40214</v>
      </c>
      <c r="L849" t="s">
        <v>30</v>
      </c>
      <c r="M849" t="s">
        <v>1316</v>
      </c>
      <c r="N849" t="s">
        <v>32</v>
      </c>
      <c r="O849" t="s">
        <v>36</v>
      </c>
      <c r="P849" t="s">
        <v>1317</v>
      </c>
      <c r="Q849">
        <v>287.94</v>
      </c>
      <c r="R849">
        <v>57.588000000000001</v>
      </c>
      <c r="S849">
        <v>2</v>
      </c>
      <c r="T849">
        <v>518.29200000000003</v>
      </c>
      <c r="U849">
        <v>20000</v>
      </c>
    </row>
    <row r="850" spans="1:21" x14ac:dyDescent="0.25">
      <c r="A850" t="s">
        <v>3193</v>
      </c>
      <c r="B850" t="s">
        <v>3194</v>
      </c>
      <c r="C850" t="s">
        <v>3195</v>
      </c>
      <c r="D850" t="s">
        <v>54</v>
      </c>
      <c r="E850" t="s">
        <v>3196</v>
      </c>
      <c r="F850" t="s">
        <v>3197</v>
      </c>
      <c r="G850" t="s">
        <v>26</v>
      </c>
      <c r="H850" t="s">
        <v>27</v>
      </c>
      <c r="I850" t="s">
        <v>3198</v>
      </c>
      <c r="J850" t="s">
        <v>607</v>
      </c>
      <c r="K850">
        <v>44052</v>
      </c>
      <c r="L850" t="s">
        <v>170</v>
      </c>
      <c r="M850" t="s">
        <v>3199</v>
      </c>
      <c r="N850" t="s">
        <v>32</v>
      </c>
      <c r="O850" t="s">
        <v>71</v>
      </c>
      <c r="P850" t="s">
        <v>3200</v>
      </c>
      <c r="Q850">
        <v>48.896000000000001</v>
      </c>
      <c r="R850">
        <v>9.7791999999999994</v>
      </c>
      <c r="S850">
        <v>5</v>
      </c>
      <c r="T850">
        <v>234.70079999999999</v>
      </c>
      <c r="U850">
        <v>20000</v>
      </c>
    </row>
    <row r="851" spans="1:21" x14ac:dyDescent="0.25">
      <c r="A851" t="s">
        <v>3201</v>
      </c>
      <c r="B851" t="s">
        <v>3202</v>
      </c>
      <c r="C851" t="s">
        <v>1919</v>
      </c>
      <c r="D851" t="s">
        <v>54</v>
      </c>
      <c r="E851" t="s">
        <v>3203</v>
      </c>
      <c r="F851" t="s">
        <v>3204</v>
      </c>
      <c r="G851" t="s">
        <v>43</v>
      </c>
      <c r="H851" t="s">
        <v>27</v>
      </c>
      <c r="I851" t="s">
        <v>3205</v>
      </c>
      <c r="J851" t="s">
        <v>962</v>
      </c>
      <c r="K851">
        <v>7036</v>
      </c>
      <c r="L851" t="s">
        <v>170</v>
      </c>
      <c r="M851" t="s">
        <v>3206</v>
      </c>
      <c r="N851" t="s">
        <v>77</v>
      </c>
      <c r="O851" t="s">
        <v>187</v>
      </c>
      <c r="P851" t="s">
        <v>3207</v>
      </c>
      <c r="Q851">
        <v>115.36</v>
      </c>
      <c r="R851">
        <v>23.071999999999999</v>
      </c>
      <c r="S851">
        <v>3</v>
      </c>
      <c r="T851">
        <v>323.00799999999998</v>
      </c>
      <c r="U851">
        <v>20000</v>
      </c>
    </row>
    <row r="852" spans="1:21" x14ac:dyDescent="0.25">
      <c r="A852" t="s">
        <v>3208</v>
      </c>
      <c r="B852" t="s">
        <v>285</v>
      </c>
      <c r="C852" t="s">
        <v>286</v>
      </c>
      <c r="D852" t="s">
        <v>23</v>
      </c>
      <c r="E852" t="s">
        <v>3209</v>
      </c>
      <c r="F852" t="s">
        <v>3210</v>
      </c>
      <c r="G852" t="s">
        <v>43</v>
      </c>
      <c r="H852" t="s">
        <v>27</v>
      </c>
      <c r="I852" t="s">
        <v>3211</v>
      </c>
      <c r="J852" t="s">
        <v>45</v>
      </c>
      <c r="K852">
        <v>93905</v>
      </c>
      <c r="L852" t="s">
        <v>46</v>
      </c>
      <c r="M852" t="s">
        <v>3212</v>
      </c>
      <c r="N852" t="s">
        <v>48</v>
      </c>
      <c r="O852" t="s">
        <v>74</v>
      </c>
      <c r="P852" t="s">
        <v>3213</v>
      </c>
      <c r="Q852">
        <v>5.16</v>
      </c>
      <c r="R852">
        <v>1.032</v>
      </c>
      <c r="S852">
        <v>8</v>
      </c>
      <c r="T852">
        <v>40.247999999999998</v>
      </c>
      <c r="U852">
        <v>20000</v>
      </c>
    </row>
    <row r="853" spans="1:21" x14ac:dyDescent="0.25">
      <c r="A853" t="s">
        <v>3208</v>
      </c>
      <c r="B853" t="s">
        <v>285</v>
      </c>
      <c r="C853" t="s">
        <v>286</v>
      </c>
      <c r="D853" t="s">
        <v>23</v>
      </c>
      <c r="E853" t="s">
        <v>3209</v>
      </c>
      <c r="F853" t="s">
        <v>3210</v>
      </c>
      <c r="G853" t="s">
        <v>43</v>
      </c>
      <c r="H853" t="s">
        <v>27</v>
      </c>
      <c r="I853" t="s">
        <v>3211</v>
      </c>
      <c r="J853" t="s">
        <v>45</v>
      </c>
      <c r="K853">
        <v>93905</v>
      </c>
      <c r="L853" t="s">
        <v>46</v>
      </c>
      <c r="M853" t="s">
        <v>3214</v>
      </c>
      <c r="N853" t="s">
        <v>48</v>
      </c>
      <c r="O853" t="s">
        <v>98</v>
      </c>
      <c r="P853" t="s">
        <v>3215</v>
      </c>
      <c r="Q853">
        <v>38.880000000000003</v>
      </c>
      <c r="R853">
        <v>7.7760000000000007</v>
      </c>
      <c r="S853">
        <v>2</v>
      </c>
      <c r="T853">
        <v>69.984000000000009</v>
      </c>
      <c r="U853">
        <v>20000</v>
      </c>
    </row>
    <row r="854" spans="1:21" x14ac:dyDescent="0.25">
      <c r="A854" t="s">
        <v>3216</v>
      </c>
      <c r="B854" t="s">
        <v>3217</v>
      </c>
      <c r="C854" t="s">
        <v>373</v>
      </c>
      <c r="D854" t="s">
        <v>54</v>
      </c>
      <c r="E854" t="s">
        <v>1085</v>
      </c>
      <c r="F854" t="s">
        <v>1086</v>
      </c>
      <c r="G854" t="s">
        <v>26</v>
      </c>
      <c r="H854" t="s">
        <v>27</v>
      </c>
      <c r="I854" t="s">
        <v>391</v>
      </c>
      <c r="J854" t="s">
        <v>1807</v>
      </c>
      <c r="K854">
        <v>39212</v>
      </c>
      <c r="L854" t="s">
        <v>30</v>
      </c>
      <c r="M854" t="s">
        <v>1402</v>
      </c>
      <c r="N854" t="s">
        <v>48</v>
      </c>
      <c r="O854" t="s">
        <v>74</v>
      </c>
      <c r="P854" t="s">
        <v>1403</v>
      </c>
      <c r="Q854">
        <v>185.88</v>
      </c>
      <c r="R854">
        <v>37.176000000000002</v>
      </c>
      <c r="S854">
        <v>5</v>
      </c>
      <c r="T854">
        <v>892.22399999999993</v>
      </c>
      <c r="U854">
        <v>20000</v>
      </c>
    </row>
    <row r="855" spans="1:21" x14ac:dyDescent="0.25">
      <c r="A855" t="s">
        <v>3218</v>
      </c>
      <c r="B855" t="s">
        <v>3219</v>
      </c>
      <c r="C855" t="s">
        <v>3220</v>
      </c>
      <c r="D855" t="s">
        <v>54</v>
      </c>
      <c r="E855" t="s">
        <v>2282</v>
      </c>
      <c r="F855" t="s">
        <v>2283</v>
      </c>
      <c r="G855" t="s">
        <v>26</v>
      </c>
      <c r="H855" t="s">
        <v>27</v>
      </c>
      <c r="I855" t="s">
        <v>315</v>
      </c>
      <c r="J855" t="s">
        <v>316</v>
      </c>
      <c r="K855">
        <v>10035</v>
      </c>
      <c r="L855" t="s">
        <v>170</v>
      </c>
      <c r="M855" t="s">
        <v>3049</v>
      </c>
      <c r="N855" t="s">
        <v>32</v>
      </c>
      <c r="O855" t="s">
        <v>71</v>
      </c>
      <c r="P855" t="s">
        <v>3050</v>
      </c>
      <c r="Q855">
        <v>44.46</v>
      </c>
      <c r="R855">
        <v>8.8919999999999995</v>
      </c>
      <c r="S855">
        <v>2</v>
      </c>
      <c r="T855">
        <v>80.028000000000006</v>
      </c>
      <c r="U855">
        <v>20000</v>
      </c>
    </row>
    <row r="856" spans="1:21" x14ac:dyDescent="0.25">
      <c r="A856" t="s">
        <v>3218</v>
      </c>
      <c r="B856" t="s">
        <v>3219</v>
      </c>
      <c r="C856" t="s">
        <v>3220</v>
      </c>
      <c r="D856" t="s">
        <v>54</v>
      </c>
      <c r="E856" t="s">
        <v>2282</v>
      </c>
      <c r="F856" t="s">
        <v>2283</v>
      </c>
      <c r="G856" t="s">
        <v>26</v>
      </c>
      <c r="H856" t="s">
        <v>27</v>
      </c>
      <c r="I856" t="s">
        <v>315</v>
      </c>
      <c r="J856" t="s">
        <v>316</v>
      </c>
      <c r="K856">
        <v>10035</v>
      </c>
      <c r="L856" t="s">
        <v>170</v>
      </c>
      <c r="M856" t="s">
        <v>2150</v>
      </c>
      <c r="N856" t="s">
        <v>48</v>
      </c>
      <c r="O856" t="s">
        <v>63</v>
      </c>
      <c r="P856" t="s">
        <v>2151</v>
      </c>
      <c r="Q856">
        <v>242.94</v>
      </c>
      <c r="R856">
        <v>48.588000000000001</v>
      </c>
      <c r="S856">
        <v>2</v>
      </c>
      <c r="T856">
        <v>437.29199999999997</v>
      </c>
      <c r="U856">
        <v>20000</v>
      </c>
    </row>
    <row r="857" spans="1:21" x14ac:dyDescent="0.25">
      <c r="A857" t="s">
        <v>3221</v>
      </c>
      <c r="B857" t="s">
        <v>983</v>
      </c>
      <c r="C857" t="s">
        <v>2416</v>
      </c>
      <c r="D857" t="s">
        <v>54</v>
      </c>
      <c r="E857" t="s">
        <v>3222</v>
      </c>
      <c r="F857" t="s">
        <v>3223</v>
      </c>
      <c r="G857" t="s">
        <v>26</v>
      </c>
      <c r="H857" t="s">
        <v>27</v>
      </c>
      <c r="I857" t="s">
        <v>315</v>
      </c>
      <c r="J857" t="s">
        <v>316</v>
      </c>
      <c r="K857">
        <v>10035</v>
      </c>
      <c r="L857" t="s">
        <v>170</v>
      </c>
      <c r="M857" t="s">
        <v>3224</v>
      </c>
      <c r="N857" t="s">
        <v>48</v>
      </c>
      <c r="O857" t="s">
        <v>98</v>
      </c>
      <c r="P857" t="s">
        <v>3225</v>
      </c>
      <c r="Q857">
        <v>39.96</v>
      </c>
      <c r="R857">
        <v>7.992</v>
      </c>
      <c r="S857">
        <v>4</v>
      </c>
      <c r="T857">
        <v>151.84800000000001</v>
      </c>
      <c r="U857">
        <v>20000</v>
      </c>
    </row>
    <row r="858" spans="1:21" x14ac:dyDescent="0.25">
      <c r="A858" t="s">
        <v>3221</v>
      </c>
      <c r="B858" t="s">
        <v>983</v>
      </c>
      <c r="C858" t="s">
        <v>2416</v>
      </c>
      <c r="D858" t="s">
        <v>54</v>
      </c>
      <c r="E858" t="s">
        <v>3222</v>
      </c>
      <c r="F858" t="s">
        <v>3223</v>
      </c>
      <c r="G858" t="s">
        <v>26</v>
      </c>
      <c r="H858" t="s">
        <v>27</v>
      </c>
      <c r="I858" t="s">
        <v>315</v>
      </c>
      <c r="J858" t="s">
        <v>316</v>
      </c>
      <c r="K858">
        <v>10035</v>
      </c>
      <c r="L858" t="s">
        <v>170</v>
      </c>
      <c r="M858" t="s">
        <v>3226</v>
      </c>
      <c r="N858" t="s">
        <v>48</v>
      </c>
      <c r="O858" t="s">
        <v>702</v>
      </c>
      <c r="P858" t="s">
        <v>3227</v>
      </c>
      <c r="Q858">
        <v>102.3</v>
      </c>
      <c r="R858">
        <v>20.46</v>
      </c>
      <c r="S858">
        <v>8</v>
      </c>
      <c r="T858">
        <v>797.93999999999994</v>
      </c>
      <c r="U858">
        <v>20000</v>
      </c>
    </row>
    <row r="859" spans="1:21" x14ac:dyDescent="0.25">
      <c r="A859" t="s">
        <v>3221</v>
      </c>
      <c r="B859" t="s">
        <v>983</v>
      </c>
      <c r="C859" t="s">
        <v>2416</v>
      </c>
      <c r="D859" t="s">
        <v>54</v>
      </c>
      <c r="E859" t="s">
        <v>3222</v>
      </c>
      <c r="F859" t="s">
        <v>3223</v>
      </c>
      <c r="G859" t="s">
        <v>26</v>
      </c>
      <c r="H859" t="s">
        <v>27</v>
      </c>
      <c r="I859" t="s">
        <v>315</v>
      </c>
      <c r="J859" t="s">
        <v>316</v>
      </c>
      <c r="K859">
        <v>10035</v>
      </c>
      <c r="L859" t="s">
        <v>170</v>
      </c>
      <c r="M859" t="s">
        <v>3228</v>
      </c>
      <c r="N859" t="s">
        <v>48</v>
      </c>
      <c r="O859" t="s">
        <v>63</v>
      </c>
      <c r="P859" t="s">
        <v>3229</v>
      </c>
      <c r="Q859">
        <v>21.36</v>
      </c>
      <c r="R859">
        <v>4.2720000000000002</v>
      </c>
      <c r="S859">
        <v>7</v>
      </c>
      <c r="T859">
        <v>145.24799999999999</v>
      </c>
      <c r="U859">
        <v>20000</v>
      </c>
    </row>
    <row r="860" spans="1:21" x14ac:dyDescent="0.25">
      <c r="A860" t="s">
        <v>3230</v>
      </c>
      <c r="B860" t="s">
        <v>3231</v>
      </c>
      <c r="C860" t="s">
        <v>91</v>
      </c>
      <c r="D860" t="s">
        <v>54</v>
      </c>
      <c r="E860" t="s">
        <v>3232</v>
      </c>
      <c r="F860" t="s">
        <v>3233</v>
      </c>
      <c r="G860" t="s">
        <v>114</v>
      </c>
      <c r="H860" t="s">
        <v>27</v>
      </c>
      <c r="I860" t="s">
        <v>3234</v>
      </c>
      <c r="J860" t="s">
        <v>962</v>
      </c>
      <c r="K860">
        <v>8901</v>
      </c>
      <c r="L860" t="s">
        <v>170</v>
      </c>
      <c r="M860" t="s">
        <v>1154</v>
      </c>
      <c r="N860" t="s">
        <v>48</v>
      </c>
      <c r="O860" t="s">
        <v>98</v>
      </c>
      <c r="P860" t="s">
        <v>1155</v>
      </c>
      <c r="Q860">
        <v>7.61</v>
      </c>
      <c r="R860">
        <v>1.522</v>
      </c>
      <c r="S860">
        <v>9</v>
      </c>
      <c r="T860">
        <v>66.968000000000004</v>
      </c>
      <c r="U860">
        <v>20000</v>
      </c>
    </row>
    <row r="861" spans="1:21" x14ac:dyDescent="0.25">
      <c r="A861" t="s">
        <v>3230</v>
      </c>
      <c r="B861" t="s">
        <v>3231</v>
      </c>
      <c r="C861" t="s">
        <v>91</v>
      </c>
      <c r="D861" t="s">
        <v>54</v>
      </c>
      <c r="E861" t="s">
        <v>3232</v>
      </c>
      <c r="F861" t="s">
        <v>3233</v>
      </c>
      <c r="G861" t="s">
        <v>114</v>
      </c>
      <c r="H861" t="s">
        <v>27</v>
      </c>
      <c r="I861" t="s">
        <v>3234</v>
      </c>
      <c r="J861" t="s">
        <v>962</v>
      </c>
      <c r="K861">
        <v>8901</v>
      </c>
      <c r="L861" t="s">
        <v>170</v>
      </c>
      <c r="M861" t="s">
        <v>1420</v>
      </c>
      <c r="N861" t="s">
        <v>48</v>
      </c>
      <c r="O861" t="s">
        <v>318</v>
      </c>
      <c r="P861" t="s">
        <v>1421</v>
      </c>
      <c r="Q861">
        <v>7.16</v>
      </c>
      <c r="R861">
        <v>1.4319999999999999</v>
      </c>
      <c r="S861">
        <v>9</v>
      </c>
      <c r="T861">
        <v>63.008000000000003</v>
      </c>
      <c r="U861">
        <v>20000</v>
      </c>
    </row>
    <row r="862" spans="1:21" x14ac:dyDescent="0.25">
      <c r="A862" t="s">
        <v>3235</v>
      </c>
      <c r="B862" t="s">
        <v>66</v>
      </c>
      <c r="C862" t="s">
        <v>3236</v>
      </c>
      <c r="D862" t="s">
        <v>54</v>
      </c>
      <c r="E862" t="s">
        <v>3237</v>
      </c>
      <c r="F862" t="s">
        <v>3238</v>
      </c>
      <c r="G862" t="s">
        <v>26</v>
      </c>
      <c r="H862" t="s">
        <v>27</v>
      </c>
      <c r="I862" t="s">
        <v>145</v>
      </c>
      <c r="J862" t="s">
        <v>45</v>
      </c>
      <c r="K862">
        <v>94122</v>
      </c>
      <c r="L862" t="s">
        <v>46</v>
      </c>
      <c r="M862" t="s">
        <v>1572</v>
      </c>
      <c r="N862" t="s">
        <v>48</v>
      </c>
      <c r="O862" t="s">
        <v>702</v>
      </c>
      <c r="P862" t="s">
        <v>1573</v>
      </c>
      <c r="Q862">
        <v>7.36</v>
      </c>
      <c r="R862">
        <v>1.472</v>
      </c>
      <c r="S862">
        <v>6</v>
      </c>
      <c r="T862">
        <v>42.688000000000002</v>
      </c>
      <c r="U862">
        <v>20000</v>
      </c>
    </row>
    <row r="863" spans="1:21" x14ac:dyDescent="0.25">
      <c r="A863" t="s">
        <v>3235</v>
      </c>
      <c r="B863" t="s">
        <v>66</v>
      </c>
      <c r="C863" t="s">
        <v>3236</v>
      </c>
      <c r="D863" t="s">
        <v>54</v>
      </c>
      <c r="E863" t="s">
        <v>3237</v>
      </c>
      <c r="F863" t="s">
        <v>3238</v>
      </c>
      <c r="G863" t="s">
        <v>26</v>
      </c>
      <c r="H863" t="s">
        <v>27</v>
      </c>
      <c r="I863" t="s">
        <v>145</v>
      </c>
      <c r="J863" t="s">
        <v>45</v>
      </c>
      <c r="K863">
        <v>94122</v>
      </c>
      <c r="L863" t="s">
        <v>46</v>
      </c>
      <c r="M863" t="s">
        <v>3239</v>
      </c>
      <c r="N863" t="s">
        <v>48</v>
      </c>
      <c r="O863" t="s">
        <v>74</v>
      </c>
      <c r="P863" t="s">
        <v>3240</v>
      </c>
      <c r="Q863">
        <v>23.1</v>
      </c>
      <c r="R863">
        <v>4.62</v>
      </c>
      <c r="S863">
        <v>4</v>
      </c>
      <c r="T863">
        <v>87.78</v>
      </c>
      <c r="U863">
        <v>20000</v>
      </c>
    </row>
    <row r="864" spans="1:21" x14ac:dyDescent="0.25">
      <c r="A864" t="s">
        <v>3241</v>
      </c>
      <c r="B864" t="s">
        <v>3242</v>
      </c>
      <c r="C864" t="s">
        <v>3243</v>
      </c>
      <c r="D864" t="s">
        <v>23</v>
      </c>
      <c r="E864" t="s">
        <v>2954</v>
      </c>
      <c r="F864" t="s">
        <v>2955</v>
      </c>
      <c r="G864" t="s">
        <v>43</v>
      </c>
      <c r="H864" t="s">
        <v>27</v>
      </c>
      <c r="I864" t="s">
        <v>1848</v>
      </c>
      <c r="J864" t="s">
        <v>58</v>
      </c>
      <c r="K864">
        <v>32216</v>
      </c>
      <c r="L864" t="s">
        <v>30</v>
      </c>
      <c r="M864" t="s">
        <v>3244</v>
      </c>
      <c r="N864" t="s">
        <v>77</v>
      </c>
      <c r="O864" t="s">
        <v>187</v>
      </c>
      <c r="P864" t="s">
        <v>3245</v>
      </c>
      <c r="Q864">
        <v>191.47200000000001</v>
      </c>
      <c r="R864">
        <v>38.294400000000003</v>
      </c>
      <c r="S864">
        <v>9</v>
      </c>
      <c r="T864">
        <v>1684.9536000000001</v>
      </c>
      <c r="U864">
        <v>20000</v>
      </c>
    </row>
    <row r="865" spans="1:21" x14ac:dyDescent="0.25">
      <c r="A865" t="s">
        <v>3241</v>
      </c>
      <c r="B865" t="s">
        <v>3242</v>
      </c>
      <c r="C865" t="s">
        <v>3243</v>
      </c>
      <c r="D865" t="s">
        <v>23</v>
      </c>
      <c r="E865" t="s">
        <v>2954</v>
      </c>
      <c r="F865" t="s">
        <v>2955</v>
      </c>
      <c r="G865" t="s">
        <v>43</v>
      </c>
      <c r="H865" t="s">
        <v>27</v>
      </c>
      <c r="I865" t="s">
        <v>1848</v>
      </c>
      <c r="J865" t="s">
        <v>58</v>
      </c>
      <c r="K865">
        <v>32216</v>
      </c>
      <c r="L865" t="s">
        <v>30</v>
      </c>
      <c r="M865" t="s">
        <v>3246</v>
      </c>
      <c r="N865" t="s">
        <v>48</v>
      </c>
      <c r="O865" t="s">
        <v>74</v>
      </c>
      <c r="P865" t="s">
        <v>3247</v>
      </c>
      <c r="Q865">
        <v>5.2480000000000002</v>
      </c>
      <c r="R865">
        <v>1.0496000000000001</v>
      </c>
      <c r="S865">
        <v>9</v>
      </c>
      <c r="T865">
        <v>46.182400000000001</v>
      </c>
      <c r="U865">
        <v>20000</v>
      </c>
    </row>
    <row r="866" spans="1:21" x14ac:dyDescent="0.25">
      <c r="A866" t="s">
        <v>3241</v>
      </c>
      <c r="B866" t="s">
        <v>3242</v>
      </c>
      <c r="C866" t="s">
        <v>3243</v>
      </c>
      <c r="D866" t="s">
        <v>23</v>
      </c>
      <c r="E866" t="s">
        <v>2954</v>
      </c>
      <c r="F866" t="s">
        <v>2955</v>
      </c>
      <c r="G866" t="s">
        <v>43</v>
      </c>
      <c r="H866" t="s">
        <v>27</v>
      </c>
      <c r="I866" t="s">
        <v>1848</v>
      </c>
      <c r="J866" t="s">
        <v>58</v>
      </c>
      <c r="K866">
        <v>32216</v>
      </c>
      <c r="L866" t="s">
        <v>30</v>
      </c>
      <c r="M866" t="s">
        <v>3248</v>
      </c>
      <c r="N866" t="s">
        <v>77</v>
      </c>
      <c r="O866" t="s">
        <v>78</v>
      </c>
      <c r="P866" t="s">
        <v>3249</v>
      </c>
      <c r="Q866">
        <v>59.183999999999997</v>
      </c>
      <c r="R866">
        <v>11.8368</v>
      </c>
      <c r="S866">
        <v>4</v>
      </c>
      <c r="T866">
        <v>224.89920000000001</v>
      </c>
      <c r="U866">
        <v>20000</v>
      </c>
    </row>
    <row r="867" spans="1:21" x14ac:dyDescent="0.25">
      <c r="A867" t="s">
        <v>3250</v>
      </c>
      <c r="B867" t="s">
        <v>3251</v>
      </c>
      <c r="C867" t="s">
        <v>2939</v>
      </c>
      <c r="D867" t="s">
        <v>54</v>
      </c>
      <c r="E867" t="s">
        <v>3252</v>
      </c>
      <c r="F867" t="s">
        <v>3253</v>
      </c>
      <c r="G867" t="s">
        <v>43</v>
      </c>
      <c r="H867" t="s">
        <v>27</v>
      </c>
      <c r="I867" t="s">
        <v>377</v>
      </c>
      <c r="J867" t="s">
        <v>378</v>
      </c>
      <c r="K867">
        <v>22153</v>
      </c>
      <c r="L867" t="s">
        <v>30</v>
      </c>
      <c r="M867" t="s">
        <v>3254</v>
      </c>
      <c r="N867" t="s">
        <v>48</v>
      </c>
      <c r="O867" t="s">
        <v>49</v>
      </c>
      <c r="P867" t="s">
        <v>3255</v>
      </c>
      <c r="Q867">
        <v>2.89</v>
      </c>
      <c r="R867">
        <v>0.57800000000000007</v>
      </c>
      <c r="S867">
        <v>6</v>
      </c>
      <c r="T867">
        <v>16.762</v>
      </c>
      <c r="U867">
        <v>20000</v>
      </c>
    </row>
    <row r="868" spans="1:21" x14ac:dyDescent="0.25">
      <c r="A868" t="s">
        <v>3250</v>
      </c>
      <c r="B868" t="s">
        <v>3251</v>
      </c>
      <c r="C868" t="s">
        <v>2939</v>
      </c>
      <c r="D868" t="s">
        <v>54</v>
      </c>
      <c r="E868" t="s">
        <v>3252</v>
      </c>
      <c r="F868" t="s">
        <v>3253</v>
      </c>
      <c r="G868" t="s">
        <v>43</v>
      </c>
      <c r="H868" t="s">
        <v>27</v>
      </c>
      <c r="I868" t="s">
        <v>377</v>
      </c>
      <c r="J868" t="s">
        <v>378</v>
      </c>
      <c r="K868">
        <v>22153</v>
      </c>
      <c r="L868" t="s">
        <v>30</v>
      </c>
      <c r="M868" t="s">
        <v>3256</v>
      </c>
      <c r="N868" t="s">
        <v>32</v>
      </c>
      <c r="O868" t="s">
        <v>71</v>
      </c>
      <c r="P868" t="s">
        <v>3257</v>
      </c>
      <c r="Q868">
        <v>51.94</v>
      </c>
      <c r="R868">
        <v>10.388</v>
      </c>
      <c r="S868">
        <v>3</v>
      </c>
      <c r="T868">
        <v>145.43199999999999</v>
      </c>
      <c r="U868">
        <v>20000</v>
      </c>
    </row>
    <row r="869" spans="1:21" x14ac:dyDescent="0.25">
      <c r="A869" t="s">
        <v>3258</v>
      </c>
      <c r="B869" t="s">
        <v>3259</v>
      </c>
      <c r="C869" t="s">
        <v>3260</v>
      </c>
      <c r="D869" t="s">
        <v>219</v>
      </c>
      <c r="E869" t="s">
        <v>3261</v>
      </c>
      <c r="F869" t="s">
        <v>3262</v>
      </c>
      <c r="G869" t="s">
        <v>43</v>
      </c>
      <c r="H869" t="s">
        <v>27</v>
      </c>
      <c r="I869" t="s">
        <v>168</v>
      </c>
      <c r="J869" t="s">
        <v>169</v>
      </c>
      <c r="K869">
        <v>19140</v>
      </c>
      <c r="L869" t="s">
        <v>170</v>
      </c>
      <c r="M869" t="s">
        <v>3263</v>
      </c>
      <c r="N869" t="s">
        <v>48</v>
      </c>
      <c r="O869" t="s">
        <v>49</v>
      </c>
      <c r="P869" t="s">
        <v>3264</v>
      </c>
      <c r="Q869">
        <v>15.936</v>
      </c>
      <c r="R869">
        <v>3.1871999999999998</v>
      </c>
      <c r="S869">
        <v>3</v>
      </c>
      <c r="T869">
        <v>44.620800000000003</v>
      </c>
      <c r="U869">
        <v>20000</v>
      </c>
    </row>
    <row r="870" spans="1:21" x14ac:dyDescent="0.25">
      <c r="A870" t="s">
        <v>3265</v>
      </c>
      <c r="B870" t="s">
        <v>3266</v>
      </c>
      <c r="C870" t="s">
        <v>3267</v>
      </c>
      <c r="D870" t="s">
        <v>54</v>
      </c>
      <c r="E870" t="s">
        <v>3268</v>
      </c>
      <c r="F870" t="s">
        <v>3269</v>
      </c>
      <c r="G870" t="s">
        <v>43</v>
      </c>
      <c r="H870" t="s">
        <v>27</v>
      </c>
      <c r="I870" t="s">
        <v>3004</v>
      </c>
      <c r="J870" t="s">
        <v>169</v>
      </c>
      <c r="K870">
        <v>17602</v>
      </c>
      <c r="L870" t="s">
        <v>170</v>
      </c>
      <c r="M870" t="s">
        <v>3270</v>
      </c>
      <c r="N870" t="s">
        <v>48</v>
      </c>
      <c r="O870" t="s">
        <v>81</v>
      </c>
      <c r="P870" t="s">
        <v>3271</v>
      </c>
      <c r="Q870">
        <v>44.91</v>
      </c>
      <c r="R870">
        <v>8.9819999999999993</v>
      </c>
      <c r="S870">
        <v>2</v>
      </c>
      <c r="T870">
        <v>80.837999999999994</v>
      </c>
      <c r="U870">
        <v>20000</v>
      </c>
    </row>
    <row r="871" spans="1:21" x14ac:dyDescent="0.25">
      <c r="A871" t="s">
        <v>3272</v>
      </c>
      <c r="B871" t="s">
        <v>1515</v>
      </c>
      <c r="C871" t="s">
        <v>705</v>
      </c>
      <c r="D871" t="s">
        <v>219</v>
      </c>
      <c r="E871" t="s">
        <v>3273</v>
      </c>
      <c r="F871" t="s">
        <v>3274</v>
      </c>
      <c r="G871" t="s">
        <v>114</v>
      </c>
      <c r="H871" t="s">
        <v>27</v>
      </c>
      <c r="I871" t="s">
        <v>168</v>
      </c>
      <c r="J871" t="s">
        <v>169</v>
      </c>
      <c r="K871">
        <v>19143</v>
      </c>
      <c r="L871" t="s">
        <v>170</v>
      </c>
      <c r="M871" t="s">
        <v>3275</v>
      </c>
      <c r="N871" t="s">
        <v>48</v>
      </c>
      <c r="O871" t="s">
        <v>81</v>
      </c>
      <c r="P871" t="s">
        <v>3276</v>
      </c>
      <c r="Q871">
        <v>1141.47</v>
      </c>
      <c r="R871">
        <v>228.29400000000001</v>
      </c>
      <c r="S871">
        <v>4</v>
      </c>
      <c r="T871">
        <v>4337.5860000000002</v>
      </c>
      <c r="U871">
        <v>20000</v>
      </c>
    </row>
    <row r="872" spans="1:21" x14ac:dyDescent="0.25">
      <c r="A872" t="s">
        <v>3272</v>
      </c>
      <c r="B872" t="s">
        <v>1515</v>
      </c>
      <c r="C872" t="s">
        <v>705</v>
      </c>
      <c r="D872" t="s">
        <v>219</v>
      </c>
      <c r="E872" t="s">
        <v>3273</v>
      </c>
      <c r="F872" t="s">
        <v>3274</v>
      </c>
      <c r="G872" t="s">
        <v>114</v>
      </c>
      <c r="H872" t="s">
        <v>27</v>
      </c>
      <c r="I872" t="s">
        <v>168</v>
      </c>
      <c r="J872" t="s">
        <v>169</v>
      </c>
      <c r="K872">
        <v>19143</v>
      </c>
      <c r="L872" t="s">
        <v>170</v>
      </c>
      <c r="M872" t="s">
        <v>2332</v>
      </c>
      <c r="N872" t="s">
        <v>77</v>
      </c>
      <c r="O872" t="s">
        <v>78</v>
      </c>
      <c r="P872" t="s">
        <v>2333</v>
      </c>
      <c r="Q872">
        <v>280.78199999999998</v>
      </c>
      <c r="R872">
        <v>56.156399999999998</v>
      </c>
      <c r="S872">
        <v>2</v>
      </c>
      <c r="T872">
        <v>505.40759999999989</v>
      </c>
      <c r="U872">
        <v>20000</v>
      </c>
    </row>
    <row r="873" spans="1:21" x14ac:dyDescent="0.25">
      <c r="A873" t="s">
        <v>3277</v>
      </c>
      <c r="B873" t="s">
        <v>3278</v>
      </c>
      <c r="C873" t="s">
        <v>578</v>
      </c>
      <c r="D873" t="s">
        <v>219</v>
      </c>
      <c r="E873" t="s">
        <v>192</v>
      </c>
      <c r="F873" t="s">
        <v>193</v>
      </c>
      <c r="G873" t="s">
        <v>26</v>
      </c>
      <c r="H873" t="s">
        <v>27</v>
      </c>
      <c r="I873" t="s">
        <v>95</v>
      </c>
      <c r="J873" t="s">
        <v>3279</v>
      </c>
      <c r="K873">
        <v>3301</v>
      </c>
      <c r="L873" t="s">
        <v>170</v>
      </c>
      <c r="M873" t="s">
        <v>3280</v>
      </c>
      <c r="N873" t="s">
        <v>48</v>
      </c>
      <c r="O873" t="s">
        <v>98</v>
      </c>
      <c r="P873" t="s">
        <v>3281</v>
      </c>
      <c r="Q873">
        <v>34.44</v>
      </c>
      <c r="R873">
        <v>6.8879999999999999</v>
      </c>
      <c r="S873">
        <v>6</v>
      </c>
      <c r="T873">
        <v>199.75200000000001</v>
      </c>
      <c r="U873">
        <v>20000</v>
      </c>
    </row>
    <row r="874" spans="1:21" x14ac:dyDescent="0.25">
      <c r="A874" t="s">
        <v>3282</v>
      </c>
      <c r="B874" t="s">
        <v>363</v>
      </c>
      <c r="C874" t="s">
        <v>3283</v>
      </c>
      <c r="D874" t="s">
        <v>54</v>
      </c>
      <c r="E874" t="s">
        <v>3284</v>
      </c>
      <c r="F874" t="s">
        <v>3285</v>
      </c>
      <c r="G874" t="s">
        <v>26</v>
      </c>
      <c r="H874" t="s">
        <v>27</v>
      </c>
      <c r="I874" t="s">
        <v>315</v>
      </c>
      <c r="J874" t="s">
        <v>316</v>
      </c>
      <c r="K874">
        <v>10009</v>
      </c>
      <c r="L874" t="s">
        <v>170</v>
      </c>
      <c r="M874" t="s">
        <v>1263</v>
      </c>
      <c r="N874" t="s">
        <v>48</v>
      </c>
      <c r="O874" t="s">
        <v>98</v>
      </c>
      <c r="P874" t="s">
        <v>1264</v>
      </c>
      <c r="Q874">
        <v>11.36</v>
      </c>
      <c r="R874">
        <v>2.2719999999999998</v>
      </c>
      <c r="S874">
        <v>6</v>
      </c>
      <c r="T874">
        <v>65.887999999999991</v>
      </c>
      <c r="U874">
        <v>20000</v>
      </c>
    </row>
    <row r="875" spans="1:21" x14ac:dyDescent="0.25">
      <c r="A875" t="s">
        <v>3282</v>
      </c>
      <c r="B875" t="s">
        <v>363</v>
      </c>
      <c r="C875" t="s">
        <v>3283</v>
      </c>
      <c r="D875" t="s">
        <v>54</v>
      </c>
      <c r="E875" t="s">
        <v>3284</v>
      </c>
      <c r="F875" t="s">
        <v>3285</v>
      </c>
      <c r="G875" t="s">
        <v>26</v>
      </c>
      <c r="H875" t="s">
        <v>27</v>
      </c>
      <c r="I875" t="s">
        <v>315</v>
      </c>
      <c r="J875" t="s">
        <v>316</v>
      </c>
      <c r="K875">
        <v>10009</v>
      </c>
      <c r="L875" t="s">
        <v>170</v>
      </c>
      <c r="M875" t="s">
        <v>1944</v>
      </c>
      <c r="N875" t="s">
        <v>48</v>
      </c>
      <c r="O875" t="s">
        <v>81</v>
      </c>
      <c r="P875" t="s">
        <v>1945</v>
      </c>
      <c r="Q875">
        <v>106.34399999999999</v>
      </c>
      <c r="R875">
        <v>21.268799999999999</v>
      </c>
      <c r="S875">
        <v>5</v>
      </c>
      <c r="T875">
        <v>510.45119999999997</v>
      </c>
      <c r="U875">
        <v>20000</v>
      </c>
    </row>
    <row r="876" spans="1:21" x14ac:dyDescent="0.25">
      <c r="A876" t="s">
        <v>3286</v>
      </c>
      <c r="B876" t="s">
        <v>3287</v>
      </c>
      <c r="C876" t="s">
        <v>3288</v>
      </c>
      <c r="D876" t="s">
        <v>54</v>
      </c>
      <c r="E876" t="s">
        <v>3196</v>
      </c>
      <c r="F876" t="s">
        <v>3197</v>
      </c>
      <c r="G876" t="s">
        <v>26</v>
      </c>
      <c r="H876" t="s">
        <v>27</v>
      </c>
      <c r="I876" t="s">
        <v>569</v>
      </c>
      <c r="J876" t="s">
        <v>96</v>
      </c>
      <c r="K876">
        <v>28205</v>
      </c>
      <c r="L876" t="s">
        <v>30</v>
      </c>
      <c r="M876" t="s">
        <v>3289</v>
      </c>
      <c r="N876" t="s">
        <v>48</v>
      </c>
      <c r="O876" t="s">
        <v>98</v>
      </c>
      <c r="P876" t="s">
        <v>3290</v>
      </c>
      <c r="Q876">
        <v>192.16</v>
      </c>
      <c r="R876">
        <v>38.432000000000002</v>
      </c>
      <c r="S876">
        <v>7</v>
      </c>
      <c r="T876">
        <v>1306.6880000000001</v>
      </c>
      <c r="U876">
        <v>20000</v>
      </c>
    </row>
    <row r="877" spans="1:21" x14ac:dyDescent="0.25">
      <c r="A877" t="s">
        <v>3291</v>
      </c>
      <c r="B877" t="s">
        <v>3292</v>
      </c>
      <c r="C877" t="s">
        <v>3293</v>
      </c>
      <c r="D877" t="s">
        <v>54</v>
      </c>
      <c r="E877" t="s">
        <v>2586</v>
      </c>
      <c r="F877" t="s">
        <v>2587</v>
      </c>
      <c r="G877" t="s">
        <v>114</v>
      </c>
      <c r="H877" t="s">
        <v>27</v>
      </c>
      <c r="I877" t="s">
        <v>95</v>
      </c>
      <c r="J877" t="s">
        <v>3279</v>
      </c>
      <c r="K877">
        <v>3301</v>
      </c>
      <c r="L877" t="s">
        <v>170</v>
      </c>
      <c r="M877" t="s">
        <v>1106</v>
      </c>
      <c r="N877" t="s">
        <v>32</v>
      </c>
      <c r="O877" t="s">
        <v>71</v>
      </c>
      <c r="P877" t="s">
        <v>1107</v>
      </c>
      <c r="Q877">
        <v>322.58999999999997</v>
      </c>
      <c r="R877">
        <v>64.518000000000001</v>
      </c>
      <c r="S877">
        <v>8</v>
      </c>
      <c r="T877">
        <v>2516.2020000000002</v>
      </c>
      <c r="U877">
        <v>20000</v>
      </c>
    </row>
    <row r="878" spans="1:21" x14ac:dyDescent="0.25">
      <c r="A878" t="s">
        <v>3291</v>
      </c>
      <c r="B878" t="s">
        <v>3292</v>
      </c>
      <c r="C878" t="s">
        <v>3293</v>
      </c>
      <c r="D878" t="s">
        <v>54</v>
      </c>
      <c r="E878" t="s">
        <v>2586</v>
      </c>
      <c r="F878" t="s">
        <v>2587</v>
      </c>
      <c r="G878" t="s">
        <v>114</v>
      </c>
      <c r="H878" t="s">
        <v>27</v>
      </c>
      <c r="I878" t="s">
        <v>95</v>
      </c>
      <c r="J878" t="s">
        <v>3279</v>
      </c>
      <c r="K878">
        <v>3301</v>
      </c>
      <c r="L878" t="s">
        <v>170</v>
      </c>
      <c r="M878" t="s">
        <v>1241</v>
      </c>
      <c r="N878" t="s">
        <v>77</v>
      </c>
      <c r="O878" t="s">
        <v>187</v>
      </c>
      <c r="P878" t="s">
        <v>1242</v>
      </c>
      <c r="Q878">
        <v>29.99</v>
      </c>
      <c r="R878">
        <v>5.9979999999999993</v>
      </c>
      <c r="S878">
        <v>6</v>
      </c>
      <c r="T878">
        <v>173.94200000000001</v>
      </c>
      <c r="U878">
        <v>20000</v>
      </c>
    </row>
    <row r="879" spans="1:21" x14ac:dyDescent="0.25">
      <c r="A879" t="s">
        <v>3291</v>
      </c>
      <c r="B879" t="s">
        <v>3292</v>
      </c>
      <c r="C879" t="s">
        <v>3293</v>
      </c>
      <c r="D879" t="s">
        <v>54</v>
      </c>
      <c r="E879" t="s">
        <v>2586</v>
      </c>
      <c r="F879" t="s">
        <v>2587</v>
      </c>
      <c r="G879" t="s">
        <v>114</v>
      </c>
      <c r="H879" t="s">
        <v>27</v>
      </c>
      <c r="I879" t="s">
        <v>95</v>
      </c>
      <c r="J879" t="s">
        <v>3279</v>
      </c>
      <c r="K879">
        <v>3301</v>
      </c>
      <c r="L879" t="s">
        <v>170</v>
      </c>
      <c r="M879" t="s">
        <v>3294</v>
      </c>
      <c r="N879" t="s">
        <v>77</v>
      </c>
      <c r="O879" t="s">
        <v>187</v>
      </c>
      <c r="P879" t="s">
        <v>3295</v>
      </c>
      <c r="Q879">
        <v>371.97</v>
      </c>
      <c r="R879">
        <v>74.394000000000005</v>
      </c>
      <c r="S879">
        <v>5</v>
      </c>
      <c r="T879">
        <v>1785.4559999999999</v>
      </c>
      <c r="U879">
        <v>20000</v>
      </c>
    </row>
    <row r="880" spans="1:21" x14ac:dyDescent="0.25">
      <c r="A880" t="s">
        <v>3296</v>
      </c>
      <c r="B880" t="s">
        <v>1093</v>
      </c>
      <c r="C880" t="s">
        <v>1190</v>
      </c>
      <c r="D880" t="s">
        <v>54</v>
      </c>
      <c r="E880" t="s">
        <v>3297</v>
      </c>
      <c r="F880" t="s">
        <v>3298</v>
      </c>
      <c r="G880" t="s">
        <v>114</v>
      </c>
      <c r="H880" t="s">
        <v>27</v>
      </c>
      <c r="I880" t="s">
        <v>168</v>
      </c>
      <c r="J880" t="s">
        <v>169</v>
      </c>
      <c r="K880">
        <v>19120</v>
      </c>
      <c r="L880" t="s">
        <v>170</v>
      </c>
      <c r="M880" t="s">
        <v>3299</v>
      </c>
      <c r="N880" t="s">
        <v>48</v>
      </c>
      <c r="O880" t="s">
        <v>81</v>
      </c>
      <c r="P880" t="s">
        <v>3300</v>
      </c>
      <c r="Q880">
        <v>5.8920000000000003</v>
      </c>
      <c r="R880">
        <v>1.1783999999999999</v>
      </c>
      <c r="S880">
        <v>5</v>
      </c>
      <c r="T880">
        <v>28.281600000000001</v>
      </c>
      <c r="U880">
        <v>20000</v>
      </c>
    </row>
    <row r="881" spans="1:21" x14ac:dyDescent="0.25">
      <c r="A881" t="s">
        <v>3301</v>
      </c>
      <c r="B881" t="s">
        <v>3302</v>
      </c>
      <c r="C881" t="s">
        <v>3303</v>
      </c>
      <c r="D881" t="s">
        <v>23</v>
      </c>
      <c r="E881" t="s">
        <v>112</v>
      </c>
      <c r="F881" t="s">
        <v>113</v>
      </c>
      <c r="G881" t="s">
        <v>114</v>
      </c>
      <c r="H881" t="s">
        <v>27</v>
      </c>
      <c r="I881" t="s">
        <v>315</v>
      </c>
      <c r="J881" t="s">
        <v>316</v>
      </c>
      <c r="K881">
        <v>10024</v>
      </c>
      <c r="L881" t="s">
        <v>170</v>
      </c>
      <c r="M881" t="s">
        <v>3304</v>
      </c>
      <c r="N881" t="s">
        <v>48</v>
      </c>
      <c r="O881" t="s">
        <v>81</v>
      </c>
      <c r="P881" t="s">
        <v>3305</v>
      </c>
      <c r="Q881">
        <v>68.471999999999994</v>
      </c>
      <c r="R881">
        <v>13.6944</v>
      </c>
      <c r="S881">
        <v>5</v>
      </c>
      <c r="T881">
        <v>328.66559999999998</v>
      </c>
      <c r="U881">
        <v>20000</v>
      </c>
    </row>
    <row r="882" spans="1:21" x14ac:dyDescent="0.25">
      <c r="A882" t="s">
        <v>3301</v>
      </c>
      <c r="B882" t="s">
        <v>3302</v>
      </c>
      <c r="C882" t="s">
        <v>3303</v>
      </c>
      <c r="D882" t="s">
        <v>23</v>
      </c>
      <c r="E882" t="s">
        <v>112</v>
      </c>
      <c r="F882" t="s">
        <v>113</v>
      </c>
      <c r="G882" t="s">
        <v>114</v>
      </c>
      <c r="H882" t="s">
        <v>27</v>
      </c>
      <c r="I882" t="s">
        <v>315</v>
      </c>
      <c r="J882" t="s">
        <v>316</v>
      </c>
      <c r="K882">
        <v>10024</v>
      </c>
      <c r="L882" t="s">
        <v>170</v>
      </c>
      <c r="M882" t="s">
        <v>836</v>
      </c>
      <c r="N882" t="s">
        <v>32</v>
      </c>
      <c r="O882" t="s">
        <v>36</v>
      </c>
      <c r="P882" t="s">
        <v>837</v>
      </c>
      <c r="Q882">
        <v>1242.9000000000001</v>
      </c>
      <c r="R882">
        <v>248.58</v>
      </c>
      <c r="S882">
        <v>2</v>
      </c>
      <c r="T882">
        <v>2237.2199999999998</v>
      </c>
      <c r="U882">
        <v>20000</v>
      </c>
    </row>
    <row r="883" spans="1:21" x14ac:dyDescent="0.25">
      <c r="A883" t="s">
        <v>3306</v>
      </c>
      <c r="B883" t="s">
        <v>2537</v>
      </c>
      <c r="C883" t="s">
        <v>3189</v>
      </c>
      <c r="D883" t="s">
        <v>54</v>
      </c>
      <c r="E883" t="s">
        <v>619</v>
      </c>
      <c r="F883" t="s">
        <v>620</v>
      </c>
      <c r="G883" t="s">
        <v>26</v>
      </c>
      <c r="H883" t="s">
        <v>27</v>
      </c>
      <c r="I883" t="s">
        <v>377</v>
      </c>
      <c r="J883" t="s">
        <v>378</v>
      </c>
      <c r="K883">
        <v>22153</v>
      </c>
      <c r="L883" t="s">
        <v>30</v>
      </c>
      <c r="M883" t="s">
        <v>1981</v>
      </c>
      <c r="N883" t="s">
        <v>48</v>
      </c>
      <c r="O883" t="s">
        <v>63</v>
      </c>
      <c r="P883" t="s">
        <v>1982</v>
      </c>
      <c r="Q883">
        <v>30.84</v>
      </c>
      <c r="R883">
        <v>6.1680000000000001</v>
      </c>
      <c r="S883">
        <v>3</v>
      </c>
      <c r="T883">
        <v>86.35199999999999</v>
      </c>
      <c r="U883">
        <v>20000</v>
      </c>
    </row>
    <row r="884" spans="1:21" x14ac:dyDescent="0.25">
      <c r="A884" t="s">
        <v>3307</v>
      </c>
      <c r="B884" t="s">
        <v>3308</v>
      </c>
      <c r="C884" t="s">
        <v>3308</v>
      </c>
      <c r="D884" t="s">
        <v>1566</v>
      </c>
      <c r="E884" t="s">
        <v>547</v>
      </c>
      <c r="F884" t="s">
        <v>548</v>
      </c>
      <c r="G884" t="s">
        <v>26</v>
      </c>
      <c r="H884" t="s">
        <v>27</v>
      </c>
      <c r="I884" t="s">
        <v>145</v>
      </c>
      <c r="J884" t="s">
        <v>45</v>
      </c>
      <c r="K884">
        <v>94109</v>
      </c>
      <c r="L884" t="s">
        <v>46</v>
      </c>
      <c r="M884" t="s">
        <v>2736</v>
      </c>
      <c r="N884" t="s">
        <v>48</v>
      </c>
      <c r="O884" t="s">
        <v>74</v>
      </c>
      <c r="P884" t="s">
        <v>2737</v>
      </c>
      <c r="Q884">
        <v>13.48</v>
      </c>
      <c r="R884">
        <v>2.6960000000000002</v>
      </c>
      <c r="S884">
        <v>8</v>
      </c>
      <c r="T884">
        <v>105.14400000000001</v>
      </c>
      <c r="U884">
        <v>20000</v>
      </c>
    </row>
    <row r="885" spans="1:21" x14ac:dyDescent="0.25">
      <c r="A885" t="s">
        <v>3309</v>
      </c>
      <c r="B885" t="s">
        <v>3310</v>
      </c>
      <c r="C885" t="s">
        <v>3311</v>
      </c>
      <c r="D885" t="s">
        <v>219</v>
      </c>
      <c r="E885" t="s">
        <v>3312</v>
      </c>
      <c r="F885" t="s">
        <v>3313</v>
      </c>
      <c r="G885" t="s">
        <v>114</v>
      </c>
      <c r="H885" t="s">
        <v>27</v>
      </c>
      <c r="I885" t="s">
        <v>1075</v>
      </c>
      <c r="J885" t="s">
        <v>281</v>
      </c>
      <c r="K885">
        <v>48227</v>
      </c>
      <c r="L885" t="s">
        <v>117</v>
      </c>
      <c r="M885" t="s">
        <v>2562</v>
      </c>
      <c r="N885" t="s">
        <v>32</v>
      </c>
      <c r="O885" t="s">
        <v>71</v>
      </c>
      <c r="P885" t="s">
        <v>2563</v>
      </c>
      <c r="Q885">
        <v>31.4</v>
      </c>
      <c r="R885">
        <v>6.2799999999999994</v>
      </c>
      <c r="S885">
        <v>2</v>
      </c>
      <c r="T885">
        <v>56.52</v>
      </c>
      <c r="U885">
        <v>20000</v>
      </c>
    </row>
    <row r="886" spans="1:21" x14ac:dyDescent="0.25">
      <c r="A886" t="s">
        <v>3314</v>
      </c>
      <c r="B886" t="s">
        <v>3315</v>
      </c>
      <c r="C886" t="s">
        <v>3316</v>
      </c>
      <c r="D886" t="s">
        <v>54</v>
      </c>
      <c r="E886" t="s">
        <v>3317</v>
      </c>
      <c r="F886" t="s">
        <v>3318</v>
      </c>
      <c r="G886" t="s">
        <v>26</v>
      </c>
      <c r="H886" t="s">
        <v>27</v>
      </c>
      <c r="I886" t="s">
        <v>469</v>
      </c>
      <c r="J886" t="s">
        <v>316</v>
      </c>
      <c r="K886">
        <v>14609</v>
      </c>
      <c r="L886" t="s">
        <v>170</v>
      </c>
      <c r="M886" t="s">
        <v>3319</v>
      </c>
      <c r="N886" t="s">
        <v>32</v>
      </c>
      <c r="O886" t="s">
        <v>71</v>
      </c>
      <c r="P886" t="s">
        <v>3320</v>
      </c>
      <c r="Q886">
        <v>17.46</v>
      </c>
      <c r="R886">
        <v>3.492</v>
      </c>
      <c r="S886">
        <v>5</v>
      </c>
      <c r="T886">
        <v>83.808000000000007</v>
      </c>
      <c r="U886">
        <v>20000</v>
      </c>
    </row>
    <row r="887" spans="1:21" x14ac:dyDescent="0.25">
      <c r="A887" t="s">
        <v>3321</v>
      </c>
      <c r="B887" t="s">
        <v>3322</v>
      </c>
      <c r="C887" t="s">
        <v>1614</v>
      </c>
      <c r="D887" t="s">
        <v>23</v>
      </c>
      <c r="E887" t="s">
        <v>3323</v>
      </c>
      <c r="F887" t="s">
        <v>3324</v>
      </c>
      <c r="G887" t="s">
        <v>43</v>
      </c>
      <c r="H887" t="s">
        <v>27</v>
      </c>
      <c r="I887" t="s">
        <v>44</v>
      </c>
      <c r="J887" t="s">
        <v>45</v>
      </c>
      <c r="K887">
        <v>90045</v>
      </c>
      <c r="L887" t="s">
        <v>46</v>
      </c>
      <c r="M887" t="s">
        <v>3325</v>
      </c>
      <c r="N887" t="s">
        <v>48</v>
      </c>
      <c r="O887" t="s">
        <v>81</v>
      </c>
      <c r="P887" t="s">
        <v>3326</v>
      </c>
      <c r="Q887">
        <v>13.944000000000001</v>
      </c>
      <c r="R887">
        <v>2.7888000000000002</v>
      </c>
      <c r="S887">
        <v>2</v>
      </c>
      <c r="T887">
        <v>25.0992</v>
      </c>
      <c r="U887">
        <v>20000</v>
      </c>
    </row>
    <row r="888" spans="1:21" x14ac:dyDescent="0.25">
      <c r="A888" t="s">
        <v>3327</v>
      </c>
      <c r="B888" t="s">
        <v>3328</v>
      </c>
      <c r="C888" t="s">
        <v>3329</v>
      </c>
      <c r="D888" t="s">
        <v>54</v>
      </c>
      <c r="E888" t="s">
        <v>2300</v>
      </c>
      <c r="F888" t="s">
        <v>2301</v>
      </c>
      <c r="G888" t="s">
        <v>26</v>
      </c>
      <c r="H888" t="s">
        <v>27</v>
      </c>
      <c r="I888" t="s">
        <v>1153</v>
      </c>
      <c r="J888" t="s">
        <v>45</v>
      </c>
      <c r="K888">
        <v>92105</v>
      </c>
      <c r="L888" t="s">
        <v>46</v>
      </c>
      <c r="M888" t="s">
        <v>3330</v>
      </c>
      <c r="N888" t="s">
        <v>48</v>
      </c>
      <c r="O888" t="s">
        <v>63</v>
      </c>
      <c r="P888" t="s">
        <v>3331</v>
      </c>
      <c r="Q888">
        <v>83.76</v>
      </c>
      <c r="R888">
        <v>16.751999999999999</v>
      </c>
      <c r="S888">
        <v>3</v>
      </c>
      <c r="T888">
        <v>234.52799999999999</v>
      </c>
      <c r="U888">
        <v>20000</v>
      </c>
    </row>
    <row r="889" spans="1:21" x14ac:dyDescent="0.25">
      <c r="A889" t="s">
        <v>3332</v>
      </c>
      <c r="B889" t="s">
        <v>3333</v>
      </c>
      <c r="C889" t="s">
        <v>210</v>
      </c>
      <c r="D889" t="s">
        <v>54</v>
      </c>
      <c r="E889" t="s">
        <v>3334</v>
      </c>
      <c r="F889" t="s">
        <v>3335</v>
      </c>
      <c r="G889" t="s">
        <v>114</v>
      </c>
      <c r="H889" t="s">
        <v>27</v>
      </c>
      <c r="I889" t="s">
        <v>460</v>
      </c>
      <c r="J889" t="s">
        <v>3336</v>
      </c>
      <c r="K889">
        <v>21044</v>
      </c>
      <c r="L889" t="s">
        <v>170</v>
      </c>
      <c r="M889" t="s">
        <v>347</v>
      </c>
      <c r="N889" t="s">
        <v>48</v>
      </c>
      <c r="O889" t="s">
        <v>81</v>
      </c>
      <c r="P889" t="s">
        <v>348</v>
      </c>
      <c r="Q889">
        <v>37.659999999999997</v>
      </c>
      <c r="R889">
        <v>7.5319999999999991</v>
      </c>
      <c r="S889">
        <v>2</v>
      </c>
      <c r="T889">
        <v>67.787999999999997</v>
      </c>
      <c r="U889">
        <v>20000</v>
      </c>
    </row>
    <row r="890" spans="1:21" x14ac:dyDescent="0.25">
      <c r="A890" t="s">
        <v>3337</v>
      </c>
      <c r="B890" t="s">
        <v>886</v>
      </c>
      <c r="C890" t="s">
        <v>3338</v>
      </c>
      <c r="D890" t="s">
        <v>54</v>
      </c>
      <c r="E890" t="s">
        <v>3203</v>
      </c>
      <c r="F890" t="s">
        <v>3204</v>
      </c>
      <c r="G890" t="s">
        <v>43</v>
      </c>
      <c r="H890" t="s">
        <v>27</v>
      </c>
      <c r="I890" t="s">
        <v>145</v>
      </c>
      <c r="J890" t="s">
        <v>45</v>
      </c>
      <c r="K890">
        <v>94122</v>
      </c>
      <c r="L890" t="s">
        <v>46</v>
      </c>
      <c r="M890" t="s">
        <v>1779</v>
      </c>
      <c r="N890" t="s">
        <v>48</v>
      </c>
      <c r="O890" t="s">
        <v>98</v>
      </c>
      <c r="P890" t="s">
        <v>1780</v>
      </c>
      <c r="Q890">
        <v>34.68</v>
      </c>
      <c r="R890">
        <v>6.9359999999999999</v>
      </c>
      <c r="S890">
        <v>2</v>
      </c>
      <c r="T890">
        <v>62.423999999999999</v>
      </c>
      <c r="U890">
        <v>20000</v>
      </c>
    </row>
    <row r="891" spans="1:21" x14ac:dyDescent="0.25">
      <c r="A891" t="s">
        <v>3339</v>
      </c>
      <c r="B891" t="s">
        <v>520</v>
      </c>
      <c r="C891" t="s">
        <v>3328</v>
      </c>
      <c r="D891" t="s">
        <v>54</v>
      </c>
      <c r="E891" t="s">
        <v>1995</v>
      </c>
      <c r="F891" t="s">
        <v>1996</v>
      </c>
      <c r="G891" t="s">
        <v>26</v>
      </c>
      <c r="H891" t="s">
        <v>27</v>
      </c>
      <c r="I891" t="s">
        <v>1820</v>
      </c>
      <c r="J891" t="s">
        <v>316</v>
      </c>
      <c r="K891">
        <v>10801</v>
      </c>
      <c r="L891" t="s">
        <v>170</v>
      </c>
      <c r="M891" t="s">
        <v>3340</v>
      </c>
      <c r="N891" t="s">
        <v>77</v>
      </c>
      <c r="O891" t="s">
        <v>187</v>
      </c>
      <c r="P891" t="s">
        <v>3341</v>
      </c>
      <c r="Q891">
        <v>149.94999999999999</v>
      </c>
      <c r="R891">
        <v>29.99</v>
      </c>
      <c r="S891">
        <v>8</v>
      </c>
      <c r="T891">
        <v>1169.6099999999999</v>
      </c>
      <c r="U891">
        <v>20000</v>
      </c>
    </row>
    <row r="892" spans="1:21" x14ac:dyDescent="0.25">
      <c r="A892" t="s">
        <v>3339</v>
      </c>
      <c r="B892" t="s">
        <v>520</v>
      </c>
      <c r="C892" t="s">
        <v>3328</v>
      </c>
      <c r="D892" t="s">
        <v>54</v>
      </c>
      <c r="E892" t="s">
        <v>1995</v>
      </c>
      <c r="F892" t="s">
        <v>1996</v>
      </c>
      <c r="G892" t="s">
        <v>26</v>
      </c>
      <c r="H892" t="s">
        <v>27</v>
      </c>
      <c r="I892" t="s">
        <v>1820</v>
      </c>
      <c r="J892" t="s">
        <v>316</v>
      </c>
      <c r="K892">
        <v>10801</v>
      </c>
      <c r="L892" t="s">
        <v>170</v>
      </c>
      <c r="M892" t="s">
        <v>1936</v>
      </c>
      <c r="N892" t="s">
        <v>48</v>
      </c>
      <c r="O892" t="s">
        <v>81</v>
      </c>
      <c r="P892" t="s">
        <v>1937</v>
      </c>
      <c r="Q892">
        <v>51.311999999999998</v>
      </c>
      <c r="R892">
        <v>10.2624</v>
      </c>
      <c r="S892">
        <v>8</v>
      </c>
      <c r="T892">
        <v>400.23360000000002</v>
      </c>
      <c r="U892">
        <v>20000</v>
      </c>
    </row>
    <row r="893" spans="1:21" x14ac:dyDescent="0.25">
      <c r="A893" t="s">
        <v>3342</v>
      </c>
      <c r="B893" t="s">
        <v>3328</v>
      </c>
      <c r="C893" t="s">
        <v>3118</v>
      </c>
      <c r="D893" t="s">
        <v>219</v>
      </c>
      <c r="E893" t="s">
        <v>2770</v>
      </c>
      <c r="F893" t="s">
        <v>2771</v>
      </c>
      <c r="G893" t="s">
        <v>114</v>
      </c>
      <c r="H893" t="s">
        <v>27</v>
      </c>
      <c r="I893" t="s">
        <v>1075</v>
      </c>
      <c r="J893" t="s">
        <v>281</v>
      </c>
      <c r="K893">
        <v>48227</v>
      </c>
      <c r="L893" t="s">
        <v>117</v>
      </c>
      <c r="M893" t="s">
        <v>3343</v>
      </c>
      <c r="N893" t="s">
        <v>48</v>
      </c>
      <c r="O893" t="s">
        <v>98</v>
      </c>
      <c r="P893" t="s">
        <v>3344</v>
      </c>
      <c r="Q893">
        <v>4.54</v>
      </c>
      <c r="R893">
        <v>0.90800000000000003</v>
      </c>
      <c r="S893">
        <v>6</v>
      </c>
      <c r="T893">
        <v>26.332000000000001</v>
      </c>
      <c r="U893">
        <v>20000</v>
      </c>
    </row>
    <row r="894" spans="1:21" x14ac:dyDescent="0.25">
      <c r="A894" t="s">
        <v>3342</v>
      </c>
      <c r="B894" t="s">
        <v>3328</v>
      </c>
      <c r="C894" t="s">
        <v>3118</v>
      </c>
      <c r="D894" t="s">
        <v>219</v>
      </c>
      <c r="E894" t="s">
        <v>2770</v>
      </c>
      <c r="F894" t="s">
        <v>2771</v>
      </c>
      <c r="G894" t="s">
        <v>114</v>
      </c>
      <c r="H894" t="s">
        <v>27</v>
      </c>
      <c r="I894" t="s">
        <v>1075</v>
      </c>
      <c r="J894" t="s">
        <v>281</v>
      </c>
      <c r="K894">
        <v>48227</v>
      </c>
      <c r="L894" t="s">
        <v>117</v>
      </c>
      <c r="M894" t="s">
        <v>3345</v>
      </c>
      <c r="N894" t="s">
        <v>48</v>
      </c>
      <c r="O894" t="s">
        <v>74</v>
      </c>
      <c r="P894" t="s">
        <v>3346</v>
      </c>
      <c r="Q894">
        <v>15.92</v>
      </c>
      <c r="R894">
        <v>3.1840000000000002</v>
      </c>
      <c r="S894">
        <v>8</v>
      </c>
      <c r="T894">
        <v>124.176</v>
      </c>
      <c r="U894">
        <v>20000</v>
      </c>
    </row>
    <row r="895" spans="1:21" x14ac:dyDescent="0.25">
      <c r="A895" t="s">
        <v>3342</v>
      </c>
      <c r="B895" t="s">
        <v>3328</v>
      </c>
      <c r="C895" t="s">
        <v>3118</v>
      </c>
      <c r="D895" t="s">
        <v>219</v>
      </c>
      <c r="E895" t="s">
        <v>2770</v>
      </c>
      <c r="F895" t="s">
        <v>2771</v>
      </c>
      <c r="G895" t="s">
        <v>114</v>
      </c>
      <c r="H895" t="s">
        <v>27</v>
      </c>
      <c r="I895" t="s">
        <v>1075</v>
      </c>
      <c r="J895" t="s">
        <v>281</v>
      </c>
      <c r="K895">
        <v>48227</v>
      </c>
      <c r="L895" t="s">
        <v>117</v>
      </c>
      <c r="M895" t="s">
        <v>3347</v>
      </c>
      <c r="N895" t="s">
        <v>77</v>
      </c>
      <c r="O895" t="s">
        <v>78</v>
      </c>
      <c r="P895" t="s">
        <v>3348</v>
      </c>
      <c r="Q895">
        <v>543.91999999999996</v>
      </c>
      <c r="R895">
        <v>108.78400000000001</v>
      </c>
      <c r="S895">
        <v>3</v>
      </c>
      <c r="T895">
        <v>1522.9760000000001</v>
      </c>
      <c r="U895">
        <v>20000</v>
      </c>
    </row>
    <row r="896" spans="1:21" x14ac:dyDescent="0.25">
      <c r="A896" t="s">
        <v>3349</v>
      </c>
      <c r="B896" t="s">
        <v>593</v>
      </c>
      <c r="C896" t="s">
        <v>3350</v>
      </c>
      <c r="D896" t="s">
        <v>219</v>
      </c>
      <c r="E896" t="s">
        <v>3351</v>
      </c>
      <c r="F896" t="s">
        <v>3352</v>
      </c>
      <c r="G896" t="s">
        <v>43</v>
      </c>
      <c r="H896" t="s">
        <v>27</v>
      </c>
      <c r="I896" t="s">
        <v>145</v>
      </c>
      <c r="J896" t="s">
        <v>45</v>
      </c>
      <c r="K896">
        <v>94122</v>
      </c>
      <c r="L896" t="s">
        <v>46</v>
      </c>
      <c r="M896" t="s">
        <v>1584</v>
      </c>
      <c r="N896" t="s">
        <v>48</v>
      </c>
      <c r="O896" t="s">
        <v>63</v>
      </c>
      <c r="P896" t="s">
        <v>1585</v>
      </c>
      <c r="Q896">
        <v>155.82</v>
      </c>
      <c r="R896">
        <v>31.164000000000001</v>
      </c>
      <c r="S896">
        <v>2</v>
      </c>
      <c r="T896">
        <v>280.476</v>
      </c>
      <c r="U896">
        <v>20000</v>
      </c>
    </row>
    <row r="897" spans="1:21" x14ac:dyDescent="0.25">
      <c r="A897" t="s">
        <v>3349</v>
      </c>
      <c r="B897" t="s">
        <v>593</v>
      </c>
      <c r="C897" t="s">
        <v>3350</v>
      </c>
      <c r="D897" t="s">
        <v>219</v>
      </c>
      <c r="E897" t="s">
        <v>3351</v>
      </c>
      <c r="F897" t="s">
        <v>3352</v>
      </c>
      <c r="G897" t="s">
        <v>43</v>
      </c>
      <c r="H897" t="s">
        <v>27</v>
      </c>
      <c r="I897" t="s">
        <v>145</v>
      </c>
      <c r="J897" t="s">
        <v>45</v>
      </c>
      <c r="K897">
        <v>94122</v>
      </c>
      <c r="L897" t="s">
        <v>46</v>
      </c>
      <c r="M897" t="s">
        <v>3353</v>
      </c>
      <c r="N897" t="s">
        <v>48</v>
      </c>
      <c r="O897" t="s">
        <v>81</v>
      </c>
      <c r="P897" t="s">
        <v>3354</v>
      </c>
      <c r="Q897">
        <v>70.007999999999996</v>
      </c>
      <c r="R897">
        <v>14.0016</v>
      </c>
      <c r="S897">
        <v>3</v>
      </c>
      <c r="T897">
        <v>196.0224</v>
      </c>
      <c r="U897">
        <v>20000</v>
      </c>
    </row>
    <row r="898" spans="1:21" x14ac:dyDescent="0.25">
      <c r="A898" t="s">
        <v>3355</v>
      </c>
      <c r="B898" t="s">
        <v>3356</v>
      </c>
      <c r="C898" t="s">
        <v>3357</v>
      </c>
      <c r="D898" t="s">
        <v>23</v>
      </c>
      <c r="E898" t="s">
        <v>3358</v>
      </c>
      <c r="F898" t="s">
        <v>3359</v>
      </c>
      <c r="G898" t="s">
        <v>26</v>
      </c>
      <c r="H898" t="s">
        <v>27</v>
      </c>
      <c r="I898" t="s">
        <v>214</v>
      </c>
      <c r="J898" t="s">
        <v>116</v>
      </c>
      <c r="K898">
        <v>77095</v>
      </c>
      <c r="L898" t="s">
        <v>117</v>
      </c>
      <c r="M898" t="s">
        <v>3360</v>
      </c>
      <c r="N898" t="s">
        <v>48</v>
      </c>
      <c r="O898" t="s">
        <v>201</v>
      </c>
      <c r="P898" t="s">
        <v>816</v>
      </c>
      <c r="Q898">
        <v>15.648</v>
      </c>
      <c r="R898">
        <v>3.1295999999999999</v>
      </c>
      <c r="S898">
        <v>5</v>
      </c>
      <c r="T898">
        <v>75.110399999999998</v>
      </c>
      <c r="U898">
        <v>20000</v>
      </c>
    </row>
    <row r="899" spans="1:21" x14ac:dyDescent="0.25">
      <c r="A899" t="s">
        <v>3361</v>
      </c>
      <c r="B899" t="s">
        <v>3362</v>
      </c>
      <c r="C899" t="s">
        <v>3363</v>
      </c>
      <c r="D899" t="s">
        <v>54</v>
      </c>
      <c r="E899" t="s">
        <v>3364</v>
      </c>
      <c r="F899" t="s">
        <v>3365</v>
      </c>
      <c r="G899" t="s">
        <v>26</v>
      </c>
      <c r="H899" t="s">
        <v>27</v>
      </c>
      <c r="I899" t="s">
        <v>1075</v>
      </c>
      <c r="J899" t="s">
        <v>281</v>
      </c>
      <c r="K899">
        <v>48227</v>
      </c>
      <c r="L899" t="s">
        <v>117</v>
      </c>
      <c r="M899" t="s">
        <v>2024</v>
      </c>
      <c r="N899" t="s">
        <v>48</v>
      </c>
      <c r="O899" t="s">
        <v>49</v>
      </c>
      <c r="P899" t="s">
        <v>2025</v>
      </c>
      <c r="Q899">
        <v>103.6</v>
      </c>
      <c r="R899">
        <v>20.72</v>
      </c>
      <c r="S899">
        <v>3</v>
      </c>
      <c r="T899">
        <v>290.07999999999993</v>
      </c>
      <c r="U899">
        <v>20000</v>
      </c>
    </row>
    <row r="900" spans="1:21" x14ac:dyDescent="0.25">
      <c r="A900" t="s">
        <v>3366</v>
      </c>
      <c r="B900" t="s">
        <v>3367</v>
      </c>
      <c r="C900" t="s">
        <v>3368</v>
      </c>
      <c r="D900" t="s">
        <v>23</v>
      </c>
      <c r="E900" t="s">
        <v>3369</v>
      </c>
      <c r="F900" t="s">
        <v>3370</v>
      </c>
      <c r="G900" t="s">
        <v>43</v>
      </c>
      <c r="H900" t="s">
        <v>27</v>
      </c>
      <c r="I900" t="s">
        <v>1894</v>
      </c>
      <c r="J900" t="s">
        <v>316</v>
      </c>
      <c r="K900">
        <v>13021</v>
      </c>
      <c r="L900" t="s">
        <v>170</v>
      </c>
      <c r="M900" t="s">
        <v>3371</v>
      </c>
      <c r="N900" t="s">
        <v>48</v>
      </c>
      <c r="O900" t="s">
        <v>98</v>
      </c>
      <c r="P900" t="s">
        <v>3372</v>
      </c>
      <c r="Q900">
        <v>46.96</v>
      </c>
      <c r="R900">
        <v>9.3919999999999995</v>
      </c>
      <c r="S900">
        <v>7</v>
      </c>
      <c r="T900">
        <v>319.32799999999997</v>
      </c>
      <c r="U900">
        <v>20000</v>
      </c>
    </row>
    <row r="901" spans="1:21" x14ac:dyDescent="0.25">
      <c r="A901" t="s">
        <v>3373</v>
      </c>
      <c r="B901" t="s">
        <v>476</v>
      </c>
      <c r="C901" t="s">
        <v>3374</v>
      </c>
      <c r="D901" t="s">
        <v>219</v>
      </c>
      <c r="E901" t="s">
        <v>3375</v>
      </c>
      <c r="F901" t="s">
        <v>3376</v>
      </c>
      <c r="G901" t="s">
        <v>43</v>
      </c>
      <c r="H901" t="s">
        <v>27</v>
      </c>
      <c r="I901" t="s">
        <v>377</v>
      </c>
      <c r="J901" t="s">
        <v>607</v>
      </c>
      <c r="K901">
        <v>45503</v>
      </c>
      <c r="L901" t="s">
        <v>170</v>
      </c>
      <c r="M901" t="s">
        <v>3377</v>
      </c>
      <c r="N901" t="s">
        <v>48</v>
      </c>
      <c r="O901" t="s">
        <v>81</v>
      </c>
      <c r="P901" t="s">
        <v>3378</v>
      </c>
      <c r="Q901">
        <v>8.9039999999999999</v>
      </c>
      <c r="R901">
        <v>1.7807999999999999</v>
      </c>
      <c r="S901">
        <v>6</v>
      </c>
      <c r="T901">
        <v>51.6432</v>
      </c>
      <c r="U901">
        <v>20000</v>
      </c>
    </row>
    <row r="902" spans="1:21" x14ac:dyDescent="0.25">
      <c r="A902" t="s">
        <v>3379</v>
      </c>
      <c r="B902" t="s">
        <v>513</v>
      </c>
      <c r="C902" t="s">
        <v>451</v>
      </c>
      <c r="D902" t="s">
        <v>219</v>
      </c>
      <c r="E902" t="s">
        <v>1508</v>
      </c>
      <c r="F902" t="s">
        <v>1509</v>
      </c>
      <c r="G902" t="s">
        <v>26</v>
      </c>
      <c r="H902" t="s">
        <v>27</v>
      </c>
      <c r="I902" t="s">
        <v>3380</v>
      </c>
      <c r="J902" t="s">
        <v>116</v>
      </c>
      <c r="K902">
        <v>75043</v>
      </c>
      <c r="L902" t="s">
        <v>117</v>
      </c>
      <c r="M902" t="s">
        <v>3381</v>
      </c>
      <c r="N902" t="s">
        <v>48</v>
      </c>
      <c r="O902" t="s">
        <v>49</v>
      </c>
      <c r="P902" t="s">
        <v>3382</v>
      </c>
      <c r="Q902">
        <v>10.44</v>
      </c>
      <c r="R902">
        <v>2.0880000000000001</v>
      </c>
      <c r="S902">
        <v>3</v>
      </c>
      <c r="T902">
        <v>29.231999999999999</v>
      </c>
      <c r="U902">
        <v>20000</v>
      </c>
    </row>
    <row r="903" spans="1:21" x14ac:dyDescent="0.25">
      <c r="A903" t="s">
        <v>3379</v>
      </c>
      <c r="B903" t="s">
        <v>513</v>
      </c>
      <c r="C903" t="s">
        <v>451</v>
      </c>
      <c r="D903" t="s">
        <v>219</v>
      </c>
      <c r="E903" t="s">
        <v>1508</v>
      </c>
      <c r="F903" t="s">
        <v>1509</v>
      </c>
      <c r="G903" t="s">
        <v>26</v>
      </c>
      <c r="H903" t="s">
        <v>27</v>
      </c>
      <c r="I903" t="s">
        <v>3380</v>
      </c>
      <c r="J903" t="s">
        <v>116</v>
      </c>
      <c r="K903">
        <v>75043</v>
      </c>
      <c r="L903" t="s">
        <v>117</v>
      </c>
      <c r="M903" t="s">
        <v>3383</v>
      </c>
      <c r="N903" t="s">
        <v>48</v>
      </c>
      <c r="O903" t="s">
        <v>81</v>
      </c>
      <c r="P903" t="s">
        <v>3384</v>
      </c>
      <c r="Q903">
        <v>18.335999999999999</v>
      </c>
      <c r="R903">
        <v>3.6671999999999998</v>
      </c>
      <c r="S903">
        <v>6</v>
      </c>
      <c r="T903">
        <v>106.3488</v>
      </c>
      <c r="U903">
        <v>20000</v>
      </c>
    </row>
    <row r="904" spans="1:21" x14ac:dyDescent="0.25">
      <c r="A904" t="s">
        <v>3385</v>
      </c>
      <c r="B904" t="s">
        <v>242</v>
      </c>
      <c r="C904" t="s">
        <v>390</v>
      </c>
      <c r="D904" t="s">
        <v>219</v>
      </c>
      <c r="E904" t="s">
        <v>783</v>
      </c>
      <c r="F904" t="s">
        <v>784</v>
      </c>
      <c r="G904" t="s">
        <v>26</v>
      </c>
      <c r="H904" t="s">
        <v>27</v>
      </c>
      <c r="I904" t="s">
        <v>358</v>
      </c>
      <c r="J904" t="s">
        <v>246</v>
      </c>
      <c r="K904">
        <v>60653</v>
      </c>
      <c r="L904" t="s">
        <v>117</v>
      </c>
      <c r="M904" t="s">
        <v>794</v>
      </c>
      <c r="N904" t="s">
        <v>77</v>
      </c>
      <c r="O904" t="s">
        <v>78</v>
      </c>
      <c r="P904" t="s">
        <v>795</v>
      </c>
      <c r="Q904">
        <v>323.976</v>
      </c>
      <c r="R904">
        <v>64.795199999999994</v>
      </c>
      <c r="S904">
        <v>8</v>
      </c>
      <c r="T904">
        <v>2527.0128</v>
      </c>
      <c r="U904">
        <v>20000</v>
      </c>
    </row>
    <row r="905" spans="1:21" x14ac:dyDescent="0.25">
      <c r="A905" t="s">
        <v>3386</v>
      </c>
      <c r="B905" t="s">
        <v>1525</v>
      </c>
      <c r="C905" t="s">
        <v>3374</v>
      </c>
      <c r="D905" t="s">
        <v>54</v>
      </c>
      <c r="E905" t="s">
        <v>994</v>
      </c>
      <c r="F905" t="s">
        <v>995</v>
      </c>
      <c r="G905" t="s">
        <v>26</v>
      </c>
      <c r="H905" t="s">
        <v>27</v>
      </c>
      <c r="I905" t="s">
        <v>44</v>
      </c>
      <c r="J905" t="s">
        <v>45</v>
      </c>
      <c r="K905">
        <v>90032</v>
      </c>
      <c r="L905" t="s">
        <v>46</v>
      </c>
      <c r="M905" t="s">
        <v>3387</v>
      </c>
      <c r="N905" t="s">
        <v>48</v>
      </c>
      <c r="O905" t="s">
        <v>98</v>
      </c>
      <c r="P905" t="s">
        <v>3388</v>
      </c>
      <c r="Q905">
        <v>20.04</v>
      </c>
      <c r="R905">
        <v>4.008</v>
      </c>
      <c r="S905">
        <v>4</v>
      </c>
      <c r="T905">
        <v>76.152000000000001</v>
      </c>
      <c r="U905">
        <v>20000</v>
      </c>
    </row>
    <row r="906" spans="1:21" x14ac:dyDescent="0.25">
      <c r="A906" t="s">
        <v>3386</v>
      </c>
      <c r="B906" t="s">
        <v>1525</v>
      </c>
      <c r="C906" t="s">
        <v>3374</v>
      </c>
      <c r="D906" t="s">
        <v>54</v>
      </c>
      <c r="E906" t="s">
        <v>994</v>
      </c>
      <c r="F906" t="s">
        <v>995</v>
      </c>
      <c r="G906" t="s">
        <v>26</v>
      </c>
      <c r="H906" t="s">
        <v>27</v>
      </c>
      <c r="I906" t="s">
        <v>44</v>
      </c>
      <c r="J906" t="s">
        <v>45</v>
      </c>
      <c r="K906">
        <v>90032</v>
      </c>
      <c r="L906" t="s">
        <v>46</v>
      </c>
      <c r="M906" t="s">
        <v>2686</v>
      </c>
      <c r="N906" t="s">
        <v>48</v>
      </c>
      <c r="O906" t="s">
        <v>63</v>
      </c>
      <c r="P906" t="s">
        <v>2687</v>
      </c>
      <c r="Q906">
        <v>64.959999999999994</v>
      </c>
      <c r="R906">
        <v>12.992000000000001</v>
      </c>
      <c r="S906">
        <v>9</v>
      </c>
      <c r="T906">
        <v>571.64800000000002</v>
      </c>
      <c r="U906">
        <v>20000</v>
      </c>
    </row>
    <row r="907" spans="1:21" x14ac:dyDescent="0.25">
      <c r="A907" t="s">
        <v>3386</v>
      </c>
      <c r="B907" t="s">
        <v>1525</v>
      </c>
      <c r="C907" t="s">
        <v>3374</v>
      </c>
      <c r="D907" t="s">
        <v>54</v>
      </c>
      <c r="E907" t="s">
        <v>994</v>
      </c>
      <c r="F907" t="s">
        <v>995</v>
      </c>
      <c r="G907" t="s">
        <v>26</v>
      </c>
      <c r="H907" t="s">
        <v>27</v>
      </c>
      <c r="I907" t="s">
        <v>44</v>
      </c>
      <c r="J907" t="s">
        <v>45</v>
      </c>
      <c r="K907">
        <v>90032</v>
      </c>
      <c r="L907" t="s">
        <v>46</v>
      </c>
      <c r="M907" t="s">
        <v>3389</v>
      </c>
      <c r="N907" t="s">
        <v>48</v>
      </c>
      <c r="O907" t="s">
        <v>98</v>
      </c>
      <c r="P907" t="s">
        <v>3390</v>
      </c>
      <c r="Q907">
        <v>12.96</v>
      </c>
      <c r="R907">
        <v>2.5920000000000001</v>
      </c>
      <c r="S907">
        <v>5</v>
      </c>
      <c r="T907">
        <v>62.208000000000013</v>
      </c>
      <c r="U907">
        <v>20000</v>
      </c>
    </row>
    <row r="908" spans="1:21" x14ac:dyDescent="0.25">
      <c r="A908" t="s">
        <v>3391</v>
      </c>
      <c r="B908" t="s">
        <v>586</v>
      </c>
      <c r="C908" t="s">
        <v>3392</v>
      </c>
      <c r="D908" t="s">
        <v>54</v>
      </c>
      <c r="E908" t="s">
        <v>278</v>
      </c>
      <c r="F908" t="s">
        <v>279</v>
      </c>
      <c r="G908" t="s">
        <v>26</v>
      </c>
      <c r="H908" t="s">
        <v>27</v>
      </c>
      <c r="I908" t="s">
        <v>315</v>
      </c>
      <c r="J908" t="s">
        <v>316</v>
      </c>
      <c r="K908">
        <v>10009</v>
      </c>
      <c r="L908" t="s">
        <v>170</v>
      </c>
      <c r="M908" t="s">
        <v>3393</v>
      </c>
      <c r="N908" t="s">
        <v>32</v>
      </c>
      <c r="O908" t="s">
        <v>33</v>
      </c>
      <c r="P908" t="s">
        <v>3394</v>
      </c>
      <c r="Q908">
        <v>323.13600000000002</v>
      </c>
      <c r="R908">
        <v>64.627200000000002</v>
      </c>
      <c r="S908">
        <v>2</v>
      </c>
      <c r="T908">
        <v>581.64480000000003</v>
      </c>
      <c r="U908">
        <v>20000</v>
      </c>
    </row>
    <row r="909" spans="1:21" x14ac:dyDescent="0.25">
      <c r="A909" t="s">
        <v>3391</v>
      </c>
      <c r="B909" t="s">
        <v>586</v>
      </c>
      <c r="C909" t="s">
        <v>3392</v>
      </c>
      <c r="D909" t="s">
        <v>54</v>
      </c>
      <c r="E909" t="s">
        <v>278</v>
      </c>
      <c r="F909" t="s">
        <v>279</v>
      </c>
      <c r="G909" t="s">
        <v>26</v>
      </c>
      <c r="H909" t="s">
        <v>27</v>
      </c>
      <c r="I909" t="s">
        <v>315</v>
      </c>
      <c r="J909" t="s">
        <v>316</v>
      </c>
      <c r="K909">
        <v>10009</v>
      </c>
      <c r="L909" t="s">
        <v>170</v>
      </c>
      <c r="M909" t="s">
        <v>3395</v>
      </c>
      <c r="N909" t="s">
        <v>77</v>
      </c>
      <c r="O909" t="s">
        <v>78</v>
      </c>
      <c r="P909" t="s">
        <v>3396</v>
      </c>
      <c r="Q909">
        <v>90.93</v>
      </c>
      <c r="R909">
        <v>18.186</v>
      </c>
      <c r="S909">
        <v>6</v>
      </c>
      <c r="T909">
        <v>527.39400000000001</v>
      </c>
      <c r="U909">
        <v>20000</v>
      </c>
    </row>
    <row r="910" spans="1:21" x14ac:dyDescent="0.25">
      <c r="A910" t="s">
        <v>3391</v>
      </c>
      <c r="B910" t="s">
        <v>586</v>
      </c>
      <c r="C910" t="s">
        <v>3392</v>
      </c>
      <c r="D910" t="s">
        <v>54</v>
      </c>
      <c r="E910" t="s">
        <v>278</v>
      </c>
      <c r="F910" t="s">
        <v>279</v>
      </c>
      <c r="G910" t="s">
        <v>26</v>
      </c>
      <c r="H910" t="s">
        <v>27</v>
      </c>
      <c r="I910" t="s">
        <v>315</v>
      </c>
      <c r="J910" t="s">
        <v>316</v>
      </c>
      <c r="K910">
        <v>10009</v>
      </c>
      <c r="L910" t="s">
        <v>170</v>
      </c>
      <c r="M910" t="s">
        <v>3397</v>
      </c>
      <c r="N910" t="s">
        <v>48</v>
      </c>
      <c r="O910" t="s">
        <v>81</v>
      </c>
      <c r="P910" t="s">
        <v>3398</v>
      </c>
      <c r="Q910">
        <v>52.776000000000003</v>
      </c>
      <c r="R910">
        <v>10.555199999999999</v>
      </c>
      <c r="S910">
        <v>4</v>
      </c>
      <c r="T910">
        <v>200.5488</v>
      </c>
      <c r="U910">
        <v>20000</v>
      </c>
    </row>
    <row r="911" spans="1:21" x14ac:dyDescent="0.25">
      <c r="A911" t="s">
        <v>3399</v>
      </c>
      <c r="B911" t="s">
        <v>2741</v>
      </c>
      <c r="C911" t="s">
        <v>2194</v>
      </c>
      <c r="D911" t="s">
        <v>54</v>
      </c>
      <c r="E911" t="s">
        <v>3400</v>
      </c>
      <c r="F911" t="s">
        <v>3401</v>
      </c>
      <c r="G911" t="s">
        <v>114</v>
      </c>
      <c r="H911" t="s">
        <v>27</v>
      </c>
      <c r="I911" t="s">
        <v>391</v>
      </c>
      <c r="J911" t="s">
        <v>281</v>
      </c>
      <c r="K911">
        <v>49201</v>
      </c>
      <c r="L911" t="s">
        <v>117</v>
      </c>
      <c r="M911" t="s">
        <v>3402</v>
      </c>
      <c r="N911" t="s">
        <v>77</v>
      </c>
      <c r="O911" t="s">
        <v>78</v>
      </c>
      <c r="P911" t="s">
        <v>3403</v>
      </c>
      <c r="Q911">
        <v>1199.8</v>
      </c>
      <c r="R911">
        <v>239.96</v>
      </c>
      <c r="S911">
        <v>6</v>
      </c>
      <c r="T911">
        <v>6958.8399999999992</v>
      </c>
      <c r="U911">
        <v>20000</v>
      </c>
    </row>
    <row r="912" spans="1:21" x14ac:dyDescent="0.25">
      <c r="A912" t="s">
        <v>3399</v>
      </c>
      <c r="B912" t="s">
        <v>2741</v>
      </c>
      <c r="C912" t="s">
        <v>2194</v>
      </c>
      <c r="D912" t="s">
        <v>54</v>
      </c>
      <c r="E912" t="s">
        <v>3400</v>
      </c>
      <c r="F912" t="s">
        <v>3401</v>
      </c>
      <c r="G912" t="s">
        <v>114</v>
      </c>
      <c r="H912" t="s">
        <v>27</v>
      </c>
      <c r="I912" t="s">
        <v>391</v>
      </c>
      <c r="J912" t="s">
        <v>281</v>
      </c>
      <c r="K912">
        <v>49201</v>
      </c>
      <c r="L912" t="s">
        <v>117</v>
      </c>
      <c r="M912" t="s">
        <v>3404</v>
      </c>
      <c r="N912" t="s">
        <v>77</v>
      </c>
      <c r="O912" t="s">
        <v>187</v>
      </c>
      <c r="P912" t="s">
        <v>3405</v>
      </c>
      <c r="Q912">
        <v>1928.78</v>
      </c>
      <c r="R912">
        <v>385.75599999999997</v>
      </c>
      <c r="S912">
        <v>9</v>
      </c>
      <c r="T912">
        <v>16973.263999999999</v>
      </c>
      <c r="U912">
        <v>20000</v>
      </c>
    </row>
    <row r="913" spans="1:21" x14ac:dyDescent="0.25">
      <c r="A913" t="s">
        <v>3399</v>
      </c>
      <c r="B913" t="s">
        <v>2741</v>
      </c>
      <c r="C913" t="s">
        <v>2194</v>
      </c>
      <c r="D913" t="s">
        <v>54</v>
      </c>
      <c r="E913" t="s">
        <v>3400</v>
      </c>
      <c r="F913" t="s">
        <v>3401</v>
      </c>
      <c r="G913" t="s">
        <v>114</v>
      </c>
      <c r="H913" t="s">
        <v>27</v>
      </c>
      <c r="I913" t="s">
        <v>391</v>
      </c>
      <c r="J913" t="s">
        <v>281</v>
      </c>
      <c r="K913">
        <v>49201</v>
      </c>
      <c r="L913" t="s">
        <v>117</v>
      </c>
      <c r="M913" t="s">
        <v>3406</v>
      </c>
      <c r="N913" t="s">
        <v>48</v>
      </c>
      <c r="O913" t="s">
        <v>63</v>
      </c>
      <c r="P913" t="s">
        <v>3407</v>
      </c>
      <c r="Q913">
        <v>352.38</v>
      </c>
      <c r="R913">
        <v>70.475999999999999</v>
      </c>
      <c r="S913">
        <v>3</v>
      </c>
      <c r="T913">
        <v>986.66399999999987</v>
      </c>
      <c r="U913">
        <v>20000</v>
      </c>
    </row>
    <row r="914" spans="1:21" x14ac:dyDescent="0.25">
      <c r="A914" t="s">
        <v>3408</v>
      </c>
      <c r="B914" t="s">
        <v>762</v>
      </c>
      <c r="C914" t="s">
        <v>3409</v>
      </c>
      <c r="D914" t="s">
        <v>54</v>
      </c>
      <c r="E914" t="s">
        <v>3410</v>
      </c>
      <c r="F914" t="s">
        <v>3411</v>
      </c>
      <c r="G914" t="s">
        <v>114</v>
      </c>
      <c r="H914" t="s">
        <v>27</v>
      </c>
      <c r="I914" t="s">
        <v>3412</v>
      </c>
      <c r="J914" t="s">
        <v>912</v>
      </c>
      <c r="K914">
        <v>6360</v>
      </c>
      <c r="L914" t="s">
        <v>170</v>
      </c>
      <c r="M914" t="s">
        <v>1654</v>
      </c>
      <c r="N914" t="s">
        <v>32</v>
      </c>
      <c r="O914" t="s">
        <v>71</v>
      </c>
      <c r="P914" t="s">
        <v>1655</v>
      </c>
      <c r="Q914">
        <v>22.2</v>
      </c>
      <c r="R914">
        <v>4.4400000000000004</v>
      </c>
      <c r="S914">
        <v>4</v>
      </c>
      <c r="T914">
        <v>84.36</v>
      </c>
      <c r="U914">
        <v>20000</v>
      </c>
    </row>
    <row r="915" spans="1:21" x14ac:dyDescent="0.25">
      <c r="A915" t="s">
        <v>3413</v>
      </c>
      <c r="B915" t="s">
        <v>2115</v>
      </c>
      <c r="C915" t="s">
        <v>3414</v>
      </c>
      <c r="D915" t="s">
        <v>219</v>
      </c>
      <c r="E915" t="s">
        <v>3170</v>
      </c>
      <c r="F915" t="s">
        <v>3171</v>
      </c>
      <c r="G915" t="s">
        <v>43</v>
      </c>
      <c r="H915" t="s">
        <v>27</v>
      </c>
      <c r="I915" t="s">
        <v>3101</v>
      </c>
      <c r="J915" t="s">
        <v>128</v>
      </c>
      <c r="K915">
        <v>53209</v>
      </c>
      <c r="L915" t="s">
        <v>117</v>
      </c>
      <c r="M915" t="s">
        <v>1314</v>
      </c>
      <c r="N915" t="s">
        <v>32</v>
      </c>
      <c r="O915" t="s">
        <v>71</v>
      </c>
      <c r="P915" t="s">
        <v>1315</v>
      </c>
      <c r="Q915">
        <v>46.94</v>
      </c>
      <c r="R915">
        <v>9.3879999999999999</v>
      </c>
      <c r="S915">
        <v>5</v>
      </c>
      <c r="T915">
        <v>225.31200000000001</v>
      </c>
      <c r="U915">
        <v>20000</v>
      </c>
    </row>
    <row r="916" spans="1:21" x14ac:dyDescent="0.25">
      <c r="A916" t="s">
        <v>3413</v>
      </c>
      <c r="B916" t="s">
        <v>2115</v>
      </c>
      <c r="C916" t="s">
        <v>3414</v>
      </c>
      <c r="D916" t="s">
        <v>219</v>
      </c>
      <c r="E916" t="s">
        <v>3170</v>
      </c>
      <c r="F916" t="s">
        <v>3171</v>
      </c>
      <c r="G916" t="s">
        <v>43</v>
      </c>
      <c r="H916" t="s">
        <v>27</v>
      </c>
      <c r="I916" t="s">
        <v>3101</v>
      </c>
      <c r="J916" t="s">
        <v>128</v>
      </c>
      <c r="K916">
        <v>53209</v>
      </c>
      <c r="L916" t="s">
        <v>117</v>
      </c>
      <c r="M916" t="s">
        <v>1916</v>
      </c>
      <c r="N916" t="s">
        <v>77</v>
      </c>
      <c r="O916" t="s">
        <v>187</v>
      </c>
      <c r="P916" t="s">
        <v>1917</v>
      </c>
      <c r="Q916">
        <v>143.72999999999999</v>
      </c>
      <c r="R916">
        <v>28.745999999999999</v>
      </c>
      <c r="S916">
        <v>4</v>
      </c>
      <c r="T916">
        <v>546.17399999999998</v>
      </c>
      <c r="U916">
        <v>20000</v>
      </c>
    </row>
    <row r="917" spans="1:21" x14ac:dyDescent="0.25">
      <c r="A917" t="s">
        <v>3415</v>
      </c>
      <c r="B917" t="s">
        <v>3416</v>
      </c>
      <c r="C917" t="s">
        <v>2708</v>
      </c>
      <c r="D917" t="s">
        <v>54</v>
      </c>
      <c r="E917" t="s">
        <v>1311</v>
      </c>
      <c r="F917" t="s">
        <v>1312</v>
      </c>
      <c r="G917" t="s">
        <v>43</v>
      </c>
      <c r="H917" t="s">
        <v>27</v>
      </c>
      <c r="I917" t="s">
        <v>828</v>
      </c>
      <c r="J917" t="s">
        <v>116</v>
      </c>
      <c r="K917">
        <v>78207</v>
      </c>
      <c r="L917" t="s">
        <v>117</v>
      </c>
      <c r="M917" t="s">
        <v>3417</v>
      </c>
      <c r="N917" t="s">
        <v>32</v>
      </c>
      <c r="O917" t="s">
        <v>60</v>
      </c>
      <c r="P917" t="s">
        <v>3418</v>
      </c>
      <c r="Q917">
        <v>99.918000000000006</v>
      </c>
      <c r="R917">
        <v>19.983599999999999</v>
      </c>
      <c r="S917">
        <v>8</v>
      </c>
      <c r="T917">
        <v>779.36040000000003</v>
      </c>
      <c r="U917">
        <v>20000</v>
      </c>
    </row>
    <row r="918" spans="1:21" x14ac:dyDescent="0.25">
      <c r="A918" t="s">
        <v>3415</v>
      </c>
      <c r="B918" t="s">
        <v>3416</v>
      </c>
      <c r="C918" t="s">
        <v>2708</v>
      </c>
      <c r="D918" t="s">
        <v>54</v>
      </c>
      <c r="E918" t="s">
        <v>1311</v>
      </c>
      <c r="F918" t="s">
        <v>1312</v>
      </c>
      <c r="G918" t="s">
        <v>43</v>
      </c>
      <c r="H918" t="s">
        <v>27</v>
      </c>
      <c r="I918" t="s">
        <v>828</v>
      </c>
      <c r="J918" t="s">
        <v>116</v>
      </c>
      <c r="K918">
        <v>78207</v>
      </c>
      <c r="L918" t="s">
        <v>117</v>
      </c>
      <c r="M918" t="s">
        <v>2175</v>
      </c>
      <c r="N918" t="s">
        <v>32</v>
      </c>
      <c r="O918" t="s">
        <v>36</v>
      </c>
      <c r="P918" t="s">
        <v>2176</v>
      </c>
      <c r="Q918">
        <v>797.94399999999996</v>
      </c>
      <c r="R918">
        <v>159.58879999999999</v>
      </c>
      <c r="S918">
        <v>7</v>
      </c>
      <c r="T918">
        <v>5426.0192000000006</v>
      </c>
      <c r="U918">
        <v>20000</v>
      </c>
    </row>
    <row r="919" spans="1:21" x14ac:dyDescent="0.25">
      <c r="A919" t="s">
        <v>3415</v>
      </c>
      <c r="B919" t="s">
        <v>3416</v>
      </c>
      <c r="C919" t="s">
        <v>2708</v>
      </c>
      <c r="D919" t="s">
        <v>54</v>
      </c>
      <c r="E919" t="s">
        <v>1311</v>
      </c>
      <c r="F919" t="s">
        <v>1312</v>
      </c>
      <c r="G919" t="s">
        <v>43</v>
      </c>
      <c r="H919" t="s">
        <v>27</v>
      </c>
      <c r="I919" t="s">
        <v>828</v>
      </c>
      <c r="J919" t="s">
        <v>116</v>
      </c>
      <c r="K919">
        <v>78207</v>
      </c>
      <c r="L919" t="s">
        <v>117</v>
      </c>
      <c r="M919" t="s">
        <v>1334</v>
      </c>
      <c r="N919" t="s">
        <v>48</v>
      </c>
      <c r="O919" t="s">
        <v>81</v>
      </c>
      <c r="P919" t="s">
        <v>1335</v>
      </c>
      <c r="Q919">
        <v>8.5679999999999996</v>
      </c>
      <c r="R919">
        <v>1.7136</v>
      </c>
      <c r="S919">
        <v>2</v>
      </c>
      <c r="T919">
        <v>15.4224</v>
      </c>
      <c r="U919">
        <v>20000</v>
      </c>
    </row>
    <row r="920" spans="1:21" x14ac:dyDescent="0.25">
      <c r="A920" t="s">
        <v>3419</v>
      </c>
      <c r="B920" t="s">
        <v>3420</v>
      </c>
      <c r="C920" t="s">
        <v>265</v>
      </c>
      <c r="D920" t="s">
        <v>54</v>
      </c>
      <c r="E920" t="s">
        <v>3421</v>
      </c>
      <c r="F920" t="s">
        <v>3422</v>
      </c>
      <c r="G920" t="s">
        <v>43</v>
      </c>
      <c r="H920" t="s">
        <v>27</v>
      </c>
      <c r="I920" t="s">
        <v>996</v>
      </c>
      <c r="J920" t="s">
        <v>116</v>
      </c>
      <c r="K920">
        <v>75220</v>
      </c>
      <c r="L920" t="s">
        <v>117</v>
      </c>
      <c r="M920" t="s">
        <v>2999</v>
      </c>
      <c r="N920" t="s">
        <v>48</v>
      </c>
      <c r="O920" t="s">
        <v>201</v>
      </c>
      <c r="P920" t="s">
        <v>3000</v>
      </c>
      <c r="Q920">
        <v>149.352</v>
      </c>
      <c r="R920">
        <v>29.8704</v>
      </c>
      <c r="S920">
        <v>9</v>
      </c>
      <c r="T920">
        <v>1314.2976000000001</v>
      </c>
      <c r="U920">
        <v>20000</v>
      </c>
    </row>
    <row r="921" spans="1:21" x14ac:dyDescent="0.25">
      <c r="A921" t="s">
        <v>3419</v>
      </c>
      <c r="B921" t="s">
        <v>3420</v>
      </c>
      <c r="C921" t="s">
        <v>265</v>
      </c>
      <c r="D921" t="s">
        <v>54</v>
      </c>
      <c r="E921" t="s">
        <v>3421</v>
      </c>
      <c r="F921" t="s">
        <v>3422</v>
      </c>
      <c r="G921" t="s">
        <v>43</v>
      </c>
      <c r="H921" t="s">
        <v>27</v>
      </c>
      <c r="I921" t="s">
        <v>996</v>
      </c>
      <c r="J921" t="s">
        <v>116</v>
      </c>
      <c r="K921">
        <v>75220</v>
      </c>
      <c r="L921" t="s">
        <v>117</v>
      </c>
      <c r="M921" t="s">
        <v>3423</v>
      </c>
      <c r="N921" t="s">
        <v>48</v>
      </c>
      <c r="O921" t="s">
        <v>63</v>
      </c>
      <c r="P921" t="s">
        <v>3424</v>
      </c>
      <c r="Q921">
        <v>12.992000000000001</v>
      </c>
      <c r="R921">
        <v>2.5983999999999998</v>
      </c>
      <c r="S921">
        <v>6</v>
      </c>
      <c r="T921">
        <v>75.3536</v>
      </c>
      <c r="U921">
        <v>20000</v>
      </c>
    </row>
    <row r="922" spans="1:21" x14ac:dyDescent="0.25">
      <c r="A922" t="s">
        <v>3425</v>
      </c>
      <c r="B922" t="s">
        <v>362</v>
      </c>
      <c r="C922" t="s">
        <v>3426</v>
      </c>
      <c r="D922" t="s">
        <v>54</v>
      </c>
      <c r="E922" t="s">
        <v>1197</v>
      </c>
      <c r="F922" t="s">
        <v>1198</v>
      </c>
      <c r="G922" t="s">
        <v>26</v>
      </c>
      <c r="H922" t="s">
        <v>27</v>
      </c>
      <c r="I922" t="s">
        <v>3427</v>
      </c>
      <c r="J922" t="s">
        <v>378</v>
      </c>
      <c r="K922">
        <v>22304</v>
      </c>
      <c r="L922" t="s">
        <v>30</v>
      </c>
      <c r="M922" t="s">
        <v>2715</v>
      </c>
      <c r="N922" t="s">
        <v>48</v>
      </c>
      <c r="O922" t="s">
        <v>63</v>
      </c>
      <c r="P922" t="s">
        <v>2716</v>
      </c>
      <c r="Q922">
        <v>24.56</v>
      </c>
      <c r="R922">
        <v>4.9119999999999999</v>
      </c>
      <c r="S922">
        <v>8</v>
      </c>
      <c r="T922">
        <v>191.56800000000001</v>
      </c>
      <c r="U922">
        <v>20000</v>
      </c>
    </row>
    <row r="923" spans="1:21" x14ac:dyDescent="0.25">
      <c r="A923" t="s">
        <v>3428</v>
      </c>
      <c r="B923" t="s">
        <v>3429</v>
      </c>
      <c r="C923" t="s">
        <v>3430</v>
      </c>
      <c r="D923" t="s">
        <v>54</v>
      </c>
      <c r="E923" t="s">
        <v>3431</v>
      </c>
      <c r="F923" t="s">
        <v>3432</v>
      </c>
      <c r="G923" t="s">
        <v>26</v>
      </c>
      <c r="H923" t="s">
        <v>27</v>
      </c>
      <c r="I923" t="s">
        <v>315</v>
      </c>
      <c r="J923" t="s">
        <v>316</v>
      </c>
      <c r="K923">
        <v>10009</v>
      </c>
      <c r="L923" t="s">
        <v>170</v>
      </c>
      <c r="M923" t="s">
        <v>3433</v>
      </c>
      <c r="N923" t="s">
        <v>77</v>
      </c>
      <c r="O923" t="s">
        <v>187</v>
      </c>
      <c r="P923" t="s">
        <v>3434</v>
      </c>
      <c r="Q923">
        <v>85.14</v>
      </c>
      <c r="R923">
        <v>17.027999999999999</v>
      </c>
      <c r="S923">
        <v>3</v>
      </c>
      <c r="T923">
        <v>238.392</v>
      </c>
      <c r="U923">
        <v>20000</v>
      </c>
    </row>
    <row r="924" spans="1:21" x14ac:dyDescent="0.25">
      <c r="A924" t="s">
        <v>3428</v>
      </c>
      <c r="B924" t="s">
        <v>3429</v>
      </c>
      <c r="C924" t="s">
        <v>3430</v>
      </c>
      <c r="D924" t="s">
        <v>54</v>
      </c>
      <c r="E924" t="s">
        <v>3431</v>
      </c>
      <c r="F924" t="s">
        <v>3432</v>
      </c>
      <c r="G924" t="s">
        <v>26</v>
      </c>
      <c r="H924" t="s">
        <v>27</v>
      </c>
      <c r="I924" t="s">
        <v>315</v>
      </c>
      <c r="J924" t="s">
        <v>316</v>
      </c>
      <c r="K924">
        <v>10009</v>
      </c>
      <c r="L924" t="s">
        <v>170</v>
      </c>
      <c r="M924" t="s">
        <v>3435</v>
      </c>
      <c r="N924" t="s">
        <v>77</v>
      </c>
      <c r="O924" t="s">
        <v>78</v>
      </c>
      <c r="P924" t="s">
        <v>3436</v>
      </c>
      <c r="Q924">
        <v>21.99</v>
      </c>
      <c r="R924">
        <v>4.3979999999999997</v>
      </c>
      <c r="S924">
        <v>8</v>
      </c>
      <c r="T924">
        <v>171.52199999999999</v>
      </c>
      <c r="U924">
        <v>20000</v>
      </c>
    </row>
    <row r="925" spans="1:21" x14ac:dyDescent="0.25">
      <c r="A925" t="s">
        <v>3428</v>
      </c>
      <c r="B925" t="s">
        <v>3429</v>
      </c>
      <c r="C925" t="s">
        <v>3430</v>
      </c>
      <c r="D925" t="s">
        <v>54</v>
      </c>
      <c r="E925" t="s">
        <v>3431</v>
      </c>
      <c r="F925" t="s">
        <v>3432</v>
      </c>
      <c r="G925" t="s">
        <v>26</v>
      </c>
      <c r="H925" t="s">
        <v>27</v>
      </c>
      <c r="I925" t="s">
        <v>315</v>
      </c>
      <c r="J925" t="s">
        <v>316</v>
      </c>
      <c r="K925">
        <v>10009</v>
      </c>
      <c r="L925" t="s">
        <v>170</v>
      </c>
      <c r="M925" t="s">
        <v>3437</v>
      </c>
      <c r="N925" t="s">
        <v>48</v>
      </c>
      <c r="O925" t="s">
        <v>84</v>
      </c>
      <c r="P925" t="s">
        <v>3438</v>
      </c>
      <c r="Q925">
        <v>406.6</v>
      </c>
      <c r="R925">
        <v>81.320000000000007</v>
      </c>
      <c r="S925">
        <v>7</v>
      </c>
      <c r="T925">
        <v>2764.88</v>
      </c>
      <c r="U925">
        <v>20000</v>
      </c>
    </row>
    <row r="926" spans="1:21" x14ac:dyDescent="0.25">
      <c r="A926" t="s">
        <v>3439</v>
      </c>
      <c r="B926" t="s">
        <v>3103</v>
      </c>
      <c r="C926" t="s">
        <v>3440</v>
      </c>
      <c r="D926" t="s">
        <v>54</v>
      </c>
      <c r="E926" t="s">
        <v>3441</v>
      </c>
      <c r="F926" t="s">
        <v>3442</v>
      </c>
      <c r="G926" t="s">
        <v>43</v>
      </c>
      <c r="H926" t="s">
        <v>27</v>
      </c>
      <c r="I926" t="s">
        <v>315</v>
      </c>
      <c r="J926" t="s">
        <v>316</v>
      </c>
      <c r="K926">
        <v>10011</v>
      </c>
      <c r="L926" t="s">
        <v>170</v>
      </c>
      <c r="M926" t="s">
        <v>629</v>
      </c>
      <c r="N926" t="s">
        <v>48</v>
      </c>
      <c r="O926" t="s">
        <v>81</v>
      </c>
      <c r="P926" t="s">
        <v>630</v>
      </c>
      <c r="Q926">
        <v>841.56799999999998</v>
      </c>
      <c r="R926">
        <v>168.31360000000001</v>
      </c>
      <c r="S926">
        <v>4</v>
      </c>
      <c r="T926">
        <v>3197.9584</v>
      </c>
      <c r="U926">
        <v>20000</v>
      </c>
    </row>
    <row r="927" spans="1:21" x14ac:dyDescent="0.25">
      <c r="A927" t="s">
        <v>3443</v>
      </c>
      <c r="B927" t="s">
        <v>1092</v>
      </c>
      <c r="C927" t="s">
        <v>3444</v>
      </c>
      <c r="D927" t="s">
        <v>219</v>
      </c>
      <c r="E927" t="s">
        <v>3445</v>
      </c>
      <c r="F927" t="s">
        <v>3446</v>
      </c>
      <c r="G927" t="s">
        <v>26</v>
      </c>
      <c r="H927" t="s">
        <v>27</v>
      </c>
      <c r="I927" t="s">
        <v>168</v>
      </c>
      <c r="J927" t="s">
        <v>169</v>
      </c>
      <c r="K927">
        <v>19143</v>
      </c>
      <c r="L927" t="s">
        <v>170</v>
      </c>
      <c r="M927" t="s">
        <v>3447</v>
      </c>
      <c r="N927" t="s">
        <v>48</v>
      </c>
      <c r="O927" t="s">
        <v>98</v>
      </c>
      <c r="P927" t="s">
        <v>3448</v>
      </c>
      <c r="Q927">
        <v>15.552</v>
      </c>
      <c r="R927">
        <v>3.1103999999999998</v>
      </c>
      <c r="S927">
        <v>7</v>
      </c>
      <c r="T927">
        <v>105.75360000000001</v>
      </c>
      <c r="U927">
        <v>20000</v>
      </c>
    </row>
    <row r="928" spans="1:21" x14ac:dyDescent="0.25">
      <c r="A928" t="s">
        <v>3443</v>
      </c>
      <c r="B928" t="s">
        <v>1092</v>
      </c>
      <c r="C928" t="s">
        <v>3444</v>
      </c>
      <c r="D928" t="s">
        <v>219</v>
      </c>
      <c r="E928" t="s">
        <v>3445</v>
      </c>
      <c r="F928" t="s">
        <v>3446</v>
      </c>
      <c r="G928" t="s">
        <v>26</v>
      </c>
      <c r="H928" t="s">
        <v>27</v>
      </c>
      <c r="I928" t="s">
        <v>168</v>
      </c>
      <c r="J928" t="s">
        <v>169</v>
      </c>
      <c r="K928">
        <v>19143</v>
      </c>
      <c r="L928" t="s">
        <v>170</v>
      </c>
      <c r="M928" t="s">
        <v>3449</v>
      </c>
      <c r="N928" t="s">
        <v>77</v>
      </c>
      <c r="O928" t="s">
        <v>187</v>
      </c>
      <c r="P928" t="s">
        <v>3450</v>
      </c>
      <c r="Q928">
        <v>252</v>
      </c>
      <c r="R928">
        <v>50.4</v>
      </c>
      <c r="S928">
        <v>7</v>
      </c>
      <c r="T928">
        <v>1713.6</v>
      </c>
      <c r="U928">
        <v>20000</v>
      </c>
    </row>
    <row r="929" spans="1:21" x14ac:dyDescent="0.25">
      <c r="A929" t="s">
        <v>3451</v>
      </c>
      <c r="B929" t="s">
        <v>3452</v>
      </c>
      <c r="C929" t="s">
        <v>2537</v>
      </c>
      <c r="D929" t="s">
        <v>54</v>
      </c>
      <c r="E929" t="s">
        <v>3453</v>
      </c>
      <c r="F929" t="s">
        <v>3454</v>
      </c>
      <c r="G929" t="s">
        <v>114</v>
      </c>
      <c r="H929" t="s">
        <v>27</v>
      </c>
      <c r="I929" t="s">
        <v>377</v>
      </c>
      <c r="J929" t="s">
        <v>378</v>
      </c>
      <c r="K929">
        <v>22153</v>
      </c>
      <c r="L929" t="s">
        <v>30</v>
      </c>
      <c r="M929" t="s">
        <v>1594</v>
      </c>
      <c r="N929" t="s">
        <v>48</v>
      </c>
      <c r="O929" t="s">
        <v>74</v>
      </c>
      <c r="P929" t="s">
        <v>1595</v>
      </c>
      <c r="Q929">
        <v>46.2</v>
      </c>
      <c r="R929">
        <v>9.24</v>
      </c>
      <c r="S929">
        <v>9</v>
      </c>
      <c r="T929">
        <v>406.56</v>
      </c>
      <c r="U929">
        <v>20000</v>
      </c>
    </row>
    <row r="930" spans="1:21" x14ac:dyDescent="0.25">
      <c r="A930" t="s">
        <v>3451</v>
      </c>
      <c r="B930" t="s">
        <v>3452</v>
      </c>
      <c r="C930" t="s">
        <v>2537</v>
      </c>
      <c r="D930" t="s">
        <v>54</v>
      </c>
      <c r="E930" t="s">
        <v>3453</v>
      </c>
      <c r="F930" t="s">
        <v>3454</v>
      </c>
      <c r="G930" t="s">
        <v>114</v>
      </c>
      <c r="H930" t="s">
        <v>27</v>
      </c>
      <c r="I930" t="s">
        <v>377</v>
      </c>
      <c r="J930" t="s">
        <v>378</v>
      </c>
      <c r="K930">
        <v>22153</v>
      </c>
      <c r="L930" t="s">
        <v>30</v>
      </c>
      <c r="M930" t="s">
        <v>1617</v>
      </c>
      <c r="N930" t="s">
        <v>48</v>
      </c>
      <c r="O930" t="s">
        <v>84</v>
      </c>
      <c r="P930" t="s">
        <v>1618</v>
      </c>
      <c r="Q930">
        <v>28.84</v>
      </c>
      <c r="R930">
        <v>5.7679999999999998</v>
      </c>
      <c r="S930">
        <v>5</v>
      </c>
      <c r="T930">
        <v>138.43199999999999</v>
      </c>
      <c r="U930">
        <v>20000</v>
      </c>
    </row>
    <row r="931" spans="1:21" x14ac:dyDescent="0.25">
      <c r="A931" t="s">
        <v>3455</v>
      </c>
      <c r="B931" t="s">
        <v>3456</v>
      </c>
      <c r="C931" t="s">
        <v>1362</v>
      </c>
      <c r="D931" t="s">
        <v>219</v>
      </c>
      <c r="E931" t="s">
        <v>2720</v>
      </c>
      <c r="F931" t="s">
        <v>2721</v>
      </c>
      <c r="G931" t="s">
        <v>26</v>
      </c>
      <c r="H931" t="s">
        <v>27</v>
      </c>
      <c r="I931" t="s">
        <v>3457</v>
      </c>
      <c r="J931" t="s">
        <v>607</v>
      </c>
      <c r="K931">
        <v>43615</v>
      </c>
      <c r="L931" t="s">
        <v>170</v>
      </c>
      <c r="M931" t="s">
        <v>2296</v>
      </c>
      <c r="N931" t="s">
        <v>48</v>
      </c>
      <c r="O931" t="s">
        <v>74</v>
      </c>
      <c r="P931" t="s">
        <v>2297</v>
      </c>
      <c r="Q931">
        <v>14.592000000000001</v>
      </c>
      <c r="R931">
        <v>2.9184000000000001</v>
      </c>
      <c r="S931">
        <v>8</v>
      </c>
      <c r="T931">
        <v>113.8176</v>
      </c>
      <c r="U931">
        <v>20000</v>
      </c>
    </row>
    <row r="932" spans="1:21" x14ac:dyDescent="0.25">
      <c r="A932" t="s">
        <v>3455</v>
      </c>
      <c r="B932" t="s">
        <v>3456</v>
      </c>
      <c r="C932" t="s">
        <v>1362</v>
      </c>
      <c r="D932" t="s">
        <v>219</v>
      </c>
      <c r="E932" t="s">
        <v>2720</v>
      </c>
      <c r="F932" t="s">
        <v>2721</v>
      </c>
      <c r="G932" t="s">
        <v>26</v>
      </c>
      <c r="H932" t="s">
        <v>27</v>
      </c>
      <c r="I932" t="s">
        <v>3457</v>
      </c>
      <c r="J932" t="s">
        <v>607</v>
      </c>
      <c r="K932">
        <v>43615</v>
      </c>
      <c r="L932" t="s">
        <v>170</v>
      </c>
      <c r="M932" t="s">
        <v>3458</v>
      </c>
      <c r="N932" t="s">
        <v>48</v>
      </c>
      <c r="O932" t="s">
        <v>74</v>
      </c>
      <c r="P932" t="s">
        <v>3459</v>
      </c>
      <c r="Q932">
        <v>89.855999999999995</v>
      </c>
      <c r="R932">
        <v>17.9712</v>
      </c>
      <c r="S932">
        <v>5</v>
      </c>
      <c r="T932">
        <v>431.30880000000002</v>
      </c>
      <c r="U932">
        <v>20000</v>
      </c>
    </row>
    <row r="933" spans="1:21" x14ac:dyDescent="0.25">
      <c r="A933" t="s">
        <v>3455</v>
      </c>
      <c r="B933" t="s">
        <v>3456</v>
      </c>
      <c r="C933" t="s">
        <v>1362</v>
      </c>
      <c r="D933" t="s">
        <v>219</v>
      </c>
      <c r="E933" t="s">
        <v>2720</v>
      </c>
      <c r="F933" t="s">
        <v>2721</v>
      </c>
      <c r="G933" t="s">
        <v>26</v>
      </c>
      <c r="H933" t="s">
        <v>27</v>
      </c>
      <c r="I933" t="s">
        <v>3457</v>
      </c>
      <c r="J933" t="s">
        <v>607</v>
      </c>
      <c r="K933">
        <v>43615</v>
      </c>
      <c r="L933" t="s">
        <v>170</v>
      </c>
      <c r="M933" t="s">
        <v>2878</v>
      </c>
      <c r="N933" t="s">
        <v>48</v>
      </c>
      <c r="O933" t="s">
        <v>98</v>
      </c>
      <c r="P933" t="s">
        <v>2879</v>
      </c>
      <c r="Q933">
        <v>13.872</v>
      </c>
      <c r="R933">
        <v>2.7744</v>
      </c>
      <c r="S933">
        <v>3</v>
      </c>
      <c r="T933">
        <v>38.8416</v>
      </c>
      <c r="U933">
        <v>20000</v>
      </c>
    </row>
    <row r="934" spans="1:21" x14ac:dyDescent="0.25">
      <c r="A934" t="s">
        <v>3460</v>
      </c>
      <c r="B934" t="s">
        <v>2741</v>
      </c>
      <c r="C934" t="s">
        <v>3461</v>
      </c>
      <c r="D934" t="s">
        <v>54</v>
      </c>
      <c r="E934" t="s">
        <v>3462</v>
      </c>
      <c r="F934" t="s">
        <v>3463</v>
      </c>
      <c r="G934" t="s">
        <v>26</v>
      </c>
      <c r="H934" t="s">
        <v>27</v>
      </c>
      <c r="I934" t="s">
        <v>168</v>
      </c>
      <c r="J934" t="s">
        <v>169</v>
      </c>
      <c r="K934">
        <v>19140</v>
      </c>
      <c r="L934" t="s">
        <v>170</v>
      </c>
      <c r="M934" t="s">
        <v>3464</v>
      </c>
      <c r="N934" t="s">
        <v>48</v>
      </c>
      <c r="O934" t="s">
        <v>98</v>
      </c>
      <c r="P934" t="s">
        <v>3465</v>
      </c>
      <c r="Q934">
        <v>12.192</v>
      </c>
      <c r="R934">
        <v>2.4384000000000001</v>
      </c>
      <c r="S934">
        <v>5</v>
      </c>
      <c r="T934">
        <v>58.521599999999999</v>
      </c>
      <c r="U934">
        <v>20000</v>
      </c>
    </row>
    <row r="935" spans="1:21" x14ac:dyDescent="0.25">
      <c r="A935" t="s">
        <v>3466</v>
      </c>
      <c r="B935" t="s">
        <v>285</v>
      </c>
      <c r="C935" t="s">
        <v>3467</v>
      </c>
      <c r="D935" t="s">
        <v>54</v>
      </c>
      <c r="E935" t="s">
        <v>3468</v>
      </c>
      <c r="F935" t="s">
        <v>3469</v>
      </c>
      <c r="G935" t="s">
        <v>114</v>
      </c>
      <c r="H935" t="s">
        <v>27</v>
      </c>
      <c r="I935" t="s">
        <v>168</v>
      </c>
      <c r="J935" t="s">
        <v>169</v>
      </c>
      <c r="K935">
        <v>19120</v>
      </c>
      <c r="L935" t="s">
        <v>170</v>
      </c>
      <c r="M935" t="s">
        <v>3470</v>
      </c>
      <c r="N935" t="s">
        <v>48</v>
      </c>
      <c r="O935" t="s">
        <v>98</v>
      </c>
      <c r="P935" t="s">
        <v>3471</v>
      </c>
      <c r="Q935">
        <v>45.055999999999997</v>
      </c>
      <c r="R935">
        <v>9.0111999999999988</v>
      </c>
      <c r="S935">
        <v>3</v>
      </c>
      <c r="T935">
        <v>126.1568</v>
      </c>
      <c r="U935">
        <v>20000</v>
      </c>
    </row>
    <row r="936" spans="1:21" x14ac:dyDescent="0.25">
      <c r="A936" t="s">
        <v>3466</v>
      </c>
      <c r="B936" t="s">
        <v>285</v>
      </c>
      <c r="C936" t="s">
        <v>3467</v>
      </c>
      <c r="D936" t="s">
        <v>54</v>
      </c>
      <c r="E936" t="s">
        <v>3468</v>
      </c>
      <c r="F936" t="s">
        <v>3469</v>
      </c>
      <c r="G936" t="s">
        <v>114</v>
      </c>
      <c r="H936" t="s">
        <v>27</v>
      </c>
      <c r="I936" t="s">
        <v>168</v>
      </c>
      <c r="J936" t="s">
        <v>169</v>
      </c>
      <c r="K936">
        <v>19120</v>
      </c>
      <c r="L936" t="s">
        <v>170</v>
      </c>
      <c r="M936" t="s">
        <v>3472</v>
      </c>
      <c r="N936" t="s">
        <v>48</v>
      </c>
      <c r="O936" t="s">
        <v>81</v>
      </c>
      <c r="P936" t="s">
        <v>3473</v>
      </c>
      <c r="Q936">
        <v>29.718</v>
      </c>
      <c r="R936">
        <v>5.9436</v>
      </c>
      <c r="S936">
        <v>9</v>
      </c>
      <c r="T936">
        <v>261.51839999999999</v>
      </c>
      <c r="U936">
        <v>20000</v>
      </c>
    </row>
    <row r="937" spans="1:21" x14ac:dyDescent="0.25">
      <c r="A937" t="s">
        <v>3466</v>
      </c>
      <c r="B937" t="s">
        <v>285</v>
      </c>
      <c r="C937" t="s">
        <v>3467</v>
      </c>
      <c r="D937" t="s">
        <v>54</v>
      </c>
      <c r="E937" t="s">
        <v>3468</v>
      </c>
      <c r="F937" t="s">
        <v>3469</v>
      </c>
      <c r="G937" t="s">
        <v>114</v>
      </c>
      <c r="H937" t="s">
        <v>27</v>
      </c>
      <c r="I937" t="s">
        <v>168</v>
      </c>
      <c r="J937" t="s">
        <v>169</v>
      </c>
      <c r="K937">
        <v>19120</v>
      </c>
      <c r="L937" t="s">
        <v>170</v>
      </c>
      <c r="M937" t="s">
        <v>3214</v>
      </c>
      <c r="N937" t="s">
        <v>48</v>
      </c>
      <c r="O937" t="s">
        <v>98</v>
      </c>
      <c r="P937" t="s">
        <v>3215</v>
      </c>
      <c r="Q937">
        <v>15.552</v>
      </c>
      <c r="R937">
        <v>3.1103999999999998</v>
      </c>
      <c r="S937">
        <v>4</v>
      </c>
      <c r="T937">
        <v>59.0976</v>
      </c>
      <c r="U937">
        <v>20000</v>
      </c>
    </row>
    <row r="938" spans="1:21" x14ac:dyDescent="0.25">
      <c r="A938" t="s">
        <v>3466</v>
      </c>
      <c r="B938" t="s">
        <v>285</v>
      </c>
      <c r="C938" t="s">
        <v>3467</v>
      </c>
      <c r="D938" t="s">
        <v>54</v>
      </c>
      <c r="E938" t="s">
        <v>3468</v>
      </c>
      <c r="F938" t="s">
        <v>3469</v>
      </c>
      <c r="G938" t="s">
        <v>114</v>
      </c>
      <c r="H938" t="s">
        <v>27</v>
      </c>
      <c r="I938" t="s">
        <v>168</v>
      </c>
      <c r="J938" t="s">
        <v>169</v>
      </c>
      <c r="K938">
        <v>19120</v>
      </c>
      <c r="L938" t="s">
        <v>170</v>
      </c>
      <c r="M938" t="s">
        <v>726</v>
      </c>
      <c r="N938" t="s">
        <v>48</v>
      </c>
      <c r="O938" t="s">
        <v>84</v>
      </c>
      <c r="P938" t="s">
        <v>727</v>
      </c>
      <c r="Q938">
        <v>447.69600000000003</v>
      </c>
      <c r="R938">
        <v>89.539200000000008</v>
      </c>
      <c r="S938">
        <v>8</v>
      </c>
      <c r="T938">
        <v>3492.0288</v>
      </c>
      <c r="U938">
        <v>20000</v>
      </c>
    </row>
    <row r="939" spans="1:21" x14ac:dyDescent="0.25">
      <c r="A939" t="s">
        <v>3474</v>
      </c>
      <c r="B939" t="s">
        <v>659</v>
      </c>
      <c r="C939" t="s">
        <v>503</v>
      </c>
      <c r="D939" t="s">
        <v>219</v>
      </c>
      <c r="E939" t="s">
        <v>252</v>
      </c>
      <c r="F939" t="s">
        <v>253</v>
      </c>
      <c r="G939" t="s">
        <v>43</v>
      </c>
      <c r="H939" t="s">
        <v>27</v>
      </c>
      <c r="I939" t="s">
        <v>3475</v>
      </c>
      <c r="J939" t="s">
        <v>814</v>
      </c>
      <c r="K939">
        <v>87401</v>
      </c>
      <c r="L939" t="s">
        <v>46</v>
      </c>
      <c r="M939" t="s">
        <v>1592</v>
      </c>
      <c r="N939" t="s">
        <v>77</v>
      </c>
      <c r="O939" t="s">
        <v>187</v>
      </c>
      <c r="P939" t="s">
        <v>1593</v>
      </c>
      <c r="Q939">
        <v>159.99</v>
      </c>
      <c r="R939">
        <v>31.998000000000001</v>
      </c>
      <c r="S939">
        <v>5</v>
      </c>
      <c r="T939">
        <v>767.952</v>
      </c>
      <c r="U939">
        <v>20000</v>
      </c>
    </row>
    <row r="940" spans="1:21" x14ac:dyDescent="0.25">
      <c r="A940" t="s">
        <v>3476</v>
      </c>
      <c r="B940" t="s">
        <v>3477</v>
      </c>
      <c r="C940" t="s">
        <v>3478</v>
      </c>
      <c r="D940" t="s">
        <v>54</v>
      </c>
      <c r="E940" t="s">
        <v>3479</v>
      </c>
      <c r="F940" t="s">
        <v>3480</v>
      </c>
      <c r="G940" t="s">
        <v>43</v>
      </c>
      <c r="H940" t="s">
        <v>27</v>
      </c>
      <c r="I940" t="s">
        <v>3481</v>
      </c>
      <c r="J940" t="s">
        <v>45</v>
      </c>
      <c r="K940">
        <v>92503</v>
      </c>
      <c r="L940" t="s">
        <v>46</v>
      </c>
      <c r="M940" t="s">
        <v>3482</v>
      </c>
      <c r="N940" t="s">
        <v>48</v>
      </c>
      <c r="O940" t="s">
        <v>98</v>
      </c>
      <c r="P940" t="s">
        <v>3483</v>
      </c>
      <c r="Q940">
        <v>12.96</v>
      </c>
      <c r="R940">
        <v>2.5920000000000001</v>
      </c>
      <c r="S940">
        <v>9</v>
      </c>
      <c r="T940">
        <v>114.048</v>
      </c>
      <c r="U940">
        <v>20000</v>
      </c>
    </row>
    <row r="941" spans="1:21" x14ac:dyDescent="0.25">
      <c r="A941" t="s">
        <v>3476</v>
      </c>
      <c r="B941" t="s">
        <v>3477</v>
      </c>
      <c r="C941" t="s">
        <v>3478</v>
      </c>
      <c r="D941" t="s">
        <v>54</v>
      </c>
      <c r="E941" t="s">
        <v>3479</v>
      </c>
      <c r="F941" t="s">
        <v>3480</v>
      </c>
      <c r="G941" t="s">
        <v>43</v>
      </c>
      <c r="H941" t="s">
        <v>27</v>
      </c>
      <c r="I941" t="s">
        <v>3481</v>
      </c>
      <c r="J941" t="s">
        <v>45</v>
      </c>
      <c r="K941">
        <v>92503</v>
      </c>
      <c r="L941" t="s">
        <v>46</v>
      </c>
      <c r="M941" t="s">
        <v>3484</v>
      </c>
      <c r="N941" t="s">
        <v>48</v>
      </c>
      <c r="O941" t="s">
        <v>84</v>
      </c>
      <c r="P941" t="s">
        <v>3485</v>
      </c>
      <c r="Q941">
        <v>134.47999999999999</v>
      </c>
      <c r="R941">
        <v>26.896000000000001</v>
      </c>
      <c r="S941">
        <v>6</v>
      </c>
      <c r="T941">
        <v>779.98399999999992</v>
      </c>
      <c r="U941">
        <v>20000</v>
      </c>
    </row>
    <row r="942" spans="1:21" x14ac:dyDescent="0.25">
      <c r="A942" t="s">
        <v>3486</v>
      </c>
      <c r="B942" t="s">
        <v>3487</v>
      </c>
      <c r="C942" t="s">
        <v>285</v>
      </c>
      <c r="D942" t="s">
        <v>219</v>
      </c>
      <c r="E942" t="s">
        <v>3488</v>
      </c>
      <c r="F942" t="s">
        <v>3489</v>
      </c>
      <c r="G942" t="s">
        <v>43</v>
      </c>
      <c r="H942" t="s">
        <v>27</v>
      </c>
      <c r="I942" t="s">
        <v>145</v>
      </c>
      <c r="J942" t="s">
        <v>45</v>
      </c>
      <c r="K942">
        <v>94110</v>
      </c>
      <c r="L942" t="s">
        <v>46</v>
      </c>
      <c r="M942" t="s">
        <v>3490</v>
      </c>
      <c r="N942" t="s">
        <v>48</v>
      </c>
      <c r="O942" t="s">
        <v>98</v>
      </c>
      <c r="P942" t="s">
        <v>3491</v>
      </c>
      <c r="Q942">
        <v>17.12</v>
      </c>
      <c r="R942">
        <v>3.4239999999999999</v>
      </c>
      <c r="S942">
        <v>7</v>
      </c>
      <c r="T942">
        <v>116.416</v>
      </c>
      <c r="U942">
        <v>20000</v>
      </c>
    </row>
    <row r="943" spans="1:21" x14ac:dyDescent="0.25">
      <c r="A943" t="s">
        <v>3492</v>
      </c>
      <c r="B943" t="s">
        <v>154</v>
      </c>
      <c r="C943" t="s">
        <v>1291</v>
      </c>
      <c r="D943" t="s">
        <v>54</v>
      </c>
      <c r="E943" t="s">
        <v>3421</v>
      </c>
      <c r="F943" t="s">
        <v>3422</v>
      </c>
      <c r="G943" t="s">
        <v>43</v>
      </c>
      <c r="H943" t="s">
        <v>27</v>
      </c>
      <c r="I943" t="s">
        <v>3493</v>
      </c>
      <c r="J943" t="s">
        <v>45</v>
      </c>
      <c r="K943">
        <v>90503</v>
      </c>
      <c r="L943" t="s">
        <v>46</v>
      </c>
      <c r="M943" t="s">
        <v>3494</v>
      </c>
      <c r="N943" t="s">
        <v>48</v>
      </c>
      <c r="O943" t="s">
        <v>81</v>
      </c>
      <c r="P943" t="s">
        <v>3495</v>
      </c>
      <c r="Q943">
        <v>6.0960000000000001</v>
      </c>
      <c r="R943">
        <v>1.2192000000000001</v>
      </c>
      <c r="S943">
        <v>4</v>
      </c>
      <c r="T943">
        <v>23.1648</v>
      </c>
      <c r="U943">
        <v>20000</v>
      </c>
    </row>
    <row r="944" spans="1:21" x14ac:dyDescent="0.25">
      <c r="A944" t="s">
        <v>3492</v>
      </c>
      <c r="B944" t="s">
        <v>154</v>
      </c>
      <c r="C944" t="s">
        <v>1291</v>
      </c>
      <c r="D944" t="s">
        <v>54</v>
      </c>
      <c r="E944" t="s">
        <v>3421</v>
      </c>
      <c r="F944" t="s">
        <v>3422</v>
      </c>
      <c r="G944" t="s">
        <v>43</v>
      </c>
      <c r="H944" t="s">
        <v>27</v>
      </c>
      <c r="I944" t="s">
        <v>3493</v>
      </c>
      <c r="J944" t="s">
        <v>45</v>
      </c>
      <c r="K944">
        <v>90503</v>
      </c>
      <c r="L944" t="s">
        <v>46</v>
      </c>
      <c r="M944" t="s">
        <v>59</v>
      </c>
      <c r="N944" t="s">
        <v>32</v>
      </c>
      <c r="O944" t="s">
        <v>60</v>
      </c>
      <c r="P944" t="s">
        <v>61</v>
      </c>
      <c r="Q944">
        <v>1114.2719999999999</v>
      </c>
      <c r="R944">
        <v>222.8544</v>
      </c>
      <c r="S944">
        <v>2</v>
      </c>
      <c r="T944">
        <v>2005.6895999999999</v>
      </c>
      <c r="U944">
        <v>20000</v>
      </c>
    </row>
    <row r="945" spans="1:21" x14ac:dyDescent="0.25">
      <c r="A945" t="s">
        <v>3496</v>
      </c>
      <c r="B945" t="s">
        <v>3497</v>
      </c>
      <c r="C945" t="s">
        <v>775</v>
      </c>
      <c r="D945" t="s">
        <v>54</v>
      </c>
      <c r="E945" t="s">
        <v>1455</v>
      </c>
      <c r="F945" t="s">
        <v>1456</v>
      </c>
      <c r="G945" t="s">
        <v>26</v>
      </c>
      <c r="H945" t="s">
        <v>27</v>
      </c>
      <c r="I945" t="s">
        <v>105</v>
      </c>
      <c r="J945" t="s">
        <v>106</v>
      </c>
      <c r="K945">
        <v>98105</v>
      </c>
      <c r="L945" t="s">
        <v>46</v>
      </c>
      <c r="M945" t="s">
        <v>2405</v>
      </c>
      <c r="N945" t="s">
        <v>48</v>
      </c>
      <c r="O945" t="s">
        <v>98</v>
      </c>
      <c r="P945" t="s">
        <v>2406</v>
      </c>
      <c r="Q945">
        <v>32.4</v>
      </c>
      <c r="R945">
        <v>6.48</v>
      </c>
      <c r="S945">
        <v>5</v>
      </c>
      <c r="T945">
        <v>155.52000000000001</v>
      </c>
      <c r="U945">
        <v>20000</v>
      </c>
    </row>
    <row r="946" spans="1:21" x14ac:dyDescent="0.25">
      <c r="A946" t="s">
        <v>3496</v>
      </c>
      <c r="B946" t="s">
        <v>3497</v>
      </c>
      <c r="C946" t="s">
        <v>775</v>
      </c>
      <c r="D946" t="s">
        <v>54</v>
      </c>
      <c r="E946" t="s">
        <v>1455</v>
      </c>
      <c r="F946" t="s">
        <v>1456</v>
      </c>
      <c r="G946" t="s">
        <v>26</v>
      </c>
      <c r="H946" t="s">
        <v>27</v>
      </c>
      <c r="I946" t="s">
        <v>105</v>
      </c>
      <c r="J946" t="s">
        <v>106</v>
      </c>
      <c r="K946">
        <v>98105</v>
      </c>
      <c r="L946" t="s">
        <v>46</v>
      </c>
      <c r="M946" t="s">
        <v>3498</v>
      </c>
      <c r="N946" t="s">
        <v>48</v>
      </c>
      <c r="O946" t="s">
        <v>63</v>
      </c>
      <c r="P946" t="s">
        <v>3499</v>
      </c>
      <c r="Q946">
        <v>540.57000000000005</v>
      </c>
      <c r="R946">
        <v>108.114</v>
      </c>
      <c r="S946">
        <v>8</v>
      </c>
      <c r="T946">
        <v>4216.4460000000008</v>
      </c>
      <c r="U946">
        <v>20000</v>
      </c>
    </row>
    <row r="947" spans="1:21" x14ac:dyDescent="0.25">
      <c r="A947" t="s">
        <v>3496</v>
      </c>
      <c r="B947" t="s">
        <v>3497</v>
      </c>
      <c r="C947" t="s">
        <v>775</v>
      </c>
      <c r="D947" t="s">
        <v>54</v>
      </c>
      <c r="E947" t="s">
        <v>1455</v>
      </c>
      <c r="F947" t="s">
        <v>1456</v>
      </c>
      <c r="G947" t="s">
        <v>26</v>
      </c>
      <c r="H947" t="s">
        <v>27</v>
      </c>
      <c r="I947" t="s">
        <v>105</v>
      </c>
      <c r="J947" t="s">
        <v>106</v>
      </c>
      <c r="K947">
        <v>98105</v>
      </c>
      <c r="L947" t="s">
        <v>46</v>
      </c>
      <c r="M947" t="s">
        <v>3500</v>
      </c>
      <c r="N947" t="s">
        <v>48</v>
      </c>
      <c r="O947" t="s">
        <v>81</v>
      </c>
      <c r="P947" t="s">
        <v>3501</v>
      </c>
      <c r="Q947">
        <v>167.76</v>
      </c>
      <c r="R947">
        <v>33.552</v>
      </c>
      <c r="S947">
        <v>2</v>
      </c>
      <c r="T947">
        <v>301.96800000000002</v>
      </c>
      <c r="U947">
        <v>20000</v>
      </c>
    </row>
    <row r="948" spans="1:21" x14ac:dyDescent="0.25">
      <c r="A948" t="s">
        <v>3502</v>
      </c>
      <c r="B948" t="s">
        <v>3503</v>
      </c>
      <c r="C948" t="s">
        <v>3504</v>
      </c>
      <c r="D948" t="s">
        <v>219</v>
      </c>
      <c r="E948" t="s">
        <v>2316</v>
      </c>
      <c r="F948" t="s">
        <v>2317</v>
      </c>
      <c r="G948" t="s">
        <v>26</v>
      </c>
      <c r="H948" t="s">
        <v>27</v>
      </c>
      <c r="I948" t="s">
        <v>2212</v>
      </c>
      <c r="J948" t="s">
        <v>367</v>
      </c>
      <c r="K948">
        <v>85204</v>
      </c>
      <c r="L948" t="s">
        <v>46</v>
      </c>
      <c r="M948" t="s">
        <v>3505</v>
      </c>
      <c r="N948" t="s">
        <v>32</v>
      </c>
      <c r="O948" t="s">
        <v>60</v>
      </c>
      <c r="P948" t="s">
        <v>3506</v>
      </c>
      <c r="Q948">
        <v>393.16500000000002</v>
      </c>
      <c r="R948">
        <v>78.63300000000001</v>
      </c>
      <c r="S948">
        <v>3</v>
      </c>
      <c r="T948">
        <v>1100.8620000000001</v>
      </c>
      <c r="U948">
        <v>20000</v>
      </c>
    </row>
    <row r="949" spans="1:21" x14ac:dyDescent="0.25">
      <c r="A949" t="s">
        <v>3507</v>
      </c>
      <c r="B949" t="s">
        <v>566</v>
      </c>
      <c r="C949" t="s">
        <v>3303</v>
      </c>
      <c r="D949" t="s">
        <v>54</v>
      </c>
      <c r="E949" t="s">
        <v>1832</v>
      </c>
      <c r="F949" t="s">
        <v>1833</v>
      </c>
      <c r="G949" t="s">
        <v>114</v>
      </c>
      <c r="H949" t="s">
        <v>27</v>
      </c>
      <c r="I949" t="s">
        <v>168</v>
      </c>
      <c r="J949" t="s">
        <v>169</v>
      </c>
      <c r="K949">
        <v>19120</v>
      </c>
      <c r="L949" t="s">
        <v>170</v>
      </c>
      <c r="M949" t="s">
        <v>3508</v>
      </c>
      <c r="N949" t="s">
        <v>32</v>
      </c>
      <c r="O949" t="s">
        <v>71</v>
      </c>
      <c r="P949" t="s">
        <v>3509</v>
      </c>
      <c r="Q949">
        <v>516.48800000000006</v>
      </c>
      <c r="R949">
        <v>103.2976</v>
      </c>
      <c r="S949">
        <v>9</v>
      </c>
      <c r="T949">
        <v>4545.0944000000009</v>
      </c>
      <c r="U949">
        <v>20000</v>
      </c>
    </row>
    <row r="950" spans="1:21" x14ac:dyDescent="0.25">
      <c r="A950" t="s">
        <v>3507</v>
      </c>
      <c r="B950" t="s">
        <v>566</v>
      </c>
      <c r="C950" t="s">
        <v>3303</v>
      </c>
      <c r="D950" t="s">
        <v>54</v>
      </c>
      <c r="E950" t="s">
        <v>1832</v>
      </c>
      <c r="F950" t="s">
        <v>1833</v>
      </c>
      <c r="G950" t="s">
        <v>114</v>
      </c>
      <c r="H950" t="s">
        <v>27</v>
      </c>
      <c r="I950" t="s">
        <v>168</v>
      </c>
      <c r="J950" t="s">
        <v>169</v>
      </c>
      <c r="K950">
        <v>19120</v>
      </c>
      <c r="L950" t="s">
        <v>170</v>
      </c>
      <c r="M950" t="s">
        <v>1122</v>
      </c>
      <c r="N950" t="s">
        <v>32</v>
      </c>
      <c r="O950" t="s">
        <v>71</v>
      </c>
      <c r="P950" t="s">
        <v>1123</v>
      </c>
      <c r="Q950">
        <v>1007.232</v>
      </c>
      <c r="R950">
        <v>201.44640000000001</v>
      </c>
      <c r="S950">
        <v>6</v>
      </c>
      <c r="T950">
        <v>5841.9456</v>
      </c>
      <c r="U950">
        <v>20000</v>
      </c>
    </row>
    <row r="951" spans="1:21" x14ac:dyDescent="0.25">
      <c r="A951" t="s">
        <v>3507</v>
      </c>
      <c r="B951" t="s">
        <v>566</v>
      </c>
      <c r="C951" t="s">
        <v>3303</v>
      </c>
      <c r="D951" t="s">
        <v>54</v>
      </c>
      <c r="E951" t="s">
        <v>1832</v>
      </c>
      <c r="F951" t="s">
        <v>1833</v>
      </c>
      <c r="G951" t="s">
        <v>114</v>
      </c>
      <c r="H951" t="s">
        <v>27</v>
      </c>
      <c r="I951" t="s">
        <v>168</v>
      </c>
      <c r="J951" t="s">
        <v>169</v>
      </c>
      <c r="K951">
        <v>19120</v>
      </c>
      <c r="L951" t="s">
        <v>170</v>
      </c>
      <c r="M951" t="s">
        <v>3510</v>
      </c>
      <c r="N951" t="s">
        <v>32</v>
      </c>
      <c r="O951" t="s">
        <v>60</v>
      </c>
      <c r="P951" t="s">
        <v>3511</v>
      </c>
      <c r="Q951">
        <v>2065.3200000000002</v>
      </c>
      <c r="R951">
        <v>413.06400000000002</v>
      </c>
      <c r="S951">
        <v>4</v>
      </c>
      <c r="T951">
        <v>7848.2160000000003</v>
      </c>
      <c r="U951">
        <v>20000</v>
      </c>
    </row>
    <row r="952" spans="1:21" x14ac:dyDescent="0.25">
      <c r="A952" t="s">
        <v>3507</v>
      </c>
      <c r="B952" t="s">
        <v>566</v>
      </c>
      <c r="C952" t="s">
        <v>3303</v>
      </c>
      <c r="D952" t="s">
        <v>54</v>
      </c>
      <c r="E952" t="s">
        <v>1832</v>
      </c>
      <c r="F952" t="s">
        <v>1833</v>
      </c>
      <c r="G952" t="s">
        <v>114</v>
      </c>
      <c r="H952" t="s">
        <v>27</v>
      </c>
      <c r="I952" t="s">
        <v>168</v>
      </c>
      <c r="J952" t="s">
        <v>169</v>
      </c>
      <c r="K952">
        <v>19120</v>
      </c>
      <c r="L952" t="s">
        <v>170</v>
      </c>
      <c r="M952" t="s">
        <v>3512</v>
      </c>
      <c r="N952" t="s">
        <v>48</v>
      </c>
      <c r="O952" t="s">
        <v>98</v>
      </c>
      <c r="P952" t="s">
        <v>3513</v>
      </c>
      <c r="Q952">
        <v>15.552</v>
      </c>
      <c r="R952">
        <v>3.1103999999999998</v>
      </c>
      <c r="S952">
        <v>5</v>
      </c>
      <c r="T952">
        <v>74.649599999999992</v>
      </c>
      <c r="U952">
        <v>20000</v>
      </c>
    </row>
    <row r="953" spans="1:21" x14ac:dyDescent="0.25">
      <c r="A953" t="s">
        <v>3507</v>
      </c>
      <c r="B953" t="s">
        <v>566</v>
      </c>
      <c r="C953" t="s">
        <v>3303</v>
      </c>
      <c r="D953" t="s">
        <v>54</v>
      </c>
      <c r="E953" t="s">
        <v>1832</v>
      </c>
      <c r="F953" t="s">
        <v>1833</v>
      </c>
      <c r="G953" t="s">
        <v>114</v>
      </c>
      <c r="H953" t="s">
        <v>27</v>
      </c>
      <c r="I953" t="s">
        <v>168</v>
      </c>
      <c r="J953" t="s">
        <v>169</v>
      </c>
      <c r="K953">
        <v>19120</v>
      </c>
      <c r="L953" t="s">
        <v>170</v>
      </c>
      <c r="M953" t="s">
        <v>1114</v>
      </c>
      <c r="N953" t="s">
        <v>48</v>
      </c>
      <c r="O953" t="s">
        <v>98</v>
      </c>
      <c r="P953" t="s">
        <v>1115</v>
      </c>
      <c r="Q953">
        <v>25.344000000000001</v>
      </c>
      <c r="R953">
        <v>5.0688000000000004</v>
      </c>
      <c r="S953">
        <v>9</v>
      </c>
      <c r="T953">
        <v>223.02719999999999</v>
      </c>
      <c r="U953">
        <v>20000</v>
      </c>
    </row>
    <row r="954" spans="1:21" x14ac:dyDescent="0.25">
      <c r="A954" t="s">
        <v>3514</v>
      </c>
      <c r="B954" t="s">
        <v>3515</v>
      </c>
      <c r="C954" t="s">
        <v>1099</v>
      </c>
      <c r="D954" t="s">
        <v>54</v>
      </c>
      <c r="E954" t="s">
        <v>3516</v>
      </c>
      <c r="F954" t="s">
        <v>3517</v>
      </c>
      <c r="G954" t="s">
        <v>26</v>
      </c>
      <c r="H954" t="s">
        <v>27</v>
      </c>
      <c r="I954" t="s">
        <v>168</v>
      </c>
      <c r="J954" t="s">
        <v>169</v>
      </c>
      <c r="K954">
        <v>19143</v>
      </c>
      <c r="L954" t="s">
        <v>170</v>
      </c>
      <c r="M954" t="s">
        <v>3518</v>
      </c>
      <c r="N954" t="s">
        <v>32</v>
      </c>
      <c r="O954" t="s">
        <v>71</v>
      </c>
      <c r="P954" t="s">
        <v>1125</v>
      </c>
      <c r="Q954">
        <v>25.472000000000001</v>
      </c>
      <c r="R954">
        <v>5.0944000000000003</v>
      </c>
      <c r="S954">
        <v>5</v>
      </c>
      <c r="T954">
        <v>122.26560000000001</v>
      </c>
      <c r="U954">
        <v>20000</v>
      </c>
    </row>
    <row r="955" spans="1:21" x14ac:dyDescent="0.25">
      <c r="A955" t="s">
        <v>3519</v>
      </c>
      <c r="B955" t="s">
        <v>1232</v>
      </c>
      <c r="C955" t="s">
        <v>3520</v>
      </c>
      <c r="D955" t="s">
        <v>54</v>
      </c>
      <c r="E955" t="s">
        <v>3521</v>
      </c>
      <c r="F955" t="s">
        <v>3522</v>
      </c>
      <c r="G955" t="s">
        <v>26</v>
      </c>
      <c r="H955" t="s">
        <v>27</v>
      </c>
      <c r="I955" t="s">
        <v>3523</v>
      </c>
      <c r="J955" t="s">
        <v>116</v>
      </c>
      <c r="K955">
        <v>78664</v>
      </c>
      <c r="L955" t="s">
        <v>117</v>
      </c>
      <c r="M955" t="s">
        <v>1068</v>
      </c>
      <c r="N955" t="s">
        <v>48</v>
      </c>
      <c r="O955" t="s">
        <v>74</v>
      </c>
      <c r="P955" t="s">
        <v>1069</v>
      </c>
      <c r="Q955">
        <v>27.167999999999999</v>
      </c>
      <c r="R955">
        <v>5.4336000000000002</v>
      </c>
      <c r="S955">
        <v>9</v>
      </c>
      <c r="T955">
        <v>239.07839999999999</v>
      </c>
      <c r="U955">
        <v>20000</v>
      </c>
    </row>
    <row r="956" spans="1:21" x14ac:dyDescent="0.25">
      <c r="A956" t="s">
        <v>3519</v>
      </c>
      <c r="B956" t="s">
        <v>1232</v>
      </c>
      <c r="C956" t="s">
        <v>3520</v>
      </c>
      <c r="D956" t="s">
        <v>54</v>
      </c>
      <c r="E956" t="s">
        <v>3521</v>
      </c>
      <c r="F956" t="s">
        <v>3522</v>
      </c>
      <c r="G956" t="s">
        <v>26</v>
      </c>
      <c r="H956" t="s">
        <v>27</v>
      </c>
      <c r="I956" t="s">
        <v>3523</v>
      </c>
      <c r="J956" t="s">
        <v>116</v>
      </c>
      <c r="K956">
        <v>78664</v>
      </c>
      <c r="L956" t="s">
        <v>117</v>
      </c>
      <c r="M956" t="s">
        <v>1308</v>
      </c>
      <c r="N956" t="s">
        <v>32</v>
      </c>
      <c r="O956" t="s">
        <v>33</v>
      </c>
      <c r="P956" t="s">
        <v>1309</v>
      </c>
      <c r="Q956">
        <v>78.852800000000002</v>
      </c>
      <c r="R956">
        <v>15.77056</v>
      </c>
      <c r="S956">
        <v>8</v>
      </c>
      <c r="T956">
        <v>615.05183999999997</v>
      </c>
      <c r="U956">
        <v>20000</v>
      </c>
    </row>
    <row r="957" spans="1:21" x14ac:dyDescent="0.25">
      <c r="A957" t="s">
        <v>3524</v>
      </c>
      <c r="B957" t="s">
        <v>3302</v>
      </c>
      <c r="C957" t="s">
        <v>3525</v>
      </c>
      <c r="D957" t="s">
        <v>54</v>
      </c>
      <c r="E957" t="s">
        <v>3526</v>
      </c>
      <c r="F957" t="s">
        <v>3527</v>
      </c>
      <c r="G957" t="s">
        <v>26</v>
      </c>
      <c r="H957" t="s">
        <v>27</v>
      </c>
      <c r="I957" t="s">
        <v>391</v>
      </c>
      <c r="J957" t="s">
        <v>1807</v>
      </c>
      <c r="K957">
        <v>39212</v>
      </c>
      <c r="L957" t="s">
        <v>30</v>
      </c>
      <c r="M957" t="s">
        <v>328</v>
      </c>
      <c r="N957" t="s">
        <v>48</v>
      </c>
      <c r="O957" t="s">
        <v>63</v>
      </c>
      <c r="P957" t="s">
        <v>329</v>
      </c>
      <c r="Q957">
        <v>173.8</v>
      </c>
      <c r="R957">
        <v>34.760000000000012</v>
      </c>
      <c r="S957">
        <v>5</v>
      </c>
      <c r="T957">
        <v>834.24</v>
      </c>
      <c r="U957">
        <v>20000</v>
      </c>
    </row>
    <row r="958" spans="1:21" x14ac:dyDescent="0.25">
      <c r="A958" t="s">
        <v>3528</v>
      </c>
      <c r="B958" t="s">
        <v>3529</v>
      </c>
      <c r="C958" t="s">
        <v>3530</v>
      </c>
      <c r="D958" t="s">
        <v>23</v>
      </c>
      <c r="E958" t="s">
        <v>3531</v>
      </c>
      <c r="F958" t="s">
        <v>3532</v>
      </c>
      <c r="G958" t="s">
        <v>26</v>
      </c>
      <c r="H958" t="s">
        <v>27</v>
      </c>
      <c r="I958" t="s">
        <v>662</v>
      </c>
      <c r="J958" t="s">
        <v>367</v>
      </c>
      <c r="K958">
        <v>85023</v>
      </c>
      <c r="L958" t="s">
        <v>46</v>
      </c>
      <c r="M958" t="s">
        <v>3248</v>
      </c>
      <c r="N958" t="s">
        <v>77</v>
      </c>
      <c r="O958" t="s">
        <v>78</v>
      </c>
      <c r="P958" t="s">
        <v>3249</v>
      </c>
      <c r="Q958">
        <v>29.591999999999999</v>
      </c>
      <c r="R958">
        <v>5.9184000000000001</v>
      </c>
      <c r="S958">
        <v>6</v>
      </c>
      <c r="T958">
        <v>171.6336</v>
      </c>
      <c r="U958">
        <v>20000</v>
      </c>
    </row>
    <row r="959" spans="1:21" x14ac:dyDescent="0.25">
      <c r="A959" t="s">
        <v>3528</v>
      </c>
      <c r="B959" t="s">
        <v>3529</v>
      </c>
      <c r="C959" t="s">
        <v>3530</v>
      </c>
      <c r="D959" t="s">
        <v>23</v>
      </c>
      <c r="E959" t="s">
        <v>3531</v>
      </c>
      <c r="F959" t="s">
        <v>3532</v>
      </c>
      <c r="G959" t="s">
        <v>26</v>
      </c>
      <c r="H959" t="s">
        <v>27</v>
      </c>
      <c r="I959" t="s">
        <v>662</v>
      </c>
      <c r="J959" t="s">
        <v>367</v>
      </c>
      <c r="K959">
        <v>85023</v>
      </c>
      <c r="L959" t="s">
        <v>46</v>
      </c>
      <c r="M959" t="s">
        <v>3533</v>
      </c>
      <c r="N959" t="s">
        <v>48</v>
      </c>
      <c r="O959" t="s">
        <v>81</v>
      </c>
      <c r="P959" t="s">
        <v>3534</v>
      </c>
      <c r="Q959">
        <v>4.7519999999999998</v>
      </c>
      <c r="R959">
        <v>0.95039999999999991</v>
      </c>
      <c r="S959">
        <v>5</v>
      </c>
      <c r="T959">
        <v>22.8096</v>
      </c>
      <c r="U959">
        <v>20000</v>
      </c>
    </row>
    <row r="960" spans="1:21" x14ac:dyDescent="0.25">
      <c r="A960" t="s">
        <v>3528</v>
      </c>
      <c r="B960" t="s">
        <v>3529</v>
      </c>
      <c r="C960" t="s">
        <v>3530</v>
      </c>
      <c r="D960" t="s">
        <v>23</v>
      </c>
      <c r="E960" t="s">
        <v>3531</v>
      </c>
      <c r="F960" t="s">
        <v>3532</v>
      </c>
      <c r="G960" t="s">
        <v>26</v>
      </c>
      <c r="H960" t="s">
        <v>27</v>
      </c>
      <c r="I960" t="s">
        <v>662</v>
      </c>
      <c r="J960" t="s">
        <v>367</v>
      </c>
      <c r="K960">
        <v>85023</v>
      </c>
      <c r="L960" t="s">
        <v>46</v>
      </c>
      <c r="M960" t="s">
        <v>3535</v>
      </c>
      <c r="N960" t="s">
        <v>48</v>
      </c>
      <c r="O960" t="s">
        <v>98</v>
      </c>
      <c r="P960" t="s">
        <v>3536</v>
      </c>
      <c r="Q960">
        <v>15.552</v>
      </c>
      <c r="R960">
        <v>3.1103999999999998</v>
      </c>
      <c r="S960">
        <v>9</v>
      </c>
      <c r="T960">
        <v>136.85759999999999</v>
      </c>
      <c r="U960">
        <v>20000</v>
      </c>
    </row>
    <row r="961" spans="1:21" x14ac:dyDescent="0.25">
      <c r="A961" t="s">
        <v>3537</v>
      </c>
      <c r="B961" t="s">
        <v>2359</v>
      </c>
      <c r="C961" t="s">
        <v>2359</v>
      </c>
      <c r="D961" t="s">
        <v>1566</v>
      </c>
      <c r="E961" t="s">
        <v>3538</v>
      </c>
      <c r="F961" t="s">
        <v>3539</v>
      </c>
      <c r="G961" t="s">
        <v>26</v>
      </c>
      <c r="H961" t="s">
        <v>27</v>
      </c>
      <c r="I961" t="s">
        <v>2845</v>
      </c>
      <c r="J961" t="s">
        <v>45</v>
      </c>
      <c r="K961">
        <v>92054</v>
      </c>
      <c r="L961" t="s">
        <v>46</v>
      </c>
      <c r="M961" t="s">
        <v>3540</v>
      </c>
      <c r="N961" t="s">
        <v>32</v>
      </c>
      <c r="O961" t="s">
        <v>71</v>
      </c>
      <c r="P961" t="s">
        <v>3541</v>
      </c>
      <c r="Q961">
        <v>204.6</v>
      </c>
      <c r="R961">
        <v>40.92</v>
      </c>
      <c r="S961">
        <v>3</v>
      </c>
      <c r="T961">
        <v>572.88</v>
      </c>
      <c r="U961">
        <v>20000</v>
      </c>
    </row>
    <row r="962" spans="1:21" x14ac:dyDescent="0.25">
      <c r="A962" t="s">
        <v>3542</v>
      </c>
      <c r="B962" t="s">
        <v>2470</v>
      </c>
      <c r="C962" t="s">
        <v>1337</v>
      </c>
      <c r="D962" t="s">
        <v>54</v>
      </c>
      <c r="E962" t="s">
        <v>3543</v>
      </c>
      <c r="F962" t="s">
        <v>3544</v>
      </c>
      <c r="G962" t="s">
        <v>43</v>
      </c>
      <c r="H962" t="s">
        <v>27</v>
      </c>
      <c r="I962" t="s">
        <v>145</v>
      </c>
      <c r="J962" t="s">
        <v>45</v>
      </c>
      <c r="K962">
        <v>94110</v>
      </c>
      <c r="L962" t="s">
        <v>46</v>
      </c>
      <c r="M962" t="s">
        <v>1148</v>
      </c>
      <c r="N962" t="s">
        <v>32</v>
      </c>
      <c r="O962" t="s">
        <v>36</v>
      </c>
      <c r="P962" t="s">
        <v>1149</v>
      </c>
      <c r="Q962">
        <v>321.56799999999998</v>
      </c>
      <c r="R962">
        <v>64.313599999999994</v>
      </c>
      <c r="S962">
        <v>8</v>
      </c>
      <c r="T962">
        <v>2508.2303999999999</v>
      </c>
      <c r="U962">
        <v>20000</v>
      </c>
    </row>
    <row r="963" spans="1:21" x14ac:dyDescent="0.25">
      <c r="A963" t="s">
        <v>3545</v>
      </c>
      <c r="B963" t="s">
        <v>1638</v>
      </c>
      <c r="C963" t="s">
        <v>3546</v>
      </c>
      <c r="D963" t="s">
        <v>54</v>
      </c>
      <c r="E963" t="s">
        <v>3547</v>
      </c>
      <c r="F963" t="s">
        <v>3548</v>
      </c>
      <c r="G963" t="s">
        <v>114</v>
      </c>
      <c r="H963" t="s">
        <v>27</v>
      </c>
      <c r="I963" t="s">
        <v>2070</v>
      </c>
      <c r="J963" t="s">
        <v>2071</v>
      </c>
      <c r="K963">
        <v>72701</v>
      </c>
      <c r="L963" t="s">
        <v>30</v>
      </c>
      <c r="M963" t="s">
        <v>3549</v>
      </c>
      <c r="N963" t="s">
        <v>48</v>
      </c>
      <c r="O963" t="s">
        <v>81</v>
      </c>
      <c r="P963" t="s">
        <v>3550</v>
      </c>
      <c r="Q963">
        <v>6.24</v>
      </c>
      <c r="R963">
        <v>1.248</v>
      </c>
      <c r="S963">
        <v>6</v>
      </c>
      <c r="T963">
        <v>36.192</v>
      </c>
      <c r="U963">
        <v>20000</v>
      </c>
    </row>
    <row r="964" spans="1:21" x14ac:dyDescent="0.25">
      <c r="A964" t="s">
        <v>3551</v>
      </c>
      <c r="B964" t="s">
        <v>1439</v>
      </c>
      <c r="C964" t="s">
        <v>3552</v>
      </c>
      <c r="D964" t="s">
        <v>219</v>
      </c>
      <c r="E964" t="s">
        <v>587</v>
      </c>
      <c r="F964" t="s">
        <v>588</v>
      </c>
      <c r="G964" t="s">
        <v>43</v>
      </c>
      <c r="H964" t="s">
        <v>27</v>
      </c>
      <c r="I964" t="s">
        <v>145</v>
      </c>
      <c r="J964" t="s">
        <v>45</v>
      </c>
      <c r="K964">
        <v>94110</v>
      </c>
      <c r="L964" t="s">
        <v>46</v>
      </c>
      <c r="M964" t="s">
        <v>2184</v>
      </c>
      <c r="N964" t="s">
        <v>48</v>
      </c>
      <c r="O964" t="s">
        <v>201</v>
      </c>
      <c r="P964" t="s">
        <v>2185</v>
      </c>
      <c r="Q964">
        <v>21.88</v>
      </c>
      <c r="R964">
        <v>4.3759999999999986</v>
      </c>
      <c r="S964">
        <v>7</v>
      </c>
      <c r="T964">
        <v>148.78399999999999</v>
      </c>
      <c r="U964">
        <v>20000</v>
      </c>
    </row>
    <row r="965" spans="1:21" x14ac:dyDescent="0.25">
      <c r="A965" t="s">
        <v>3553</v>
      </c>
      <c r="B965" t="s">
        <v>3554</v>
      </c>
      <c r="C965" t="s">
        <v>1416</v>
      </c>
      <c r="D965" t="s">
        <v>23</v>
      </c>
      <c r="E965" t="s">
        <v>3364</v>
      </c>
      <c r="F965" t="s">
        <v>3365</v>
      </c>
      <c r="G965" t="s">
        <v>26</v>
      </c>
      <c r="H965" t="s">
        <v>27</v>
      </c>
      <c r="I965" t="s">
        <v>3555</v>
      </c>
      <c r="J965" t="s">
        <v>58</v>
      </c>
      <c r="K965">
        <v>33433</v>
      </c>
      <c r="L965" t="s">
        <v>30</v>
      </c>
      <c r="M965" t="s">
        <v>3556</v>
      </c>
      <c r="N965" t="s">
        <v>48</v>
      </c>
      <c r="O965" t="s">
        <v>49</v>
      </c>
      <c r="P965" t="s">
        <v>3557</v>
      </c>
      <c r="Q965">
        <v>4.6079999999999997</v>
      </c>
      <c r="R965">
        <v>0.92159999999999997</v>
      </c>
      <c r="S965">
        <v>4</v>
      </c>
      <c r="T965">
        <v>17.510400000000001</v>
      </c>
      <c r="U965">
        <v>20000</v>
      </c>
    </row>
    <row r="966" spans="1:21" x14ac:dyDescent="0.25">
      <c r="A966" t="s">
        <v>3558</v>
      </c>
      <c r="B966" t="s">
        <v>3559</v>
      </c>
      <c r="C966" t="s">
        <v>3560</v>
      </c>
      <c r="D966" t="s">
        <v>219</v>
      </c>
      <c r="E966" t="s">
        <v>3561</v>
      </c>
      <c r="F966" t="s">
        <v>3562</v>
      </c>
      <c r="G966" t="s">
        <v>114</v>
      </c>
      <c r="H966" t="s">
        <v>27</v>
      </c>
      <c r="I966" t="s">
        <v>315</v>
      </c>
      <c r="J966" t="s">
        <v>316</v>
      </c>
      <c r="K966">
        <v>10011</v>
      </c>
      <c r="L966" t="s">
        <v>170</v>
      </c>
      <c r="M966" t="s">
        <v>3563</v>
      </c>
      <c r="N966" t="s">
        <v>48</v>
      </c>
      <c r="O966" t="s">
        <v>49</v>
      </c>
      <c r="P966" t="s">
        <v>3564</v>
      </c>
      <c r="Q966">
        <v>9.82</v>
      </c>
      <c r="R966">
        <v>1.964</v>
      </c>
      <c r="S966">
        <v>5</v>
      </c>
      <c r="T966">
        <v>47.136000000000003</v>
      </c>
      <c r="U966">
        <v>20000</v>
      </c>
    </row>
    <row r="967" spans="1:21" x14ac:dyDescent="0.25">
      <c r="A967" t="s">
        <v>3558</v>
      </c>
      <c r="B967" t="s">
        <v>3559</v>
      </c>
      <c r="C967" t="s">
        <v>3560</v>
      </c>
      <c r="D967" t="s">
        <v>219</v>
      </c>
      <c r="E967" t="s">
        <v>3561</v>
      </c>
      <c r="F967" t="s">
        <v>3562</v>
      </c>
      <c r="G967" t="s">
        <v>114</v>
      </c>
      <c r="H967" t="s">
        <v>27</v>
      </c>
      <c r="I967" t="s">
        <v>315</v>
      </c>
      <c r="J967" t="s">
        <v>316</v>
      </c>
      <c r="K967">
        <v>10011</v>
      </c>
      <c r="L967" t="s">
        <v>170</v>
      </c>
      <c r="M967" t="s">
        <v>1767</v>
      </c>
      <c r="N967" t="s">
        <v>48</v>
      </c>
      <c r="O967" t="s">
        <v>74</v>
      </c>
      <c r="P967" t="s">
        <v>1768</v>
      </c>
      <c r="Q967">
        <v>35.97</v>
      </c>
      <c r="R967">
        <v>7.194</v>
      </c>
      <c r="S967">
        <v>5</v>
      </c>
      <c r="T967">
        <v>172.65600000000001</v>
      </c>
      <c r="U967">
        <v>20000</v>
      </c>
    </row>
    <row r="968" spans="1:21" x14ac:dyDescent="0.25">
      <c r="A968" t="s">
        <v>3558</v>
      </c>
      <c r="B968" t="s">
        <v>3559</v>
      </c>
      <c r="C968" t="s">
        <v>3560</v>
      </c>
      <c r="D968" t="s">
        <v>219</v>
      </c>
      <c r="E968" t="s">
        <v>3561</v>
      </c>
      <c r="F968" t="s">
        <v>3562</v>
      </c>
      <c r="G968" t="s">
        <v>114</v>
      </c>
      <c r="H968" t="s">
        <v>27</v>
      </c>
      <c r="I968" t="s">
        <v>315</v>
      </c>
      <c r="J968" t="s">
        <v>316</v>
      </c>
      <c r="K968">
        <v>10011</v>
      </c>
      <c r="L968" t="s">
        <v>170</v>
      </c>
      <c r="M968" t="s">
        <v>3565</v>
      </c>
      <c r="N968" t="s">
        <v>48</v>
      </c>
      <c r="O968" t="s">
        <v>98</v>
      </c>
      <c r="P968" t="s">
        <v>3566</v>
      </c>
      <c r="Q968">
        <v>12.96</v>
      </c>
      <c r="R968">
        <v>2.5920000000000001</v>
      </c>
      <c r="S968">
        <v>4</v>
      </c>
      <c r="T968">
        <v>49.247999999999998</v>
      </c>
      <c r="U968">
        <v>20000</v>
      </c>
    </row>
    <row r="969" spans="1:21" x14ac:dyDescent="0.25">
      <c r="A969" t="s">
        <v>3558</v>
      </c>
      <c r="B969" t="s">
        <v>3559</v>
      </c>
      <c r="C969" t="s">
        <v>3560</v>
      </c>
      <c r="D969" t="s">
        <v>219</v>
      </c>
      <c r="E969" t="s">
        <v>3561</v>
      </c>
      <c r="F969" t="s">
        <v>3562</v>
      </c>
      <c r="G969" t="s">
        <v>114</v>
      </c>
      <c r="H969" t="s">
        <v>27</v>
      </c>
      <c r="I969" t="s">
        <v>315</v>
      </c>
      <c r="J969" t="s">
        <v>316</v>
      </c>
      <c r="K969">
        <v>10011</v>
      </c>
      <c r="L969" t="s">
        <v>170</v>
      </c>
      <c r="M969" t="s">
        <v>3567</v>
      </c>
      <c r="N969" t="s">
        <v>48</v>
      </c>
      <c r="O969" t="s">
        <v>98</v>
      </c>
      <c r="P969" t="s">
        <v>3568</v>
      </c>
      <c r="Q969">
        <v>191.6</v>
      </c>
      <c r="R969">
        <v>38.32</v>
      </c>
      <c r="S969">
        <v>2</v>
      </c>
      <c r="T969">
        <v>344.88</v>
      </c>
      <c r="U969">
        <v>20000</v>
      </c>
    </row>
    <row r="970" spans="1:21" x14ac:dyDescent="0.25">
      <c r="A970" t="s">
        <v>3558</v>
      </c>
      <c r="B970" t="s">
        <v>3559</v>
      </c>
      <c r="C970" t="s">
        <v>3560</v>
      </c>
      <c r="D970" t="s">
        <v>219</v>
      </c>
      <c r="E970" t="s">
        <v>3561</v>
      </c>
      <c r="F970" t="s">
        <v>3562</v>
      </c>
      <c r="G970" t="s">
        <v>114</v>
      </c>
      <c r="H970" t="s">
        <v>27</v>
      </c>
      <c r="I970" t="s">
        <v>315</v>
      </c>
      <c r="J970" t="s">
        <v>316</v>
      </c>
      <c r="K970">
        <v>10011</v>
      </c>
      <c r="L970" t="s">
        <v>170</v>
      </c>
      <c r="M970" t="s">
        <v>3556</v>
      </c>
      <c r="N970" t="s">
        <v>48</v>
      </c>
      <c r="O970" t="s">
        <v>49</v>
      </c>
      <c r="P970" t="s">
        <v>3557</v>
      </c>
      <c r="Q970">
        <v>8.64</v>
      </c>
      <c r="R970">
        <v>1.728</v>
      </c>
      <c r="S970">
        <v>6</v>
      </c>
      <c r="T970">
        <v>50.112000000000002</v>
      </c>
      <c r="U970">
        <v>20000</v>
      </c>
    </row>
    <row r="971" spans="1:21" x14ac:dyDescent="0.25">
      <c r="A971" t="s">
        <v>3558</v>
      </c>
      <c r="B971" t="s">
        <v>3559</v>
      </c>
      <c r="C971" t="s">
        <v>3560</v>
      </c>
      <c r="D971" t="s">
        <v>219</v>
      </c>
      <c r="E971" t="s">
        <v>3561</v>
      </c>
      <c r="F971" t="s">
        <v>3562</v>
      </c>
      <c r="G971" t="s">
        <v>114</v>
      </c>
      <c r="H971" t="s">
        <v>27</v>
      </c>
      <c r="I971" t="s">
        <v>315</v>
      </c>
      <c r="J971" t="s">
        <v>316</v>
      </c>
      <c r="K971">
        <v>10011</v>
      </c>
      <c r="L971" t="s">
        <v>170</v>
      </c>
      <c r="M971" t="s">
        <v>3569</v>
      </c>
      <c r="N971" t="s">
        <v>48</v>
      </c>
      <c r="O971" t="s">
        <v>63</v>
      </c>
      <c r="P971" t="s">
        <v>3570</v>
      </c>
      <c r="Q971">
        <v>501.81</v>
      </c>
      <c r="R971">
        <v>100.36199999999999</v>
      </c>
      <c r="S971">
        <v>8</v>
      </c>
      <c r="T971">
        <v>3914.1179999999999</v>
      </c>
      <c r="U971">
        <v>20000</v>
      </c>
    </row>
    <row r="972" spans="1:21" x14ac:dyDescent="0.25">
      <c r="A972" t="s">
        <v>3571</v>
      </c>
      <c r="B972" t="s">
        <v>3572</v>
      </c>
      <c r="C972" t="s">
        <v>3573</v>
      </c>
      <c r="D972" t="s">
        <v>23</v>
      </c>
      <c r="E972" t="s">
        <v>1157</v>
      </c>
      <c r="F972" t="s">
        <v>1158</v>
      </c>
      <c r="G972" t="s">
        <v>26</v>
      </c>
      <c r="H972" t="s">
        <v>27</v>
      </c>
      <c r="I972" t="s">
        <v>168</v>
      </c>
      <c r="J972" t="s">
        <v>169</v>
      </c>
      <c r="K972">
        <v>19134</v>
      </c>
      <c r="L972" t="s">
        <v>170</v>
      </c>
      <c r="M972" t="s">
        <v>3574</v>
      </c>
      <c r="N972" t="s">
        <v>32</v>
      </c>
      <c r="O972" t="s">
        <v>71</v>
      </c>
      <c r="P972" t="s">
        <v>3575</v>
      </c>
      <c r="Q972">
        <v>127.104</v>
      </c>
      <c r="R972">
        <v>25.4208</v>
      </c>
      <c r="S972">
        <v>2</v>
      </c>
      <c r="T972">
        <v>228.78720000000001</v>
      </c>
      <c r="U972">
        <v>20000</v>
      </c>
    </row>
    <row r="973" spans="1:21" x14ac:dyDescent="0.25">
      <c r="A973" t="s">
        <v>3571</v>
      </c>
      <c r="B973" t="s">
        <v>3572</v>
      </c>
      <c r="C973" t="s">
        <v>3573</v>
      </c>
      <c r="D973" t="s">
        <v>23</v>
      </c>
      <c r="E973" t="s">
        <v>1157</v>
      </c>
      <c r="F973" t="s">
        <v>1158</v>
      </c>
      <c r="G973" t="s">
        <v>26</v>
      </c>
      <c r="H973" t="s">
        <v>27</v>
      </c>
      <c r="I973" t="s">
        <v>168</v>
      </c>
      <c r="J973" t="s">
        <v>169</v>
      </c>
      <c r="K973">
        <v>19134</v>
      </c>
      <c r="L973" t="s">
        <v>170</v>
      </c>
      <c r="M973" t="s">
        <v>1457</v>
      </c>
      <c r="N973" t="s">
        <v>77</v>
      </c>
      <c r="O973" t="s">
        <v>78</v>
      </c>
      <c r="P973" t="s">
        <v>1458</v>
      </c>
      <c r="Q973">
        <v>124.2</v>
      </c>
      <c r="R973">
        <v>24.84</v>
      </c>
      <c r="S973">
        <v>4</v>
      </c>
      <c r="T973">
        <v>471.96</v>
      </c>
      <c r="U973">
        <v>20000</v>
      </c>
    </row>
    <row r="974" spans="1:21" x14ac:dyDescent="0.25">
      <c r="A974" t="s">
        <v>3571</v>
      </c>
      <c r="B974" t="s">
        <v>3572</v>
      </c>
      <c r="C974" t="s">
        <v>3573</v>
      </c>
      <c r="D974" t="s">
        <v>23</v>
      </c>
      <c r="E974" t="s">
        <v>1157</v>
      </c>
      <c r="F974" t="s">
        <v>1158</v>
      </c>
      <c r="G974" t="s">
        <v>26</v>
      </c>
      <c r="H974" t="s">
        <v>27</v>
      </c>
      <c r="I974" t="s">
        <v>168</v>
      </c>
      <c r="J974" t="s">
        <v>169</v>
      </c>
      <c r="K974">
        <v>19134</v>
      </c>
      <c r="L974" t="s">
        <v>170</v>
      </c>
      <c r="M974" t="s">
        <v>2738</v>
      </c>
      <c r="N974" t="s">
        <v>48</v>
      </c>
      <c r="O974" t="s">
        <v>81</v>
      </c>
      <c r="P974" t="s">
        <v>2739</v>
      </c>
      <c r="Q974">
        <v>18.588000000000001</v>
      </c>
      <c r="R974">
        <v>3.7176</v>
      </c>
      <c r="S974">
        <v>9</v>
      </c>
      <c r="T974">
        <v>163.5744</v>
      </c>
      <c r="U974">
        <v>20000</v>
      </c>
    </row>
    <row r="975" spans="1:21" x14ac:dyDescent="0.25">
      <c r="A975" t="s">
        <v>3571</v>
      </c>
      <c r="B975" t="s">
        <v>3572</v>
      </c>
      <c r="C975" t="s">
        <v>3573</v>
      </c>
      <c r="D975" t="s">
        <v>23</v>
      </c>
      <c r="E975" t="s">
        <v>1157</v>
      </c>
      <c r="F975" t="s">
        <v>1158</v>
      </c>
      <c r="G975" t="s">
        <v>26</v>
      </c>
      <c r="H975" t="s">
        <v>27</v>
      </c>
      <c r="I975" t="s">
        <v>168</v>
      </c>
      <c r="J975" t="s">
        <v>169</v>
      </c>
      <c r="K975">
        <v>19134</v>
      </c>
      <c r="L975" t="s">
        <v>170</v>
      </c>
      <c r="M975" t="s">
        <v>1448</v>
      </c>
      <c r="N975" t="s">
        <v>48</v>
      </c>
      <c r="O975" t="s">
        <v>49</v>
      </c>
      <c r="P975" t="s">
        <v>1449</v>
      </c>
      <c r="Q975">
        <v>30.071999999999999</v>
      </c>
      <c r="R975">
        <v>6.0144000000000002</v>
      </c>
      <c r="S975">
        <v>3</v>
      </c>
      <c r="T975">
        <v>84.201599999999999</v>
      </c>
      <c r="U975">
        <v>20000</v>
      </c>
    </row>
    <row r="976" spans="1:21" x14ac:dyDescent="0.25">
      <c r="A976" t="s">
        <v>3576</v>
      </c>
      <c r="B976" t="s">
        <v>3577</v>
      </c>
      <c r="C976" t="s">
        <v>1824</v>
      </c>
      <c r="D976" t="s">
        <v>23</v>
      </c>
      <c r="E976" t="s">
        <v>2868</v>
      </c>
      <c r="F976" t="s">
        <v>2869</v>
      </c>
      <c r="G976" t="s">
        <v>114</v>
      </c>
      <c r="H976" t="s">
        <v>27</v>
      </c>
      <c r="I976" t="s">
        <v>315</v>
      </c>
      <c r="J976" t="s">
        <v>316</v>
      </c>
      <c r="K976">
        <v>10011</v>
      </c>
      <c r="L976" t="s">
        <v>170</v>
      </c>
      <c r="M976" t="s">
        <v>2161</v>
      </c>
      <c r="N976" t="s">
        <v>77</v>
      </c>
      <c r="O976" t="s">
        <v>78</v>
      </c>
      <c r="P976" t="s">
        <v>2162</v>
      </c>
      <c r="Q976">
        <v>160.93</v>
      </c>
      <c r="R976">
        <v>32.186</v>
      </c>
      <c r="S976">
        <v>9</v>
      </c>
      <c r="T976">
        <v>1416.184</v>
      </c>
      <c r="U976">
        <v>20000</v>
      </c>
    </row>
    <row r="977" spans="1:21" x14ac:dyDescent="0.25">
      <c r="A977" t="s">
        <v>3576</v>
      </c>
      <c r="B977" t="s">
        <v>3577</v>
      </c>
      <c r="C977" t="s">
        <v>1824</v>
      </c>
      <c r="D977" t="s">
        <v>23</v>
      </c>
      <c r="E977" t="s">
        <v>2868</v>
      </c>
      <c r="F977" t="s">
        <v>2869</v>
      </c>
      <c r="G977" t="s">
        <v>114</v>
      </c>
      <c r="H977" t="s">
        <v>27</v>
      </c>
      <c r="I977" t="s">
        <v>315</v>
      </c>
      <c r="J977" t="s">
        <v>316</v>
      </c>
      <c r="K977">
        <v>10011</v>
      </c>
      <c r="L977" t="s">
        <v>170</v>
      </c>
      <c r="M977" t="s">
        <v>1691</v>
      </c>
      <c r="N977" t="s">
        <v>48</v>
      </c>
      <c r="O977" t="s">
        <v>81</v>
      </c>
      <c r="P977" t="s">
        <v>1692</v>
      </c>
      <c r="Q977">
        <v>75.792000000000002</v>
      </c>
      <c r="R977">
        <v>15.1584</v>
      </c>
      <c r="S977">
        <v>7</v>
      </c>
      <c r="T977">
        <v>515.38559999999995</v>
      </c>
      <c r="U977">
        <v>20000</v>
      </c>
    </row>
    <row r="978" spans="1:21" x14ac:dyDescent="0.25">
      <c r="A978" t="s">
        <v>3578</v>
      </c>
      <c r="B978" t="s">
        <v>3579</v>
      </c>
      <c r="C978" t="s">
        <v>3580</v>
      </c>
      <c r="D978" t="s">
        <v>54</v>
      </c>
      <c r="E978" t="s">
        <v>1508</v>
      </c>
      <c r="F978" t="s">
        <v>1509</v>
      </c>
      <c r="G978" t="s">
        <v>26</v>
      </c>
      <c r="H978" t="s">
        <v>27</v>
      </c>
      <c r="I978" t="s">
        <v>507</v>
      </c>
      <c r="J978" t="s">
        <v>508</v>
      </c>
      <c r="K978">
        <v>97206</v>
      </c>
      <c r="L978" t="s">
        <v>46</v>
      </c>
      <c r="M978" t="s">
        <v>3581</v>
      </c>
      <c r="N978" t="s">
        <v>48</v>
      </c>
      <c r="O978" t="s">
        <v>81</v>
      </c>
      <c r="P978" t="s">
        <v>3582</v>
      </c>
      <c r="Q978">
        <v>1.08</v>
      </c>
      <c r="R978">
        <v>0.216</v>
      </c>
      <c r="S978">
        <v>4</v>
      </c>
      <c r="T978">
        <v>4.1040000000000001</v>
      </c>
      <c r="U978">
        <v>20000</v>
      </c>
    </row>
    <row r="979" spans="1:21" x14ac:dyDescent="0.25">
      <c r="A979" t="s">
        <v>3583</v>
      </c>
      <c r="B979" t="s">
        <v>3584</v>
      </c>
      <c r="C979" t="s">
        <v>3585</v>
      </c>
      <c r="D979" t="s">
        <v>219</v>
      </c>
      <c r="E979" t="s">
        <v>3099</v>
      </c>
      <c r="F979" t="s">
        <v>3100</v>
      </c>
      <c r="G979" t="s">
        <v>43</v>
      </c>
      <c r="H979" t="s">
        <v>27</v>
      </c>
      <c r="I979" t="s">
        <v>1075</v>
      </c>
      <c r="J979" t="s">
        <v>281</v>
      </c>
      <c r="K979">
        <v>48205</v>
      </c>
      <c r="L979" t="s">
        <v>117</v>
      </c>
      <c r="M979" t="s">
        <v>831</v>
      </c>
      <c r="N979" t="s">
        <v>77</v>
      </c>
      <c r="O979" t="s">
        <v>832</v>
      </c>
      <c r="P979" t="s">
        <v>833</v>
      </c>
      <c r="Q979">
        <v>3059.982</v>
      </c>
      <c r="R979">
        <v>611.99639999999999</v>
      </c>
      <c r="S979">
        <v>4</v>
      </c>
      <c r="T979">
        <v>11627.9316</v>
      </c>
      <c r="U979">
        <v>20000</v>
      </c>
    </row>
    <row r="980" spans="1:21" x14ac:dyDescent="0.25">
      <c r="A980" t="s">
        <v>3586</v>
      </c>
      <c r="B980" t="s">
        <v>2085</v>
      </c>
      <c r="C980" t="s">
        <v>3587</v>
      </c>
      <c r="D980" t="s">
        <v>219</v>
      </c>
      <c r="E980" t="s">
        <v>3588</v>
      </c>
      <c r="F980" t="s">
        <v>3589</v>
      </c>
      <c r="G980" t="s">
        <v>26</v>
      </c>
      <c r="H980" t="s">
        <v>27</v>
      </c>
      <c r="I980" t="s">
        <v>634</v>
      </c>
      <c r="J980" t="s">
        <v>96</v>
      </c>
      <c r="K980">
        <v>28403</v>
      </c>
      <c r="L980" t="s">
        <v>30</v>
      </c>
      <c r="M980" t="s">
        <v>2451</v>
      </c>
      <c r="N980" t="s">
        <v>48</v>
      </c>
      <c r="O980" t="s">
        <v>81</v>
      </c>
      <c r="P980" t="s">
        <v>2452</v>
      </c>
      <c r="Q980">
        <v>3.282</v>
      </c>
      <c r="R980">
        <v>0.65639999999999998</v>
      </c>
      <c r="S980">
        <v>2</v>
      </c>
      <c r="T980">
        <v>5.9076000000000004</v>
      </c>
      <c r="U980">
        <v>20000</v>
      </c>
    </row>
    <row r="981" spans="1:21" x14ac:dyDescent="0.25">
      <c r="A981" t="s">
        <v>3590</v>
      </c>
      <c r="B981" t="s">
        <v>2323</v>
      </c>
      <c r="C981" t="s">
        <v>2910</v>
      </c>
      <c r="D981" t="s">
        <v>219</v>
      </c>
      <c r="E981" t="s">
        <v>410</v>
      </c>
      <c r="F981" t="s">
        <v>411</v>
      </c>
      <c r="G981" t="s">
        <v>43</v>
      </c>
      <c r="H981" t="s">
        <v>27</v>
      </c>
      <c r="I981" t="s">
        <v>606</v>
      </c>
      <c r="J981" t="s">
        <v>301</v>
      </c>
      <c r="K981">
        <v>47201</v>
      </c>
      <c r="L981" t="s">
        <v>117</v>
      </c>
      <c r="M981" t="s">
        <v>3591</v>
      </c>
      <c r="N981" t="s">
        <v>48</v>
      </c>
      <c r="O981" t="s">
        <v>98</v>
      </c>
      <c r="P981" t="s">
        <v>3592</v>
      </c>
      <c r="Q981">
        <v>34.020000000000003</v>
      </c>
      <c r="R981">
        <v>6.8040000000000003</v>
      </c>
      <c r="S981">
        <v>6</v>
      </c>
      <c r="T981">
        <v>197.316</v>
      </c>
      <c r="U981">
        <v>20000</v>
      </c>
    </row>
    <row r="982" spans="1:21" x14ac:dyDescent="0.25">
      <c r="A982" t="s">
        <v>3593</v>
      </c>
      <c r="B982" t="s">
        <v>3356</v>
      </c>
      <c r="C982" t="s">
        <v>3594</v>
      </c>
      <c r="D982" t="s">
        <v>54</v>
      </c>
      <c r="E982" t="s">
        <v>176</v>
      </c>
      <c r="F982" t="s">
        <v>177</v>
      </c>
      <c r="G982" t="s">
        <v>26</v>
      </c>
      <c r="H982" t="s">
        <v>27</v>
      </c>
      <c r="I982" t="s">
        <v>315</v>
      </c>
      <c r="J982" t="s">
        <v>316</v>
      </c>
      <c r="K982">
        <v>10035</v>
      </c>
      <c r="L982" t="s">
        <v>170</v>
      </c>
      <c r="M982" t="s">
        <v>3017</v>
      </c>
      <c r="N982" t="s">
        <v>32</v>
      </c>
      <c r="O982" t="s">
        <v>36</v>
      </c>
      <c r="P982" t="s">
        <v>3018</v>
      </c>
      <c r="Q982">
        <v>599.29200000000003</v>
      </c>
      <c r="R982">
        <v>119.8584</v>
      </c>
      <c r="S982">
        <v>8</v>
      </c>
      <c r="T982">
        <v>4674.4776000000002</v>
      </c>
      <c r="U982">
        <v>20000</v>
      </c>
    </row>
    <row r="983" spans="1:21" x14ac:dyDescent="0.25">
      <c r="A983" t="s">
        <v>3595</v>
      </c>
      <c r="B983" t="s">
        <v>123</v>
      </c>
      <c r="C983" t="s">
        <v>3596</v>
      </c>
      <c r="D983" t="s">
        <v>23</v>
      </c>
      <c r="E983" t="s">
        <v>3597</v>
      </c>
      <c r="F983" t="s">
        <v>3598</v>
      </c>
      <c r="G983" t="s">
        <v>26</v>
      </c>
      <c r="H983" t="s">
        <v>27</v>
      </c>
      <c r="I983" t="s">
        <v>1791</v>
      </c>
      <c r="J983" t="s">
        <v>557</v>
      </c>
      <c r="K983">
        <v>80027</v>
      </c>
      <c r="L983" t="s">
        <v>46</v>
      </c>
      <c r="M983" t="s">
        <v>3599</v>
      </c>
      <c r="N983" t="s">
        <v>48</v>
      </c>
      <c r="O983" t="s">
        <v>74</v>
      </c>
      <c r="P983" t="s">
        <v>3600</v>
      </c>
      <c r="Q983">
        <v>3.3919999999999999</v>
      </c>
      <c r="R983">
        <v>0.6784</v>
      </c>
      <c r="S983">
        <v>7</v>
      </c>
      <c r="T983">
        <v>23.0656</v>
      </c>
      <c r="U983">
        <v>20000</v>
      </c>
    </row>
    <row r="984" spans="1:21" x14ac:dyDescent="0.25">
      <c r="A984" t="s">
        <v>3595</v>
      </c>
      <c r="B984" t="s">
        <v>123</v>
      </c>
      <c r="C984" t="s">
        <v>3596</v>
      </c>
      <c r="D984" t="s">
        <v>23</v>
      </c>
      <c r="E984" t="s">
        <v>3597</v>
      </c>
      <c r="F984" t="s">
        <v>3598</v>
      </c>
      <c r="G984" t="s">
        <v>26</v>
      </c>
      <c r="H984" t="s">
        <v>27</v>
      </c>
      <c r="I984" t="s">
        <v>1791</v>
      </c>
      <c r="J984" t="s">
        <v>557</v>
      </c>
      <c r="K984">
        <v>80027</v>
      </c>
      <c r="L984" t="s">
        <v>46</v>
      </c>
      <c r="M984" t="s">
        <v>3601</v>
      </c>
      <c r="N984" t="s">
        <v>77</v>
      </c>
      <c r="O984" t="s">
        <v>78</v>
      </c>
      <c r="P984" t="s">
        <v>3602</v>
      </c>
      <c r="Q984">
        <v>559.98400000000004</v>
      </c>
      <c r="R984">
        <v>111.99679999999999</v>
      </c>
      <c r="S984">
        <v>8</v>
      </c>
      <c r="T984">
        <v>4367.8752000000004</v>
      </c>
      <c r="U984">
        <v>20000</v>
      </c>
    </row>
    <row r="985" spans="1:21" x14ac:dyDescent="0.25">
      <c r="A985" t="s">
        <v>3595</v>
      </c>
      <c r="B985" t="s">
        <v>123</v>
      </c>
      <c r="C985" t="s">
        <v>3596</v>
      </c>
      <c r="D985" t="s">
        <v>23</v>
      </c>
      <c r="E985" t="s">
        <v>3597</v>
      </c>
      <c r="F985" t="s">
        <v>3598</v>
      </c>
      <c r="G985" t="s">
        <v>26</v>
      </c>
      <c r="H985" t="s">
        <v>27</v>
      </c>
      <c r="I985" t="s">
        <v>1791</v>
      </c>
      <c r="J985" t="s">
        <v>557</v>
      </c>
      <c r="K985">
        <v>80027</v>
      </c>
      <c r="L985" t="s">
        <v>46</v>
      </c>
      <c r="M985" t="s">
        <v>3140</v>
      </c>
      <c r="N985" t="s">
        <v>32</v>
      </c>
      <c r="O985" t="s">
        <v>36</v>
      </c>
      <c r="P985" t="s">
        <v>3141</v>
      </c>
      <c r="Q985">
        <v>603.91999999999996</v>
      </c>
      <c r="R985">
        <v>120.78400000000001</v>
      </c>
      <c r="S985">
        <v>7</v>
      </c>
      <c r="T985">
        <v>4106.6559999999999</v>
      </c>
      <c r="U985">
        <v>20000</v>
      </c>
    </row>
    <row r="986" spans="1:21" x14ac:dyDescent="0.25">
      <c r="A986" t="s">
        <v>3603</v>
      </c>
      <c r="B986" t="s">
        <v>2798</v>
      </c>
      <c r="C986" t="s">
        <v>3577</v>
      </c>
      <c r="D986" t="s">
        <v>54</v>
      </c>
      <c r="E986" t="s">
        <v>3604</v>
      </c>
      <c r="F986" t="s">
        <v>3605</v>
      </c>
      <c r="G986" t="s">
        <v>114</v>
      </c>
      <c r="H986" t="s">
        <v>27</v>
      </c>
      <c r="I986" t="s">
        <v>733</v>
      </c>
      <c r="J986" t="s">
        <v>116</v>
      </c>
      <c r="K986">
        <v>77506</v>
      </c>
      <c r="L986" t="s">
        <v>117</v>
      </c>
      <c r="M986" t="s">
        <v>3029</v>
      </c>
      <c r="N986" t="s">
        <v>48</v>
      </c>
      <c r="O986" t="s">
        <v>49</v>
      </c>
      <c r="P986" t="s">
        <v>3030</v>
      </c>
      <c r="Q986">
        <v>7.968</v>
      </c>
      <c r="R986">
        <v>1.5935999999999999</v>
      </c>
      <c r="S986">
        <v>2</v>
      </c>
      <c r="T986">
        <v>14.3424</v>
      </c>
      <c r="U986">
        <v>20000</v>
      </c>
    </row>
    <row r="987" spans="1:21" x14ac:dyDescent="0.25">
      <c r="A987" t="s">
        <v>3603</v>
      </c>
      <c r="B987" t="s">
        <v>2798</v>
      </c>
      <c r="C987" t="s">
        <v>3577</v>
      </c>
      <c r="D987" t="s">
        <v>54</v>
      </c>
      <c r="E987" t="s">
        <v>3604</v>
      </c>
      <c r="F987" t="s">
        <v>3605</v>
      </c>
      <c r="G987" t="s">
        <v>114</v>
      </c>
      <c r="H987" t="s">
        <v>27</v>
      </c>
      <c r="I987" t="s">
        <v>733</v>
      </c>
      <c r="J987" t="s">
        <v>116</v>
      </c>
      <c r="K987">
        <v>77506</v>
      </c>
      <c r="L987" t="s">
        <v>117</v>
      </c>
      <c r="M987" t="s">
        <v>3606</v>
      </c>
      <c r="N987" t="s">
        <v>48</v>
      </c>
      <c r="O987" t="s">
        <v>201</v>
      </c>
      <c r="P987" t="s">
        <v>3607</v>
      </c>
      <c r="Q987">
        <v>27.968</v>
      </c>
      <c r="R987">
        <v>5.5936000000000003</v>
      </c>
      <c r="S987">
        <v>2</v>
      </c>
      <c r="T987">
        <v>50.342399999999998</v>
      </c>
      <c r="U987">
        <v>20000</v>
      </c>
    </row>
    <row r="988" spans="1:21" x14ac:dyDescent="0.25">
      <c r="A988" t="s">
        <v>3603</v>
      </c>
      <c r="B988" t="s">
        <v>2798</v>
      </c>
      <c r="C988" t="s">
        <v>3577</v>
      </c>
      <c r="D988" t="s">
        <v>54</v>
      </c>
      <c r="E988" t="s">
        <v>3604</v>
      </c>
      <c r="F988" t="s">
        <v>3605</v>
      </c>
      <c r="G988" t="s">
        <v>114</v>
      </c>
      <c r="H988" t="s">
        <v>27</v>
      </c>
      <c r="I988" t="s">
        <v>733</v>
      </c>
      <c r="J988" t="s">
        <v>116</v>
      </c>
      <c r="K988">
        <v>77506</v>
      </c>
      <c r="L988" t="s">
        <v>117</v>
      </c>
      <c r="M988" t="s">
        <v>3608</v>
      </c>
      <c r="N988" t="s">
        <v>77</v>
      </c>
      <c r="O988" t="s">
        <v>832</v>
      </c>
      <c r="P988" t="s">
        <v>3609</v>
      </c>
      <c r="Q988">
        <v>336.51</v>
      </c>
      <c r="R988">
        <v>67.301999999999992</v>
      </c>
      <c r="S988">
        <v>5</v>
      </c>
      <c r="T988">
        <v>1615.248</v>
      </c>
      <c r="U988">
        <v>20000</v>
      </c>
    </row>
    <row r="989" spans="1:21" x14ac:dyDescent="0.25">
      <c r="A989" t="s">
        <v>3610</v>
      </c>
      <c r="B989" t="s">
        <v>3611</v>
      </c>
      <c r="C989" t="s">
        <v>3611</v>
      </c>
      <c r="D989" t="s">
        <v>1566</v>
      </c>
      <c r="E989" t="s">
        <v>3612</v>
      </c>
      <c r="F989" t="s">
        <v>3613</v>
      </c>
      <c r="G989" t="s">
        <v>26</v>
      </c>
      <c r="H989" t="s">
        <v>27</v>
      </c>
      <c r="I989" t="s">
        <v>214</v>
      </c>
      <c r="J989" t="s">
        <v>116</v>
      </c>
      <c r="K989">
        <v>77041</v>
      </c>
      <c r="L989" t="s">
        <v>117</v>
      </c>
      <c r="M989" t="s">
        <v>3614</v>
      </c>
      <c r="N989" t="s">
        <v>48</v>
      </c>
      <c r="O989" t="s">
        <v>81</v>
      </c>
      <c r="P989" t="s">
        <v>3615</v>
      </c>
      <c r="Q989">
        <v>1.1120000000000001</v>
      </c>
      <c r="R989">
        <v>0.22239999999999999</v>
      </c>
      <c r="S989">
        <v>3</v>
      </c>
      <c r="T989">
        <v>3.1135999999999999</v>
      </c>
      <c r="U989">
        <v>20000</v>
      </c>
    </row>
    <row r="990" spans="1:21" x14ac:dyDescent="0.25">
      <c r="A990" t="s">
        <v>3616</v>
      </c>
      <c r="B990" t="s">
        <v>3617</v>
      </c>
      <c r="C990" t="s">
        <v>3618</v>
      </c>
      <c r="D990" t="s">
        <v>54</v>
      </c>
      <c r="E990" t="s">
        <v>2000</v>
      </c>
      <c r="F990" t="s">
        <v>2001</v>
      </c>
      <c r="G990" t="s">
        <v>43</v>
      </c>
      <c r="H990" t="s">
        <v>27</v>
      </c>
      <c r="I990" t="s">
        <v>1894</v>
      </c>
      <c r="J990" t="s">
        <v>316</v>
      </c>
      <c r="K990">
        <v>13021</v>
      </c>
      <c r="L990" t="s">
        <v>170</v>
      </c>
      <c r="M990" t="s">
        <v>2713</v>
      </c>
      <c r="N990" t="s">
        <v>32</v>
      </c>
      <c r="O990" t="s">
        <v>71</v>
      </c>
      <c r="P990" t="s">
        <v>2714</v>
      </c>
      <c r="Q990">
        <v>520.04999999999995</v>
      </c>
      <c r="R990">
        <v>104.01</v>
      </c>
      <c r="S990">
        <v>8</v>
      </c>
      <c r="T990">
        <v>4056.389999999999</v>
      </c>
      <c r="U990">
        <v>20000</v>
      </c>
    </row>
    <row r="991" spans="1:21" x14ac:dyDescent="0.25">
      <c r="A991" t="s">
        <v>3616</v>
      </c>
      <c r="B991" t="s">
        <v>3617</v>
      </c>
      <c r="C991" t="s">
        <v>3618</v>
      </c>
      <c r="D991" t="s">
        <v>54</v>
      </c>
      <c r="E991" t="s">
        <v>2000</v>
      </c>
      <c r="F991" t="s">
        <v>2001</v>
      </c>
      <c r="G991" t="s">
        <v>43</v>
      </c>
      <c r="H991" t="s">
        <v>27</v>
      </c>
      <c r="I991" t="s">
        <v>1894</v>
      </c>
      <c r="J991" t="s">
        <v>316</v>
      </c>
      <c r="K991">
        <v>13021</v>
      </c>
      <c r="L991" t="s">
        <v>170</v>
      </c>
      <c r="M991" t="s">
        <v>3619</v>
      </c>
      <c r="N991" t="s">
        <v>48</v>
      </c>
      <c r="O991" t="s">
        <v>74</v>
      </c>
      <c r="P991" t="s">
        <v>3620</v>
      </c>
      <c r="Q991">
        <v>17.97</v>
      </c>
      <c r="R991">
        <v>3.5939999999999999</v>
      </c>
      <c r="S991">
        <v>6</v>
      </c>
      <c r="T991">
        <v>104.226</v>
      </c>
      <c r="U991">
        <v>20000</v>
      </c>
    </row>
    <row r="992" spans="1:21" x14ac:dyDescent="0.25">
      <c r="A992" t="s">
        <v>3621</v>
      </c>
      <c r="B992" t="s">
        <v>3622</v>
      </c>
      <c r="C992" t="s">
        <v>3623</v>
      </c>
      <c r="D992" t="s">
        <v>23</v>
      </c>
      <c r="E992" t="s">
        <v>3624</v>
      </c>
      <c r="F992" t="s">
        <v>3625</v>
      </c>
      <c r="G992" t="s">
        <v>114</v>
      </c>
      <c r="H992" t="s">
        <v>27</v>
      </c>
      <c r="I992" t="s">
        <v>1848</v>
      </c>
      <c r="J992" t="s">
        <v>58</v>
      </c>
      <c r="K992">
        <v>32216</v>
      </c>
      <c r="L992" t="s">
        <v>30</v>
      </c>
      <c r="M992" t="s">
        <v>1376</v>
      </c>
      <c r="N992" t="s">
        <v>32</v>
      </c>
      <c r="O992" t="s">
        <v>36</v>
      </c>
      <c r="P992" t="s">
        <v>1377</v>
      </c>
      <c r="Q992">
        <v>1166.92</v>
      </c>
      <c r="R992">
        <v>233.38399999999999</v>
      </c>
      <c r="S992">
        <v>7</v>
      </c>
      <c r="T992">
        <v>7935.0559999999996</v>
      </c>
      <c r="U992">
        <v>20000</v>
      </c>
    </row>
    <row r="993" spans="1:21" x14ac:dyDescent="0.25">
      <c r="A993" t="s">
        <v>3626</v>
      </c>
      <c r="B993" t="s">
        <v>3627</v>
      </c>
      <c r="C993" t="s">
        <v>527</v>
      </c>
      <c r="D993" t="s">
        <v>219</v>
      </c>
      <c r="E993" t="s">
        <v>660</v>
      </c>
      <c r="F993" t="s">
        <v>661</v>
      </c>
      <c r="G993" t="s">
        <v>26</v>
      </c>
      <c r="H993" t="s">
        <v>27</v>
      </c>
      <c r="I993" t="s">
        <v>315</v>
      </c>
      <c r="J993" t="s">
        <v>316</v>
      </c>
      <c r="K993">
        <v>10024</v>
      </c>
      <c r="L993" t="s">
        <v>170</v>
      </c>
      <c r="M993" t="s">
        <v>2967</v>
      </c>
      <c r="N993" t="s">
        <v>48</v>
      </c>
      <c r="O993" t="s">
        <v>81</v>
      </c>
      <c r="P993" t="s">
        <v>2968</v>
      </c>
      <c r="Q993">
        <v>14.624000000000001</v>
      </c>
      <c r="R993">
        <v>2.9247999999999998</v>
      </c>
      <c r="S993">
        <v>5</v>
      </c>
      <c r="T993">
        <v>70.1952</v>
      </c>
      <c r="U993">
        <v>20000</v>
      </c>
    </row>
    <row r="994" spans="1:21" x14ac:dyDescent="0.25">
      <c r="A994" t="s">
        <v>3628</v>
      </c>
      <c r="B994" t="s">
        <v>3629</v>
      </c>
      <c r="C994" t="s">
        <v>2875</v>
      </c>
      <c r="D994" t="s">
        <v>219</v>
      </c>
      <c r="E994" t="s">
        <v>2893</v>
      </c>
      <c r="F994" t="s">
        <v>2894</v>
      </c>
      <c r="G994" t="s">
        <v>26</v>
      </c>
      <c r="H994" t="s">
        <v>27</v>
      </c>
      <c r="I994" t="s">
        <v>766</v>
      </c>
      <c r="J994" t="s">
        <v>45</v>
      </c>
      <c r="K994">
        <v>95123</v>
      </c>
      <c r="L994" t="s">
        <v>46</v>
      </c>
      <c r="M994" t="s">
        <v>1302</v>
      </c>
      <c r="N994" t="s">
        <v>48</v>
      </c>
      <c r="O994" t="s">
        <v>318</v>
      </c>
      <c r="P994" t="s">
        <v>1303</v>
      </c>
      <c r="Q994">
        <v>10.23</v>
      </c>
      <c r="R994">
        <v>2.0459999999999998</v>
      </c>
      <c r="S994">
        <v>8</v>
      </c>
      <c r="T994">
        <v>79.793999999999997</v>
      </c>
      <c r="U994">
        <v>20000</v>
      </c>
    </row>
    <row r="995" spans="1:21" x14ac:dyDescent="0.25">
      <c r="A995" t="s">
        <v>3628</v>
      </c>
      <c r="B995" t="s">
        <v>3629</v>
      </c>
      <c r="C995" t="s">
        <v>2875</v>
      </c>
      <c r="D995" t="s">
        <v>219</v>
      </c>
      <c r="E995" t="s">
        <v>2893</v>
      </c>
      <c r="F995" t="s">
        <v>2894</v>
      </c>
      <c r="G995" t="s">
        <v>26</v>
      </c>
      <c r="H995" t="s">
        <v>27</v>
      </c>
      <c r="I995" t="s">
        <v>766</v>
      </c>
      <c r="J995" t="s">
        <v>45</v>
      </c>
      <c r="K995">
        <v>95123</v>
      </c>
      <c r="L995" t="s">
        <v>46</v>
      </c>
      <c r="M995" t="s">
        <v>3630</v>
      </c>
      <c r="N995" t="s">
        <v>48</v>
      </c>
      <c r="O995" t="s">
        <v>98</v>
      </c>
      <c r="P995" t="s">
        <v>3631</v>
      </c>
      <c r="Q995">
        <v>154.9</v>
      </c>
      <c r="R995">
        <v>30.98</v>
      </c>
      <c r="S995">
        <v>8</v>
      </c>
      <c r="T995">
        <v>1208.22</v>
      </c>
      <c r="U995">
        <v>20000</v>
      </c>
    </row>
    <row r="996" spans="1:21" x14ac:dyDescent="0.25">
      <c r="A996" t="s">
        <v>3632</v>
      </c>
      <c r="B996" t="s">
        <v>3633</v>
      </c>
      <c r="C996" t="s">
        <v>3634</v>
      </c>
      <c r="D996" t="s">
        <v>54</v>
      </c>
      <c r="E996" t="s">
        <v>3635</v>
      </c>
      <c r="F996" t="s">
        <v>3636</v>
      </c>
      <c r="G996" t="s">
        <v>43</v>
      </c>
      <c r="H996" t="s">
        <v>27</v>
      </c>
      <c r="I996" t="s">
        <v>3637</v>
      </c>
      <c r="J996" t="s">
        <v>378</v>
      </c>
      <c r="K996">
        <v>23464</v>
      </c>
      <c r="L996" t="s">
        <v>30</v>
      </c>
      <c r="M996" t="s">
        <v>3638</v>
      </c>
      <c r="N996" t="s">
        <v>48</v>
      </c>
      <c r="O996" t="s">
        <v>81</v>
      </c>
      <c r="P996" t="s">
        <v>3639</v>
      </c>
      <c r="Q996">
        <v>2715.93</v>
      </c>
      <c r="R996">
        <v>543.18599999999992</v>
      </c>
      <c r="S996">
        <v>5</v>
      </c>
      <c r="T996">
        <v>13036.464</v>
      </c>
      <c r="U996">
        <v>20000</v>
      </c>
    </row>
    <row r="997" spans="1:21" x14ac:dyDescent="0.25">
      <c r="A997" t="s">
        <v>3632</v>
      </c>
      <c r="B997" t="s">
        <v>3633</v>
      </c>
      <c r="C997" t="s">
        <v>3634</v>
      </c>
      <c r="D997" t="s">
        <v>54</v>
      </c>
      <c r="E997" t="s">
        <v>3635</v>
      </c>
      <c r="F997" t="s">
        <v>3636</v>
      </c>
      <c r="G997" t="s">
        <v>43</v>
      </c>
      <c r="H997" t="s">
        <v>27</v>
      </c>
      <c r="I997" t="s">
        <v>3637</v>
      </c>
      <c r="J997" t="s">
        <v>378</v>
      </c>
      <c r="K997">
        <v>23464</v>
      </c>
      <c r="L997" t="s">
        <v>30</v>
      </c>
      <c r="M997" t="s">
        <v>3023</v>
      </c>
      <c r="N997" t="s">
        <v>77</v>
      </c>
      <c r="O997" t="s">
        <v>78</v>
      </c>
      <c r="P997" t="s">
        <v>3640</v>
      </c>
      <c r="Q997">
        <v>617.97</v>
      </c>
      <c r="R997">
        <v>123.59399999999999</v>
      </c>
      <c r="S997">
        <v>5</v>
      </c>
      <c r="T997">
        <v>2966.2559999999999</v>
      </c>
      <c r="U997">
        <v>20000</v>
      </c>
    </row>
    <row r="998" spans="1:21" x14ac:dyDescent="0.25">
      <c r="A998" t="s">
        <v>3641</v>
      </c>
      <c r="B998" t="s">
        <v>3642</v>
      </c>
      <c r="C998" t="s">
        <v>3643</v>
      </c>
      <c r="D998" t="s">
        <v>54</v>
      </c>
      <c r="E998" t="s">
        <v>3644</v>
      </c>
      <c r="F998" t="s">
        <v>3645</v>
      </c>
      <c r="G998" t="s">
        <v>26</v>
      </c>
      <c r="H998" t="s">
        <v>27</v>
      </c>
      <c r="I998" t="s">
        <v>28</v>
      </c>
      <c r="J998" t="s">
        <v>29</v>
      </c>
      <c r="K998">
        <v>42420</v>
      </c>
      <c r="L998" t="s">
        <v>30</v>
      </c>
      <c r="M998" t="s">
        <v>3646</v>
      </c>
      <c r="N998" t="s">
        <v>48</v>
      </c>
      <c r="O998" t="s">
        <v>201</v>
      </c>
      <c r="P998" t="s">
        <v>3647</v>
      </c>
      <c r="Q998">
        <v>10.67</v>
      </c>
      <c r="R998">
        <v>2.1339999999999999</v>
      </c>
      <c r="S998">
        <v>8</v>
      </c>
      <c r="T998">
        <v>83.225999999999999</v>
      </c>
      <c r="U998">
        <v>20000</v>
      </c>
    </row>
    <row r="999" spans="1:21" x14ac:dyDescent="0.25">
      <c r="A999" t="s">
        <v>3641</v>
      </c>
      <c r="B999" t="s">
        <v>3642</v>
      </c>
      <c r="C999" t="s">
        <v>3643</v>
      </c>
      <c r="D999" t="s">
        <v>54</v>
      </c>
      <c r="E999" t="s">
        <v>3644</v>
      </c>
      <c r="F999" t="s">
        <v>3645</v>
      </c>
      <c r="G999" t="s">
        <v>26</v>
      </c>
      <c r="H999" t="s">
        <v>27</v>
      </c>
      <c r="I999" t="s">
        <v>28</v>
      </c>
      <c r="J999" t="s">
        <v>29</v>
      </c>
      <c r="K999">
        <v>42420</v>
      </c>
      <c r="L999" t="s">
        <v>30</v>
      </c>
      <c r="M999" t="s">
        <v>3648</v>
      </c>
      <c r="N999" t="s">
        <v>48</v>
      </c>
      <c r="O999" t="s">
        <v>63</v>
      </c>
      <c r="P999" t="s">
        <v>3649</v>
      </c>
      <c r="Q999">
        <v>36.630000000000003</v>
      </c>
      <c r="R999">
        <v>7.3260000000000014</v>
      </c>
      <c r="S999">
        <v>4</v>
      </c>
      <c r="T999">
        <v>139.19399999999999</v>
      </c>
      <c r="U999">
        <v>20000</v>
      </c>
    </row>
    <row r="1000" spans="1:21" x14ac:dyDescent="0.25">
      <c r="A1000" t="s">
        <v>3641</v>
      </c>
      <c r="B1000" t="s">
        <v>3642</v>
      </c>
      <c r="C1000" t="s">
        <v>3643</v>
      </c>
      <c r="D1000" t="s">
        <v>54</v>
      </c>
      <c r="E1000" t="s">
        <v>3644</v>
      </c>
      <c r="F1000" t="s">
        <v>3645</v>
      </c>
      <c r="G1000" t="s">
        <v>26</v>
      </c>
      <c r="H1000" t="s">
        <v>27</v>
      </c>
      <c r="I1000" t="s">
        <v>28</v>
      </c>
      <c r="J1000" t="s">
        <v>29</v>
      </c>
      <c r="K1000">
        <v>42420</v>
      </c>
      <c r="L1000" t="s">
        <v>30</v>
      </c>
      <c r="M1000" t="s">
        <v>3650</v>
      </c>
      <c r="N1000" t="s">
        <v>32</v>
      </c>
      <c r="O1000" t="s">
        <v>71</v>
      </c>
      <c r="P1000" t="s">
        <v>3651</v>
      </c>
      <c r="Q1000">
        <v>24.1</v>
      </c>
      <c r="R1000">
        <v>4.82</v>
      </c>
      <c r="S1000">
        <v>9</v>
      </c>
      <c r="T1000">
        <v>212.08</v>
      </c>
      <c r="U1000">
        <v>20000</v>
      </c>
    </row>
    <row r="1001" spans="1:21" x14ac:dyDescent="0.25">
      <c r="A1001" t="s">
        <v>3641</v>
      </c>
      <c r="B1001" t="s">
        <v>3642</v>
      </c>
      <c r="C1001" t="s">
        <v>3643</v>
      </c>
      <c r="D1001" t="s">
        <v>54</v>
      </c>
      <c r="E1001" t="s">
        <v>3644</v>
      </c>
      <c r="F1001" t="s">
        <v>3645</v>
      </c>
      <c r="G1001" t="s">
        <v>26</v>
      </c>
      <c r="H1001" t="s">
        <v>27</v>
      </c>
      <c r="I1001" t="s">
        <v>28</v>
      </c>
      <c r="J1001" t="s">
        <v>29</v>
      </c>
      <c r="K1001">
        <v>42420</v>
      </c>
      <c r="L1001" t="s">
        <v>30</v>
      </c>
      <c r="M1001" t="s">
        <v>1374</v>
      </c>
      <c r="N1001" t="s">
        <v>32</v>
      </c>
      <c r="O1001" t="s">
        <v>71</v>
      </c>
      <c r="P1001" t="s">
        <v>1375</v>
      </c>
      <c r="Q1001">
        <v>33.11</v>
      </c>
      <c r="R1001">
        <v>6.6219999999999999</v>
      </c>
      <c r="S1001">
        <v>9</v>
      </c>
      <c r="T1001">
        <v>291.36799999999999</v>
      </c>
      <c r="U1001">
        <v>20000</v>
      </c>
    </row>
    <row r="1002" spans="1:21" x14ac:dyDescent="0.25">
      <c r="T1002">
        <f>MAX(T2:T1001)</f>
        <v>71807.577600000004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71"/>
  <sheetViews>
    <sheetView topLeftCell="B1" zoomScaleNormal="100" workbookViewId="0">
      <selection activeCell="J2" sqref="J2"/>
    </sheetView>
  </sheetViews>
  <sheetFormatPr defaultRowHeight="15" x14ac:dyDescent="0.25"/>
  <cols>
    <col min="1" max="1" width="16.7109375" bestFit="1" customWidth="1"/>
    <col min="2" max="2" width="99.140625" bestFit="1" customWidth="1"/>
    <col min="3" max="3" width="23.5703125" bestFit="1" customWidth="1"/>
    <col min="4" max="4" width="17.42578125" bestFit="1" customWidth="1"/>
    <col min="5" max="5" width="17.7109375" bestFit="1" customWidth="1"/>
    <col min="6" max="6" width="14" bestFit="1" customWidth="1"/>
    <col min="7" max="7" width="12" bestFit="1" customWidth="1"/>
    <col min="8" max="8" width="11.5703125" bestFit="1" customWidth="1"/>
    <col min="9" max="9" width="21.140625" bestFit="1" customWidth="1"/>
    <col min="10" max="10" width="12.7109375" bestFit="1" customWidth="1"/>
  </cols>
  <sheetData>
    <row r="1" spans="1:10" x14ac:dyDescent="0.25">
      <c r="A1" s="3" t="s">
        <v>12</v>
      </c>
      <c r="B1" s="3" t="s">
        <v>15</v>
      </c>
      <c r="C1" s="4" t="s">
        <v>3688</v>
      </c>
      <c r="D1" s="4" t="s">
        <v>3687</v>
      </c>
      <c r="E1" s="3" t="s">
        <v>3686</v>
      </c>
      <c r="F1" s="3" t="s">
        <v>3685</v>
      </c>
      <c r="G1" s="3" t="s">
        <v>3684</v>
      </c>
      <c r="H1" s="3" t="s">
        <v>3683</v>
      </c>
      <c r="I1" s="3" t="s">
        <v>3682</v>
      </c>
      <c r="J1" s="4" t="s">
        <v>4460</v>
      </c>
    </row>
    <row r="2" spans="1:10" x14ac:dyDescent="0.25">
      <c r="A2" t="s">
        <v>31</v>
      </c>
      <c r="B2" t="s">
        <v>34</v>
      </c>
      <c r="C2" t="s">
        <v>3652</v>
      </c>
      <c r="D2">
        <f>E2+5</f>
        <v>21</v>
      </c>
      <c r="E2">
        <v>16</v>
      </c>
      <c r="F2" s="5">
        <f t="shared" ref="F2:F65" si="0">G2*0.7</f>
        <v>91.685999999999993</v>
      </c>
      <c r="G2" s="5">
        <f>Sales!Q2/Sales!S2</f>
        <v>130.97999999999999</v>
      </c>
      <c r="H2" s="2">
        <v>40905</v>
      </c>
      <c r="I2" t="s">
        <v>3667</v>
      </c>
      <c r="J2" t="str">
        <f>IF(H2&lt;DATE(2015,1,1),"outdate","ongoing")</f>
        <v>outdate</v>
      </c>
    </row>
    <row r="3" spans="1:10" x14ac:dyDescent="0.25">
      <c r="A3" t="s">
        <v>35</v>
      </c>
      <c r="B3" t="s">
        <v>37</v>
      </c>
      <c r="C3" t="s">
        <v>3653</v>
      </c>
      <c r="D3">
        <f t="shared" ref="D3:D66" si="1">E3+5</f>
        <v>23</v>
      </c>
      <c r="E3">
        <v>18</v>
      </c>
      <c r="F3" s="5">
        <f t="shared" si="0"/>
        <v>102.4716</v>
      </c>
      <c r="G3" s="5">
        <f>Sales!Q3/Sales!S3</f>
        <v>146.38800000000001</v>
      </c>
      <c r="H3" s="2">
        <v>40238</v>
      </c>
      <c r="I3" t="s">
        <v>3668</v>
      </c>
      <c r="J3" t="str">
        <f t="shared" ref="J3:J66" si="2">IF(H3&lt;DATE(2015,1,1),"outdate","ongoing")</f>
        <v>outdate</v>
      </c>
    </row>
    <row r="4" spans="1:10" x14ac:dyDescent="0.25">
      <c r="A4" t="s">
        <v>47</v>
      </c>
      <c r="B4" t="s">
        <v>50</v>
      </c>
      <c r="C4" t="s">
        <v>3654</v>
      </c>
      <c r="D4">
        <f t="shared" si="1"/>
        <v>23</v>
      </c>
      <c r="E4">
        <v>18</v>
      </c>
      <c r="F4" s="5">
        <f t="shared" si="0"/>
        <v>1.7056666666666664</v>
      </c>
      <c r="G4" s="5">
        <f>Sales!Q4/Sales!S4</f>
        <v>2.4366666666666665</v>
      </c>
      <c r="H4" s="2">
        <v>42193</v>
      </c>
      <c r="I4" t="s">
        <v>3669</v>
      </c>
      <c r="J4" t="str">
        <f t="shared" si="2"/>
        <v>ongoing</v>
      </c>
    </row>
    <row r="5" spans="1:10" x14ac:dyDescent="0.25">
      <c r="A5" t="s">
        <v>59</v>
      </c>
      <c r="B5" t="s">
        <v>61</v>
      </c>
      <c r="C5" t="s">
        <v>3655</v>
      </c>
      <c r="D5">
        <f t="shared" si="1"/>
        <v>10</v>
      </c>
      <c r="E5">
        <v>5</v>
      </c>
      <c r="F5" s="5">
        <f t="shared" si="0"/>
        <v>74.478249999999989</v>
      </c>
      <c r="G5" s="5">
        <f>Sales!Q5/Sales!S5</f>
        <v>106.39749999999999</v>
      </c>
      <c r="H5" s="2">
        <v>39907</v>
      </c>
      <c r="I5" t="s">
        <v>3670</v>
      </c>
      <c r="J5" t="str">
        <f t="shared" si="2"/>
        <v>outdate</v>
      </c>
    </row>
    <row r="6" spans="1:10" x14ac:dyDescent="0.25">
      <c r="A6" t="s">
        <v>62</v>
      </c>
      <c r="B6" t="s">
        <v>64</v>
      </c>
      <c r="C6" t="s">
        <v>3656</v>
      </c>
      <c r="D6">
        <f t="shared" si="1"/>
        <v>12</v>
      </c>
      <c r="E6">
        <v>7</v>
      </c>
      <c r="F6" s="5">
        <f t="shared" si="0"/>
        <v>2.2367999999999997</v>
      </c>
      <c r="G6" s="5">
        <f>Sales!Q6/Sales!S6</f>
        <v>3.1954285714285713</v>
      </c>
      <c r="H6" s="2">
        <v>42508</v>
      </c>
      <c r="I6" t="s">
        <v>3671</v>
      </c>
      <c r="J6" t="str">
        <f t="shared" si="2"/>
        <v>ongoing</v>
      </c>
    </row>
    <row r="7" spans="1:10" x14ac:dyDescent="0.25">
      <c r="A7" t="s">
        <v>70</v>
      </c>
      <c r="B7" t="s">
        <v>72</v>
      </c>
      <c r="C7" t="s">
        <v>3657</v>
      </c>
      <c r="D7">
        <f t="shared" si="1"/>
        <v>10</v>
      </c>
      <c r="E7">
        <v>5</v>
      </c>
      <c r="F7" s="5">
        <f t="shared" si="0"/>
        <v>3.8002222222222217</v>
      </c>
      <c r="G7" s="5">
        <f>Sales!Q7/Sales!S7</f>
        <v>5.4288888888888884</v>
      </c>
      <c r="H7" s="2">
        <v>40647</v>
      </c>
      <c r="I7" t="s">
        <v>3672</v>
      </c>
      <c r="J7" t="str">
        <f t="shared" si="2"/>
        <v>outdate</v>
      </c>
    </row>
    <row r="8" spans="1:10" x14ac:dyDescent="0.25">
      <c r="A8" t="s">
        <v>73</v>
      </c>
      <c r="B8" t="s">
        <v>75</v>
      </c>
      <c r="C8" t="s">
        <v>3658</v>
      </c>
      <c r="D8">
        <f t="shared" si="1"/>
        <v>20</v>
      </c>
      <c r="E8">
        <v>15</v>
      </c>
      <c r="F8" s="5">
        <f t="shared" si="0"/>
        <v>2.548</v>
      </c>
      <c r="G8" s="5">
        <f>Sales!Q8/Sales!S8</f>
        <v>3.64</v>
      </c>
      <c r="H8" s="2">
        <v>41295</v>
      </c>
      <c r="I8" t="s">
        <v>3673</v>
      </c>
      <c r="J8" t="str">
        <f t="shared" si="2"/>
        <v>outdate</v>
      </c>
    </row>
    <row r="9" spans="1:10" x14ac:dyDescent="0.25">
      <c r="A9" t="s">
        <v>76</v>
      </c>
      <c r="B9" t="s">
        <v>79</v>
      </c>
      <c r="C9" t="s">
        <v>3659</v>
      </c>
      <c r="D9">
        <f t="shared" si="1"/>
        <v>25</v>
      </c>
      <c r="E9">
        <v>20</v>
      </c>
      <c r="F9" s="5">
        <f t="shared" si="0"/>
        <v>158.7516</v>
      </c>
      <c r="G9" s="5">
        <f>Sales!Q9/Sales!S9</f>
        <v>226.78800000000001</v>
      </c>
      <c r="H9" s="2">
        <v>43675</v>
      </c>
      <c r="I9" t="s">
        <v>3674</v>
      </c>
      <c r="J9" t="str">
        <f t="shared" si="2"/>
        <v>ongoing</v>
      </c>
    </row>
    <row r="10" spans="1:10" x14ac:dyDescent="0.25">
      <c r="A10" t="s">
        <v>80</v>
      </c>
      <c r="B10" t="s">
        <v>82</v>
      </c>
      <c r="C10" t="s">
        <v>3660</v>
      </c>
      <c r="D10">
        <f t="shared" si="1"/>
        <v>14</v>
      </c>
      <c r="E10">
        <v>9</v>
      </c>
      <c r="F10" s="5">
        <f t="shared" si="0"/>
        <v>1.8504</v>
      </c>
      <c r="G10" s="5">
        <f>Sales!Q10/Sales!S10</f>
        <v>2.6434285714285717</v>
      </c>
      <c r="H10" s="2">
        <v>41850</v>
      </c>
      <c r="I10" t="s">
        <v>3675</v>
      </c>
      <c r="J10" t="str">
        <f t="shared" si="2"/>
        <v>outdate</v>
      </c>
    </row>
    <row r="11" spans="1:10" x14ac:dyDescent="0.25">
      <c r="A11" t="s">
        <v>83</v>
      </c>
      <c r="B11" t="s">
        <v>85</v>
      </c>
      <c r="C11" t="s">
        <v>3661</v>
      </c>
      <c r="D11">
        <f t="shared" si="1"/>
        <v>17</v>
      </c>
      <c r="E11">
        <v>12</v>
      </c>
      <c r="F11" s="5">
        <f t="shared" si="0"/>
        <v>10.053749999999999</v>
      </c>
      <c r="G11" s="5">
        <f>Sales!Q11/Sales!S11</f>
        <v>14.362500000000001</v>
      </c>
      <c r="H11" s="2">
        <v>41259</v>
      </c>
      <c r="I11" t="s">
        <v>3676</v>
      </c>
      <c r="J11" t="str">
        <f t="shared" si="2"/>
        <v>outdate</v>
      </c>
    </row>
    <row r="12" spans="1:10" x14ac:dyDescent="0.25">
      <c r="A12" t="s">
        <v>86</v>
      </c>
      <c r="B12" t="s">
        <v>87</v>
      </c>
      <c r="C12" t="s">
        <v>3662</v>
      </c>
      <c r="D12">
        <f t="shared" si="1"/>
        <v>19</v>
      </c>
      <c r="E12">
        <v>14</v>
      </c>
      <c r="F12" s="5">
        <f t="shared" si="0"/>
        <v>132.70319999999998</v>
      </c>
      <c r="G12" s="5">
        <f>Sales!Q12/Sales!S12</f>
        <v>189.57599999999999</v>
      </c>
      <c r="H12" s="2">
        <v>43776</v>
      </c>
      <c r="I12" t="s">
        <v>3677</v>
      </c>
      <c r="J12" t="str">
        <f t="shared" si="2"/>
        <v>ongoing</v>
      </c>
    </row>
    <row r="13" spans="1:10" x14ac:dyDescent="0.25">
      <c r="A13" t="s">
        <v>88</v>
      </c>
      <c r="B13" t="s">
        <v>89</v>
      </c>
      <c r="C13" t="s">
        <v>3663</v>
      </c>
      <c r="D13">
        <f t="shared" si="1"/>
        <v>14</v>
      </c>
      <c r="E13">
        <v>9</v>
      </c>
      <c r="F13" s="5">
        <f t="shared" si="0"/>
        <v>106.33279999999999</v>
      </c>
      <c r="G13" s="5">
        <f>Sales!Q13/Sales!S13</f>
        <v>151.904</v>
      </c>
      <c r="H13" s="2">
        <v>42433</v>
      </c>
      <c r="I13" t="s">
        <v>3678</v>
      </c>
      <c r="J13" t="str">
        <f t="shared" si="2"/>
        <v>ongoing</v>
      </c>
    </row>
    <row r="14" spans="1:10" x14ac:dyDescent="0.25">
      <c r="A14" t="s">
        <v>97</v>
      </c>
      <c r="B14" t="s">
        <v>99</v>
      </c>
      <c r="C14" t="s">
        <v>3664</v>
      </c>
      <c r="D14">
        <f t="shared" si="1"/>
        <v>17</v>
      </c>
      <c r="E14">
        <v>12</v>
      </c>
      <c r="F14" s="5">
        <f t="shared" si="0"/>
        <v>2.7215999999999996</v>
      </c>
      <c r="G14" s="5">
        <f>Sales!Q14/Sales!S14</f>
        <v>3.8879999999999999</v>
      </c>
      <c r="H14" s="2">
        <v>41529</v>
      </c>
      <c r="I14" t="s">
        <v>3679</v>
      </c>
      <c r="J14" t="str">
        <f t="shared" si="2"/>
        <v>outdate</v>
      </c>
    </row>
    <row r="15" spans="1:10" x14ac:dyDescent="0.25">
      <c r="A15" t="s">
        <v>107</v>
      </c>
      <c r="B15" t="s">
        <v>108</v>
      </c>
      <c r="C15" t="s">
        <v>3665</v>
      </c>
      <c r="D15">
        <f t="shared" si="1"/>
        <v>14</v>
      </c>
      <c r="E15">
        <v>9</v>
      </c>
      <c r="F15" s="5">
        <f t="shared" si="0"/>
        <v>71.395799999999994</v>
      </c>
      <c r="G15" s="5">
        <f>Sales!Q15/Sales!S15</f>
        <v>101.994</v>
      </c>
      <c r="H15" s="2">
        <v>43554</v>
      </c>
      <c r="I15" t="s">
        <v>3680</v>
      </c>
      <c r="J15" t="str">
        <f t="shared" si="2"/>
        <v>ongoing</v>
      </c>
    </row>
    <row r="16" spans="1:10" x14ac:dyDescent="0.25">
      <c r="A16" t="s">
        <v>118</v>
      </c>
      <c r="B16" t="s">
        <v>119</v>
      </c>
      <c r="C16" t="s">
        <v>3666</v>
      </c>
      <c r="D16">
        <f t="shared" si="1"/>
        <v>19</v>
      </c>
      <c r="E16">
        <v>14</v>
      </c>
      <c r="F16" s="5">
        <f t="shared" si="0"/>
        <v>9.6334</v>
      </c>
      <c r="G16" s="5">
        <f>Sales!Q16/Sales!S16</f>
        <v>13.762</v>
      </c>
      <c r="H16" s="2">
        <v>40491</v>
      </c>
      <c r="I16" t="s">
        <v>3681</v>
      </c>
      <c r="J16" t="str">
        <f t="shared" si="2"/>
        <v>outdate</v>
      </c>
    </row>
    <row r="17" spans="1:10" x14ac:dyDescent="0.25">
      <c r="A17" t="s">
        <v>120</v>
      </c>
      <c r="B17" t="s">
        <v>121</v>
      </c>
      <c r="C17" t="s">
        <v>3652</v>
      </c>
      <c r="D17">
        <f t="shared" si="1"/>
        <v>10</v>
      </c>
      <c r="E17">
        <v>5</v>
      </c>
      <c r="F17" s="5">
        <f t="shared" si="0"/>
        <v>0.89039999999999997</v>
      </c>
      <c r="G17" s="5">
        <f>Sales!Q17/Sales!S17</f>
        <v>1.272</v>
      </c>
      <c r="H17" s="2">
        <v>42216</v>
      </c>
      <c r="I17" t="s">
        <v>3681</v>
      </c>
      <c r="J17" t="str">
        <f t="shared" si="2"/>
        <v>ongoing</v>
      </c>
    </row>
    <row r="18" spans="1:10" x14ac:dyDescent="0.25">
      <c r="A18" t="s">
        <v>129</v>
      </c>
      <c r="B18" t="s">
        <v>130</v>
      </c>
      <c r="C18" t="s">
        <v>3653</v>
      </c>
      <c r="D18">
        <f t="shared" si="1"/>
        <v>15</v>
      </c>
      <c r="E18">
        <v>10</v>
      </c>
      <c r="F18" s="5">
        <f t="shared" si="0"/>
        <v>116.529</v>
      </c>
      <c r="G18" s="5">
        <f>Sales!Q18/Sales!S18</f>
        <v>166.47</v>
      </c>
      <c r="H18" s="2">
        <v>43412</v>
      </c>
      <c r="I18" t="s">
        <v>3667</v>
      </c>
      <c r="J18" t="str">
        <f t="shared" si="2"/>
        <v>ongoing</v>
      </c>
    </row>
    <row r="19" spans="1:10" x14ac:dyDescent="0.25">
      <c r="A19" t="s">
        <v>138</v>
      </c>
      <c r="B19" t="s">
        <v>139</v>
      </c>
      <c r="C19" t="s">
        <v>3654</v>
      </c>
      <c r="D19">
        <f t="shared" si="1"/>
        <v>22</v>
      </c>
      <c r="E19">
        <v>17</v>
      </c>
      <c r="F19" s="5">
        <f t="shared" si="0"/>
        <v>7.77</v>
      </c>
      <c r="G19" s="5">
        <f>Sales!Q19/Sales!S19</f>
        <v>11.1</v>
      </c>
      <c r="H19" s="2">
        <v>43445</v>
      </c>
      <c r="I19" t="s">
        <v>3668</v>
      </c>
      <c r="J19" t="str">
        <f t="shared" si="2"/>
        <v>ongoing</v>
      </c>
    </row>
    <row r="20" spans="1:10" x14ac:dyDescent="0.25">
      <c r="A20" t="s">
        <v>146</v>
      </c>
      <c r="B20" t="s">
        <v>147</v>
      </c>
      <c r="C20" t="s">
        <v>3655</v>
      </c>
      <c r="D20">
        <f t="shared" si="1"/>
        <v>21</v>
      </c>
      <c r="E20">
        <v>16</v>
      </c>
      <c r="F20" s="5">
        <f t="shared" si="0"/>
        <v>0.749</v>
      </c>
      <c r="G20" s="5">
        <f>Sales!Q20/Sales!S20</f>
        <v>1.07</v>
      </c>
      <c r="H20" s="2">
        <v>43356</v>
      </c>
      <c r="I20" t="s">
        <v>3669</v>
      </c>
      <c r="J20" t="str">
        <f t="shared" si="2"/>
        <v>ongoing</v>
      </c>
    </row>
    <row r="21" spans="1:10" x14ac:dyDescent="0.25">
      <c r="A21" t="s">
        <v>148</v>
      </c>
      <c r="B21" t="s">
        <v>149</v>
      </c>
      <c r="C21" t="s">
        <v>3656</v>
      </c>
      <c r="D21">
        <f t="shared" si="1"/>
        <v>13</v>
      </c>
      <c r="E21">
        <v>8</v>
      </c>
      <c r="F21" s="5">
        <f t="shared" si="0"/>
        <v>16.603999999999999</v>
      </c>
      <c r="G21" s="5">
        <f>Sales!Q21/Sales!S21</f>
        <v>23.72</v>
      </c>
      <c r="H21" s="2">
        <v>40192</v>
      </c>
      <c r="I21" t="s">
        <v>3670</v>
      </c>
      <c r="J21" t="str">
        <f t="shared" si="2"/>
        <v>outdate</v>
      </c>
    </row>
    <row r="22" spans="1:10" x14ac:dyDescent="0.25">
      <c r="A22" t="s">
        <v>150</v>
      </c>
      <c r="B22" t="s">
        <v>151</v>
      </c>
      <c r="C22" t="s">
        <v>3657</v>
      </c>
      <c r="D22">
        <f t="shared" si="1"/>
        <v>21</v>
      </c>
      <c r="E22">
        <v>16</v>
      </c>
      <c r="F22" s="5">
        <f t="shared" si="0"/>
        <v>1.9879999999999998</v>
      </c>
      <c r="G22" s="5">
        <f>Sales!Q22/Sales!S22</f>
        <v>2.84</v>
      </c>
      <c r="H22" s="2">
        <v>41337</v>
      </c>
      <c r="I22" t="s">
        <v>3671</v>
      </c>
      <c r="J22" t="str">
        <f t="shared" si="2"/>
        <v>outdate</v>
      </c>
    </row>
    <row r="23" spans="1:10" x14ac:dyDescent="0.25">
      <c r="A23" t="s">
        <v>159</v>
      </c>
      <c r="B23" t="s">
        <v>160</v>
      </c>
      <c r="C23" t="s">
        <v>3658</v>
      </c>
      <c r="D23">
        <f t="shared" si="1"/>
        <v>23</v>
      </c>
      <c r="E23">
        <v>18</v>
      </c>
      <c r="F23" s="5">
        <f t="shared" si="0"/>
        <v>1.946</v>
      </c>
      <c r="G23" s="5">
        <f>Sales!Q23/Sales!S23</f>
        <v>2.7800000000000002</v>
      </c>
      <c r="H23" s="2">
        <v>42356</v>
      </c>
      <c r="I23" t="s">
        <v>3672</v>
      </c>
      <c r="J23" t="str">
        <f t="shared" si="2"/>
        <v>ongoing</v>
      </c>
    </row>
    <row r="24" spans="1:10" x14ac:dyDescent="0.25">
      <c r="A24" t="s">
        <v>161</v>
      </c>
      <c r="B24" t="s">
        <v>162</v>
      </c>
      <c r="C24" t="s">
        <v>3659</v>
      </c>
      <c r="D24">
        <f t="shared" si="1"/>
        <v>21</v>
      </c>
      <c r="E24">
        <v>16</v>
      </c>
      <c r="F24" s="5">
        <f t="shared" si="0"/>
        <v>14.079333333333333</v>
      </c>
      <c r="G24" s="5">
        <f>Sales!Q24/Sales!S24</f>
        <v>20.113333333333333</v>
      </c>
      <c r="H24" s="2">
        <v>40336</v>
      </c>
      <c r="I24" t="s">
        <v>3673</v>
      </c>
      <c r="J24" t="str">
        <f t="shared" si="2"/>
        <v>outdate</v>
      </c>
    </row>
    <row r="25" spans="1:10" x14ac:dyDescent="0.25">
      <c r="A25" t="s">
        <v>171</v>
      </c>
      <c r="B25" t="s">
        <v>172</v>
      </c>
      <c r="C25" t="s">
        <v>3660</v>
      </c>
      <c r="D25">
        <f t="shared" si="1"/>
        <v>12</v>
      </c>
      <c r="E25">
        <v>7</v>
      </c>
      <c r="F25" s="5">
        <f t="shared" si="0"/>
        <v>16.653466666666667</v>
      </c>
      <c r="G25" s="5">
        <f>Sales!Q25/Sales!S25</f>
        <v>23.790666666666667</v>
      </c>
      <c r="H25" s="2">
        <v>42706</v>
      </c>
      <c r="I25" t="s">
        <v>3674</v>
      </c>
      <c r="J25" t="str">
        <f t="shared" si="2"/>
        <v>ongoing</v>
      </c>
    </row>
    <row r="26" spans="1:10" x14ac:dyDescent="0.25">
      <c r="A26" t="s">
        <v>184</v>
      </c>
      <c r="B26" t="s">
        <v>185</v>
      </c>
      <c r="C26" t="s">
        <v>3661</v>
      </c>
      <c r="D26">
        <f t="shared" si="1"/>
        <v>15</v>
      </c>
      <c r="E26">
        <v>10</v>
      </c>
      <c r="F26" s="5">
        <f t="shared" si="0"/>
        <v>91.405124999999998</v>
      </c>
      <c r="G26" s="5">
        <f>Sales!Q26/Sales!S26</f>
        <v>130.57875000000001</v>
      </c>
      <c r="H26" s="2">
        <v>42764</v>
      </c>
      <c r="I26" t="s">
        <v>3675</v>
      </c>
      <c r="J26" t="str">
        <f t="shared" si="2"/>
        <v>ongoing</v>
      </c>
    </row>
    <row r="27" spans="1:10" x14ac:dyDescent="0.25">
      <c r="A27" t="s">
        <v>186</v>
      </c>
      <c r="B27" t="s">
        <v>188</v>
      </c>
      <c r="C27" t="s">
        <v>3662</v>
      </c>
      <c r="D27">
        <f t="shared" si="1"/>
        <v>17</v>
      </c>
      <c r="E27">
        <v>12</v>
      </c>
      <c r="F27" s="5">
        <f t="shared" si="0"/>
        <v>1.3589333333333333</v>
      </c>
      <c r="G27" s="5">
        <f>Sales!Q27/Sales!S27</f>
        <v>1.9413333333333334</v>
      </c>
      <c r="H27" s="2">
        <v>39880</v>
      </c>
      <c r="I27" t="s">
        <v>3676</v>
      </c>
      <c r="J27" t="str">
        <f t="shared" si="2"/>
        <v>outdate</v>
      </c>
    </row>
    <row r="28" spans="1:10" x14ac:dyDescent="0.25">
      <c r="A28" t="s">
        <v>194</v>
      </c>
      <c r="B28" t="s">
        <v>195</v>
      </c>
      <c r="C28" t="s">
        <v>3663</v>
      </c>
      <c r="D28">
        <f t="shared" si="1"/>
        <v>17</v>
      </c>
      <c r="E28">
        <v>12</v>
      </c>
      <c r="F28" s="5">
        <f t="shared" si="0"/>
        <v>10.566499999999998</v>
      </c>
      <c r="G28" s="5">
        <f>Sales!Q28/Sales!S28</f>
        <v>15.094999999999999</v>
      </c>
      <c r="H28" s="2">
        <v>40519</v>
      </c>
      <c r="I28" t="s">
        <v>3677</v>
      </c>
      <c r="J28" t="str">
        <f t="shared" si="2"/>
        <v>outdate</v>
      </c>
    </row>
    <row r="29" spans="1:10" x14ac:dyDescent="0.25">
      <c r="A29" t="s">
        <v>196</v>
      </c>
      <c r="B29" t="s">
        <v>197</v>
      </c>
      <c r="C29" t="s">
        <v>3664</v>
      </c>
      <c r="D29">
        <f t="shared" si="1"/>
        <v>11</v>
      </c>
      <c r="E29">
        <v>6</v>
      </c>
      <c r="F29" s="5">
        <f t="shared" si="0"/>
        <v>359.73349999999994</v>
      </c>
      <c r="G29" s="5">
        <f>Sales!Q29/Sales!S29</f>
        <v>513.90499999999997</v>
      </c>
      <c r="H29" s="2">
        <v>42785</v>
      </c>
      <c r="I29" t="s">
        <v>3678</v>
      </c>
      <c r="J29" t="str">
        <f t="shared" si="2"/>
        <v>ongoing</v>
      </c>
    </row>
    <row r="30" spans="1:10" x14ac:dyDescent="0.25">
      <c r="A30" t="s">
        <v>198</v>
      </c>
      <c r="B30" t="s">
        <v>199</v>
      </c>
      <c r="C30" t="s">
        <v>3665</v>
      </c>
      <c r="D30">
        <f t="shared" si="1"/>
        <v>20</v>
      </c>
      <c r="E30">
        <v>15</v>
      </c>
      <c r="F30" s="5">
        <f t="shared" si="0"/>
        <v>1.1220999999999999</v>
      </c>
      <c r="G30" s="5">
        <f>Sales!Q30/Sales!S30</f>
        <v>1.603</v>
      </c>
      <c r="H30" s="2">
        <v>43358</v>
      </c>
      <c r="I30" t="s">
        <v>3679</v>
      </c>
      <c r="J30" t="str">
        <f t="shared" si="2"/>
        <v>ongoing</v>
      </c>
    </row>
    <row r="31" spans="1:10" x14ac:dyDescent="0.25">
      <c r="A31" t="s">
        <v>200</v>
      </c>
      <c r="B31" t="s">
        <v>202</v>
      </c>
      <c r="C31" t="s">
        <v>3666</v>
      </c>
      <c r="D31">
        <f t="shared" si="1"/>
        <v>17</v>
      </c>
      <c r="E31">
        <v>12</v>
      </c>
      <c r="F31" s="5">
        <f t="shared" si="0"/>
        <v>14.489999999999998</v>
      </c>
      <c r="G31" s="5">
        <f>Sales!Q31/Sales!S31</f>
        <v>20.7</v>
      </c>
      <c r="H31" s="2">
        <v>40258</v>
      </c>
      <c r="I31" t="s">
        <v>3680</v>
      </c>
      <c r="J31" t="str">
        <f t="shared" si="2"/>
        <v>outdate</v>
      </c>
    </row>
    <row r="32" spans="1:10" x14ac:dyDescent="0.25">
      <c r="A32" t="s">
        <v>203</v>
      </c>
      <c r="B32" t="s">
        <v>204</v>
      </c>
      <c r="C32" t="s">
        <v>3652</v>
      </c>
      <c r="D32">
        <f t="shared" si="1"/>
        <v>16</v>
      </c>
      <c r="E32">
        <v>11</v>
      </c>
      <c r="F32" s="5">
        <f t="shared" si="0"/>
        <v>1.1423999999999999</v>
      </c>
      <c r="G32" s="5">
        <f>Sales!Q32/Sales!S32</f>
        <v>1.6319999999999999</v>
      </c>
      <c r="H32" s="2">
        <v>41316</v>
      </c>
      <c r="I32" t="s">
        <v>3681</v>
      </c>
      <c r="J32" t="str">
        <f t="shared" si="2"/>
        <v>outdate</v>
      </c>
    </row>
    <row r="33" spans="1:10" x14ac:dyDescent="0.25">
      <c r="A33" t="s">
        <v>205</v>
      </c>
      <c r="B33" t="s">
        <v>206</v>
      </c>
      <c r="C33" t="s">
        <v>3653</v>
      </c>
      <c r="D33">
        <f t="shared" si="1"/>
        <v>24</v>
      </c>
      <c r="E33">
        <v>19</v>
      </c>
      <c r="F33" s="5">
        <f t="shared" si="0"/>
        <v>6.7125333333333339</v>
      </c>
      <c r="G33" s="5">
        <f>Sales!Q33/Sales!S33</f>
        <v>9.5893333333333342</v>
      </c>
      <c r="H33" s="2">
        <v>42504</v>
      </c>
      <c r="I33" t="s">
        <v>3681</v>
      </c>
      <c r="J33" t="str">
        <f t="shared" si="2"/>
        <v>ongoing</v>
      </c>
    </row>
    <row r="34" spans="1:10" x14ac:dyDescent="0.25">
      <c r="A34" t="s">
        <v>207</v>
      </c>
      <c r="B34" t="s">
        <v>208</v>
      </c>
      <c r="C34" t="s">
        <v>3654</v>
      </c>
      <c r="D34">
        <f t="shared" si="1"/>
        <v>25</v>
      </c>
      <c r="E34">
        <v>20</v>
      </c>
      <c r="F34" s="5">
        <f t="shared" si="0"/>
        <v>0.68579999999999997</v>
      </c>
      <c r="G34" s="5">
        <f>Sales!Q34/Sales!S34</f>
        <v>0.97971428571428565</v>
      </c>
      <c r="H34" s="2">
        <v>43623</v>
      </c>
      <c r="I34" t="s">
        <v>3667</v>
      </c>
      <c r="J34" t="str">
        <f t="shared" si="2"/>
        <v>ongoing</v>
      </c>
    </row>
    <row r="35" spans="1:10" x14ac:dyDescent="0.25">
      <c r="A35" t="s">
        <v>215</v>
      </c>
      <c r="B35" t="s">
        <v>216</v>
      </c>
      <c r="C35" t="s">
        <v>3655</v>
      </c>
      <c r="D35">
        <f t="shared" si="1"/>
        <v>12</v>
      </c>
      <c r="E35">
        <v>7</v>
      </c>
      <c r="F35" s="5">
        <f t="shared" si="0"/>
        <v>2.758</v>
      </c>
      <c r="G35" s="5">
        <f>Sales!Q35/Sales!S35</f>
        <v>3.94</v>
      </c>
      <c r="H35" s="2">
        <v>39941</v>
      </c>
      <c r="I35" t="s">
        <v>3668</v>
      </c>
      <c r="J35" t="str">
        <f t="shared" si="2"/>
        <v>outdate</v>
      </c>
    </row>
    <row r="36" spans="1:10" x14ac:dyDescent="0.25">
      <c r="A36" t="s">
        <v>223</v>
      </c>
      <c r="B36" t="s">
        <v>224</v>
      </c>
      <c r="C36" t="s">
        <v>3656</v>
      </c>
      <c r="D36">
        <f t="shared" si="1"/>
        <v>14</v>
      </c>
      <c r="E36">
        <v>9</v>
      </c>
      <c r="F36" s="5">
        <f t="shared" si="0"/>
        <v>2.5787999999999998</v>
      </c>
      <c r="G36" s="5">
        <f>Sales!Q36/Sales!S36</f>
        <v>3.6840000000000002</v>
      </c>
      <c r="H36" s="2">
        <v>41573</v>
      </c>
      <c r="I36" t="s">
        <v>3669</v>
      </c>
      <c r="J36" t="str">
        <f t="shared" si="2"/>
        <v>outdate</v>
      </c>
    </row>
    <row r="37" spans="1:10" x14ac:dyDescent="0.25">
      <c r="A37" t="s">
        <v>225</v>
      </c>
      <c r="B37" t="s">
        <v>226</v>
      </c>
      <c r="C37" t="s">
        <v>3657</v>
      </c>
      <c r="D37">
        <f t="shared" si="1"/>
        <v>23</v>
      </c>
      <c r="E37">
        <v>18</v>
      </c>
      <c r="F37" s="5">
        <f t="shared" si="0"/>
        <v>109.75439999999999</v>
      </c>
      <c r="G37" s="5">
        <f>Sales!Q37/Sales!S37</f>
        <v>156.792</v>
      </c>
      <c r="H37" s="2">
        <v>43308</v>
      </c>
      <c r="I37" t="s">
        <v>3670</v>
      </c>
      <c r="J37" t="str">
        <f t="shared" si="2"/>
        <v>ongoing</v>
      </c>
    </row>
    <row r="38" spans="1:10" x14ac:dyDescent="0.25">
      <c r="A38" t="s">
        <v>232</v>
      </c>
      <c r="B38" t="s">
        <v>233</v>
      </c>
      <c r="C38" t="s">
        <v>3658</v>
      </c>
      <c r="D38">
        <f t="shared" si="1"/>
        <v>13</v>
      </c>
      <c r="E38">
        <v>8</v>
      </c>
      <c r="F38" s="5">
        <f t="shared" si="0"/>
        <v>14.84933333333333</v>
      </c>
      <c r="G38" s="5">
        <f>Sales!Q38/Sales!S38</f>
        <v>21.213333333333331</v>
      </c>
      <c r="H38" s="2">
        <v>40706</v>
      </c>
      <c r="I38" t="s">
        <v>3671</v>
      </c>
      <c r="J38" t="str">
        <f t="shared" si="2"/>
        <v>outdate</v>
      </c>
    </row>
    <row r="39" spans="1:10" x14ac:dyDescent="0.25">
      <c r="A39" t="s">
        <v>234</v>
      </c>
      <c r="B39" t="s">
        <v>235</v>
      </c>
      <c r="C39" t="s">
        <v>3659</v>
      </c>
      <c r="D39">
        <f t="shared" si="1"/>
        <v>20</v>
      </c>
      <c r="E39">
        <v>15</v>
      </c>
      <c r="F39" s="5">
        <f t="shared" si="0"/>
        <v>13.2216</v>
      </c>
      <c r="G39" s="5">
        <f>Sales!Q39/Sales!S39</f>
        <v>18.888000000000002</v>
      </c>
      <c r="H39" s="2">
        <v>39902</v>
      </c>
      <c r="I39" t="s">
        <v>3672</v>
      </c>
      <c r="J39" t="str">
        <f t="shared" si="2"/>
        <v>outdate</v>
      </c>
    </row>
    <row r="40" spans="1:10" x14ac:dyDescent="0.25">
      <c r="A40" t="s">
        <v>236</v>
      </c>
      <c r="B40" t="s">
        <v>237</v>
      </c>
      <c r="C40" t="s">
        <v>3660</v>
      </c>
      <c r="D40">
        <f t="shared" si="1"/>
        <v>16</v>
      </c>
      <c r="E40">
        <v>11</v>
      </c>
      <c r="F40" s="5">
        <f t="shared" si="0"/>
        <v>46.584929999999993</v>
      </c>
      <c r="G40" s="5">
        <f>Sales!Q40/Sales!S40</f>
        <v>66.549899999999994</v>
      </c>
      <c r="H40" s="2">
        <v>41708</v>
      </c>
      <c r="I40" t="s">
        <v>3673</v>
      </c>
      <c r="J40" t="str">
        <f t="shared" si="2"/>
        <v>outdate</v>
      </c>
    </row>
    <row r="41" spans="1:10" x14ac:dyDescent="0.25">
      <c r="A41" t="s">
        <v>238</v>
      </c>
      <c r="B41" t="s">
        <v>239</v>
      </c>
      <c r="C41" t="s">
        <v>3661</v>
      </c>
      <c r="D41">
        <f t="shared" si="1"/>
        <v>22</v>
      </c>
      <c r="E41">
        <v>17</v>
      </c>
      <c r="F41" s="5">
        <f t="shared" si="0"/>
        <v>29.688119999999998</v>
      </c>
      <c r="G41" s="5">
        <f>Sales!Q41/Sales!S41</f>
        <v>42.4116</v>
      </c>
      <c r="H41" s="2">
        <v>40873</v>
      </c>
      <c r="I41" t="s">
        <v>3674</v>
      </c>
      <c r="J41" t="str">
        <f t="shared" si="2"/>
        <v>outdate</v>
      </c>
    </row>
    <row r="42" spans="1:10" x14ac:dyDescent="0.25">
      <c r="A42" t="s">
        <v>247</v>
      </c>
      <c r="B42" t="s">
        <v>248</v>
      </c>
      <c r="C42" t="s">
        <v>3662</v>
      </c>
      <c r="D42">
        <f t="shared" si="1"/>
        <v>14</v>
      </c>
      <c r="E42">
        <v>9</v>
      </c>
      <c r="F42" s="5">
        <f t="shared" si="0"/>
        <v>43.302933333333328</v>
      </c>
      <c r="G42" s="5">
        <f>Sales!Q42/Sales!S42</f>
        <v>61.861333333333334</v>
      </c>
      <c r="H42" s="2">
        <v>40365</v>
      </c>
      <c r="I42" t="s">
        <v>3675</v>
      </c>
      <c r="J42" t="str">
        <f t="shared" si="2"/>
        <v>outdate</v>
      </c>
    </row>
    <row r="43" spans="1:10" x14ac:dyDescent="0.25">
      <c r="A43" t="s">
        <v>254</v>
      </c>
      <c r="B43" t="s">
        <v>255</v>
      </c>
      <c r="C43" t="s">
        <v>3663</v>
      </c>
      <c r="D43">
        <f t="shared" si="1"/>
        <v>18</v>
      </c>
      <c r="E43">
        <v>13</v>
      </c>
      <c r="F43" s="5">
        <f t="shared" si="0"/>
        <v>12.8772</v>
      </c>
      <c r="G43" s="5">
        <f>Sales!Q43/Sales!S43</f>
        <v>18.396000000000001</v>
      </c>
      <c r="H43" s="2">
        <v>41013</v>
      </c>
      <c r="I43" t="s">
        <v>3676</v>
      </c>
      <c r="J43" t="str">
        <f t="shared" si="2"/>
        <v>outdate</v>
      </c>
    </row>
    <row r="44" spans="1:10" x14ac:dyDescent="0.25">
      <c r="A44" t="s">
        <v>262</v>
      </c>
      <c r="B44" t="s">
        <v>263</v>
      </c>
      <c r="C44" t="s">
        <v>3664</v>
      </c>
      <c r="D44">
        <f t="shared" si="1"/>
        <v>10</v>
      </c>
      <c r="E44">
        <v>5</v>
      </c>
      <c r="F44" s="5">
        <f t="shared" si="0"/>
        <v>13.628999999999998</v>
      </c>
      <c r="G44" s="5">
        <f>Sales!Q44/Sales!S44</f>
        <v>19.47</v>
      </c>
      <c r="H44" s="2">
        <v>40752</v>
      </c>
      <c r="I44" t="s">
        <v>3677</v>
      </c>
      <c r="J44" t="str">
        <f t="shared" si="2"/>
        <v>outdate</v>
      </c>
    </row>
    <row r="45" spans="1:10" x14ac:dyDescent="0.25">
      <c r="A45" t="s">
        <v>271</v>
      </c>
      <c r="B45" t="s">
        <v>272</v>
      </c>
      <c r="C45" t="s">
        <v>3665</v>
      </c>
      <c r="D45">
        <f t="shared" si="1"/>
        <v>15</v>
      </c>
      <c r="E45">
        <v>10</v>
      </c>
      <c r="F45" s="5">
        <f t="shared" si="0"/>
        <v>13.386239999999999</v>
      </c>
      <c r="G45" s="5">
        <f>Sales!Q45/Sales!S45</f>
        <v>19.123200000000001</v>
      </c>
      <c r="H45" s="2">
        <v>41533</v>
      </c>
      <c r="I45" t="s">
        <v>3678</v>
      </c>
      <c r="J45" t="str">
        <f t="shared" si="2"/>
        <v>outdate</v>
      </c>
    </row>
    <row r="46" spans="1:10" x14ac:dyDescent="0.25">
      <c r="A46" t="s">
        <v>273</v>
      </c>
      <c r="B46" t="s">
        <v>274</v>
      </c>
      <c r="C46" t="s">
        <v>3666</v>
      </c>
      <c r="D46">
        <f t="shared" si="1"/>
        <v>11</v>
      </c>
      <c r="E46">
        <v>6</v>
      </c>
      <c r="F46" s="5">
        <f t="shared" si="0"/>
        <v>4.0232499999999991</v>
      </c>
      <c r="G46" s="5">
        <f>Sales!Q46/Sales!S46</f>
        <v>5.7474999999999996</v>
      </c>
      <c r="H46" s="2">
        <v>43011</v>
      </c>
      <c r="I46" t="s">
        <v>3679</v>
      </c>
      <c r="J46" t="str">
        <f t="shared" si="2"/>
        <v>ongoing</v>
      </c>
    </row>
    <row r="47" spans="1:10" x14ac:dyDescent="0.25">
      <c r="A47" t="s">
        <v>282</v>
      </c>
      <c r="B47" t="s">
        <v>283</v>
      </c>
      <c r="C47" t="s">
        <v>3652</v>
      </c>
      <c r="D47">
        <f t="shared" si="1"/>
        <v>24</v>
      </c>
      <c r="E47">
        <v>19</v>
      </c>
      <c r="F47" s="5">
        <f t="shared" si="0"/>
        <v>1.5277499999999999</v>
      </c>
      <c r="G47" s="5">
        <f>Sales!Q47/Sales!S47</f>
        <v>2.1825000000000001</v>
      </c>
      <c r="H47" s="2">
        <v>41450</v>
      </c>
      <c r="I47" t="s">
        <v>3680</v>
      </c>
      <c r="J47" t="str">
        <f t="shared" si="2"/>
        <v>outdate</v>
      </c>
    </row>
    <row r="48" spans="1:10" x14ac:dyDescent="0.25">
      <c r="A48" t="s">
        <v>291</v>
      </c>
      <c r="B48" t="s">
        <v>292</v>
      </c>
      <c r="C48" t="s">
        <v>3653</v>
      </c>
      <c r="D48">
        <f t="shared" si="1"/>
        <v>16</v>
      </c>
      <c r="E48">
        <v>11</v>
      </c>
      <c r="F48" s="5">
        <f t="shared" si="0"/>
        <v>37.092999999999996</v>
      </c>
      <c r="G48" s="5">
        <f>Sales!Q48/Sales!S48</f>
        <v>52.99</v>
      </c>
      <c r="H48" s="2">
        <v>40821</v>
      </c>
      <c r="I48" t="s">
        <v>3681</v>
      </c>
      <c r="J48" t="str">
        <f t="shared" si="2"/>
        <v>outdate</v>
      </c>
    </row>
    <row r="49" spans="1:10" x14ac:dyDescent="0.25">
      <c r="A49" t="s">
        <v>293</v>
      </c>
      <c r="B49" t="s">
        <v>294</v>
      </c>
      <c r="C49" t="s">
        <v>3654</v>
      </c>
      <c r="D49">
        <f t="shared" si="1"/>
        <v>23</v>
      </c>
      <c r="E49">
        <v>18</v>
      </c>
      <c r="F49" s="5">
        <f t="shared" si="0"/>
        <v>6.3</v>
      </c>
      <c r="G49" s="5">
        <f>Sales!Q49/Sales!S49</f>
        <v>9</v>
      </c>
      <c r="H49" s="2">
        <v>40132</v>
      </c>
      <c r="I49" t="s">
        <v>3681</v>
      </c>
      <c r="J49" t="str">
        <f t="shared" si="2"/>
        <v>outdate</v>
      </c>
    </row>
    <row r="50" spans="1:10" x14ac:dyDescent="0.25">
      <c r="A50" t="s">
        <v>302</v>
      </c>
      <c r="B50" t="s">
        <v>303</v>
      </c>
      <c r="C50" t="s">
        <v>3655</v>
      </c>
      <c r="D50">
        <f t="shared" si="1"/>
        <v>18</v>
      </c>
      <c r="E50">
        <v>13</v>
      </c>
      <c r="F50" s="5">
        <f t="shared" si="0"/>
        <v>5.086666666666666</v>
      </c>
      <c r="G50" s="5">
        <f>Sales!Q50/Sales!S50</f>
        <v>7.2666666666666666</v>
      </c>
      <c r="H50" s="2">
        <v>39918</v>
      </c>
      <c r="I50" t="s">
        <v>3667</v>
      </c>
      <c r="J50" t="str">
        <f t="shared" si="2"/>
        <v>outdate</v>
      </c>
    </row>
    <row r="51" spans="1:10" x14ac:dyDescent="0.25">
      <c r="A51" t="s">
        <v>304</v>
      </c>
      <c r="B51" t="s">
        <v>305</v>
      </c>
      <c r="C51" t="s">
        <v>3656</v>
      </c>
      <c r="D51">
        <f t="shared" si="1"/>
        <v>20</v>
      </c>
      <c r="E51">
        <v>15</v>
      </c>
      <c r="F51" s="5">
        <f t="shared" si="0"/>
        <v>3.3442499999999997</v>
      </c>
      <c r="G51" s="5">
        <f>Sales!Q51/Sales!S51</f>
        <v>4.7774999999999999</v>
      </c>
      <c r="H51" s="2">
        <v>42853</v>
      </c>
      <c r="I51" t="s">
        <v>3668</v>
      </c>
      <c r="J51" t="str">
        <f t="shared" si="2"/>
        <v>ongoing</v>
      </c>
    </row>
    <row r="52" spans="1:10" x14ac:dyDescent="0.25">
      <c r="A52" t="s">
        <v>306</v>
      </c>
      <c r="B52" t="s">
        <v>307</v>
      </c>
      <c r="C52" t="s">
        <v>3657</v>
      </c>
      <c r="D52">
        <f t="shared" si="1"/>
        <v>14</v>
      </c>
      <c r="E52">
        <v>9</v>
      </c>
      <c r="F52" s="5">
        <f t="shared" si="0"/>
        <v>17.542000000000002</v>
      </c>
      <c r="G52" s="5">
        <f>Sales!Q52/Sales!S52</f>
        <v>25.060000000000002</v>
      </c>
      <c r="H52" s="2">
        <v>42789</v>
      </c>
      <c r="I52" t="s">
        <v>3669</v>
      </c>
      <c r="J52" t="str">
        <f t="shared" si="2"/>
        <v>ongoing</v>
      </c>
    </row>
    <row r="53" spans="1:10" x14ac:dyDescent="0.25">
      <c r="A53" t="s">
        <v>308</v>
      </c>
      <c r="B53" t="s">
        <v>309</v>
      </c>
      <c r="C53" t="s">
        <v>3658</v>
      </c>
      <c r="D53">
        <f t="shared" si="1"/>
        <v>15</v>
      </c>
      <c r="E53">
        <v>10</v>
      </c>
      <c r="F53" s="5">
        <f t="shared" si="0"/>
        <v>1.4373333333333331</v>
      </c>
      <c r="G53" s="5">
        <f>Sales!Q53/Sales!S53</f>
        <v>2.0533333333333332</v>
      </c>
      <c r="H53" s="2">
        <v>41879</v>
      </c>
      <c r="I53" t="s">
        <v>3670</v>
      </c>
      <c r="J53" t="str">
        <f t="shared" si="2"/>
        <v>outdate</v>
      </c>
    </row>
    <row r="54" spans="1:10" x14ac:dyDescent="0.25">
      <c r="A54" t="s">
        <v>317</v>
      </c>
      <c r="B54" t="s">
        <v>319</v>
      </c>
      <c r="C54" t="s">
        <v>3659</v>
      </c>
      <c r="D54">
        <f t="shared" si="1"/>
        <v>14</v>
      </c>
      <c r="E54">
        <v>9</v>
      </c>
      <c r="F54" s="5">
        <f t="shared" si="0"/>
        <v>31.496499999999997</v>
      </c>
      <c r="G54" s="5">
        <f>Sales!Q54/Sales!S54</f>
        <v>44.994999999999997</v>
      </c>
      <c r="H54" s="2">
        <v>42434</v>
      </c>
      <c r="I54" t="s">
        <v>3671</v>
      </c>
      <c r="J54" t="str">
        <f t="shared" si="2"/>
        <v>ongoing</v>
      </c>
    </row>
    <row r="55" spans="1:10" x14ac:dyDescent="0.25">
      <c r="A55" t="s">
        <v>320</v>
      </c>
      <c r="B55" t="s">
        <v>321</v>
      </c>
      <c r="C55" t="s">
        <v>3660</v>
      </c>
      <c r="D55">
        <f t="shared" si="1"/>
        <v>10</v>
      </c>
      <c r="E55">
        <v>5</v>
      </c>
      <c r="F55" s="5">
        <f t="shared" si="0"/>
        <v>2.1364000000000001</v>
      </c>
      <c r="G55" s="5">
        <f>Sales!Q55/Sales!S55</f>
        <v>3.052</v>
      </c>
      <c r="H55" s="2">
        <v>41464</v>
      </c>
      <c r="I55" t="s">
        <v>3672</v>
      </c>
      <c r="J55" t="str">
        <f t="shared" si="2"/>
        <v>outdate</v>
      </c>
    </row>
    <row r="56" spans="1:10" x14ac:dyDescent="0.25">
      <c r="A56" t="s">
        <v>328</v>
      </c>
      <c r="B56" t="s">
        <v>329</v>
      </c>
      <c r="C56" t="s">
        <v>3661</v>
      </c>
      <c r="D56">
        <f t="shared" si="1"/>
        <v>17</v>
      </c>
      <c r="E56">
        <v>12</v>
      </c>
      <c r="F56" s="5">
        <f t="shared" si="0"/>
        <v>80.107222222222219</v>
      </c>
      <c r="G56" s="5">
        <f>Sales!Q56/Sales!S56</f>
        <v>114.4388888888889</v>
      </c>
      <c r="H56" s="2">
        <v>42721</v>
      </c>
      <c r="I56" t="s">
        <v>3673</v>
      </c>
      <c r="J56" t="str">
        <f t="shared" si="2"/>
        <v>ongoing</v>
      </c>
    </row>
    <row r="57" spans="1:10" x14ac:dyDescent="0.25">
      <c r="A57" t="s">
        <v>330</v>
      </c>
      <c r="B57" t="s">
        <v>331</v>
      </c>
      <c r="C57" t="s">
        <v>3662</v>
      </c>
      <c r="D57">
        <f t="shared" si="1"/>
        <v>15</v>
      </c>
      <c r="E57">
        <v>10</v>
      </c>
      <c r="F57" s="5">
        <f t="shared" si="0"/>
        <v>72.995999999999995</v>
      </c>
      <c r="G57" s="5">
        <f>Sales!Q57/Sales!S57</f>
        <v>104.28</v>
      </c>
      <c r="H57" s="2">
        <v>43013</v>
      </c>
      <c r="I57" t="s">
        <v>3674</v>
      </c>
      <c r="J57" t="str">
        <f t="shared" si="2"/>
        <v>ongoing</v>
      </c>
    </row>
    <row r="58" spans="1:10" x14ac:dyDescent="0.25">
      <c r="A58" t="s">
        <v>332</v>
      </c>
      <c r="B58" t="s">
        <v>333</v>
      </c>
      <c r="C58" t="s">
        <v>3663</v>
      </c>
      <c r="D58">
        <f t="shared" si="1"/>
        <v>11</v>
      </c>
      <c r="E58">
        <v>6</v>
      </c>
      <c r="F58" s="5">
        <f t="shared" si="0"/>
        <v>3.7799999999999994</v>
      </c>
      <c r="G58" s="5">
        <f>Sales!Q58/Sales!S58</f>
        <v>5.3999999999999995</v>
      </c>
      <c r="H58" s="2">
        <v>40698</v>
      </c>
      <c r="I58" t="s">
        <v>3675</v>
      </c>
      <c r="J58" t="str">
        <f t="shared" si="2"/>
        <v>outdate</v>
      </c>
    </row>
    <row r="59" spans="1:10" x14ac:dyDescent="0.25">
      <c r="A59" t="s">
        <v>334</v>
      </c>
      <c r="B59" t="s">
        <v>335</v>
      </c>
      <c r="C59" t="s">
        <v>3664</v>
      </c>
      <c r="D59">
        <f t="shared" si="1"/>
        <v>24</v>
      </c>
      <c r="E59">
        <v>19</v>
      </c>
      <c r="F59" s="5">
        <f t="shared" si="0"/>
        <v>55.896750000000004</v>
      </c>
      <c r="G59" s="5">
        <f>Sales!Q59/Sales!S59</f>
        <v>79.852500000000006</v>
      </c>
      <c r="H59" s="2">
        <v>41657</v>
      </c>
      <c r="I59" t="s">
        <v>3676</v>
      </c>
      <c r="J59" t="str">
        <f t="shared" si="2"/>
        <v>outdate</v>
      </c>
    </row>
    <row r="60" spans="1:10" x14ac:dyDescent="0.25">
      <c r="A60" t="s">
        <v>336</v>
      </c>
      <c r="B60" t="s">
        <v>337</v>
      </c>
      <c r="C60" t="s">
        <v>3665</v>
      </c>
      <c r="D60">
        <f t="shared" si="1"/>
        <v>17</v>
      </c>
      <c r="E60">
        <v>12</v>
      </c>
      <c r="F60" s="5">
        <f t="shared" si="0"/>
        <v>1.274</v>
      </c>
      <c r="G60" s="5">
        <f>Sales!Q60/Sales!S60</f>
        <v>1.82</v>
      </c>
      <c r="H60" s="2">
        <v>43224</v>
      </c>
      <c r="I60" t="s">
        <v>3677</v>
      </c>
      <c r="J60" t="str">
        <f t="shared" si="2"/>
        <v>ongoing</v>
      </c>
    </row>
    <row r="61" spans="1:10" x14ac:dyDescent="0.25">
      <c r="A61" t="s">
        <v>338</v>
      </c>
      <c r="B61" t="s">
        <v>339</v>
      </c>
      <c r="C61" t="s">
        <v>3666</v>
      </c>
      <c r="D61">
        <f t="shared" si="1"/>
        <v>17</v>
      </c>
      <c r="E61">
        <v>12</v>
      </c>
      <c r="F61" s="5">
        <f t="shared" si="0"/>
        <v>7</v>
      </c>
      <c r="G61" s="5">
        <f>Sales!Q61/Sales!S61</f>
        <v>10</v>
      </c>
      <c r="H61" s="2">
        <v>42166</v>
      </c>
      <c r="I61" t="s">
        <v>3678</v>
      </c>
      <c r="J61" t="str">
        <f t="shared" si="2"/>
        <v>ongoing</v>
      </c>
    </row>
    <row r="62" spans="1:10" x14ac:dyDescent="0.25">
      <c r="A62" t="s">
        <v>345</v>
      </c>
      <c r="B62" t="s">
        <v>346</v>
      </c>
      <c r="C62" t="s">
        <v>3652</v>
      </c>
      <c r="D62">
        <f t="shared" si="1"/>
        <v>24</v>
      </c>
      <c r="E62">
        <v>19</v>
      </c>
      <c r="F62" s="5">
        <f t="shared" si="0"/>
        <v>3.7706666666666666</v>
      </c>
      <c r="G62" s="5">
        <f>Sales!Q62/Sales!S62</f>
        <v>5.3866666666666667</v>
      </c>
      <c r="H62" s="2">
        <v>40479</v>
      </c>
      <c r="I62" t="s">
        <v>3679</v>
      </c>
      <c r="J62" t="str">
        <f t="shared" si="2"/>
        <v>outdate</v>
      </c>
    </row>
    <row r="63" spans="1:10" x14ac:dyDescent="0.25">
      <c r="A63" t="s">
        <v>347</v>
      </c>
      <c r="B63" t="s">
        <v>348</v>
      </c>
      <c r="C63" t="s">
        <v>3653</v>
      </c>
      <c r="D63">
        <f t="shared" si="1"/>
        <v>21</v>
      </c>
      <c r="E63">
        <v>16</v>
      </c>
      <c r="F63" s="5">
        <f t="shared" si="0"/>
        <v>0.19599999999999998</v>
      </c>
      <c r="G63" s="5">
        <f>Sales!Q63/Sales!S63</f>
        <v>0.27999999999999997</v>
      </c>
      <c r="H63" s="2">
        <v>40260</v>
      </c>
      <c r="I63" t="s">
        <v>3680</v>
      </c>
      <c r="J63" t="str">
        <f t="shared" si="2"/>
        <v>outdate</v>
      </c>
    </row>
    <row r="64" spans="1:10" x14ac:dyDescent="0.25">
      <c r="A64" t="s">
        <v>349</v>
      </c>
      <c r="B64" t="s">
        <v>350</v>
      </c>
      <c r="C64" t="s">
        <v>3654</v>
      </c>
      <c r="D64">
        <f t="shared" si="1"/>
        <v>18</v>
      </c>
      <c r="E64">
        <v>13</v>
      </c>
      <c r="F64" s="5">
        <f t="shared" si="0"/>
        <v>1.9572000000000001</v>
      </c>
      <c r="G64" s="5">
        <f>Sales!Q64/Sales!S64</f>
        <v>2.7960000000000003</v>
      </c>
      <c r="H64" s="2">
        <v>42769</v>
      </c>
      <c r="I64" t="s">
        <v>3681</v>
      </c>
      <c r="J64" t="str">
        <f t="shared" si="2"/>
        <v>ongoing</v>
      </c>
    </row>
    <row r="65" spans="1:10" x14ac:dyDescent="0.25">
      <c r="A65" t="s">
        <v>351</v>
      </c>
      <c r="B65" t="s">
        <v>352</v>
      </c>
      <c r="C65" t="s">
        <v>3655</v>
      </c>
      <c r="D65">
        <f t="shared" si="1"/>
        <v>13</v>
      </c>
      <c r="E65">
        <v>8</v>
      </c>
      <c r="F65" s="5">
        <f t="shared" si="0"/>
        <v>2.5824000000000003</v>
      </c>
      <c r="G65" s="5">
        <f>Sales!Q65/Sales!S65</f>
        <v>3.6891428571428575</v>
      </c>
      <c r="H65" s="2">
        <v>41020</v>
      </c>
      <c r="I65" t="s">
        <v>3681</v>
      </c>
      <c r="J65" t="str">
        <f t="shared" si="2"/>
        <v>outdate</v>
      </c>
    </row>
    <row r="66" spans="1:10" x14ac:dyDescent="0.25">
      <c r="A66" t="s">
        <v>359</v>
      </c>
      <c r="B66" t="s">
        <v>360</v>
      </c>
      <c r="C66" t="s">
        <v>3656</v>
      </c>
      <c r="D66">
        <f t="shared" si="1"/>
        <v>25</v>
      </c>
      <c r="E66">
        <v>20</v>
      </c>
      <c r="F66" s="5">
        <f t="shared" ref="F66:F129" si="3">G66*0.7</f>
        <v>20.542199999999998</v>
      </c>
      <c r="G66" s="5">
        <f>Sales!Q66/Sales!S66</f>
        <v>29.345999999999997</v>
      </c>
      <c r="H66" s="2">
        <v>42175</v>
      </c>
      <c r="I66" t="s">
        <v>3667</v>
      </c>
      <c r="J66" t="str">
        <f t="shared" si="2"/>
        <v>ongoing</v>
      </c>
    </row>
    <row r="67" spans="1:10" x14ac:dyDescent="0.25">
      <c r="A67" t="s">
        <v>368</v>
      </c>
      <c r="B67" t="s">
        <v>369</v>
      </c>
      <c r="C67" t="s">
        <v>3657</v>
      </c>
      <c r="D67">
        <f t="shared" ref="D67:D130" si="4">E67+5</f>
        <v>16</v>
      </c>
      <c r="E67">
        <v>11</v>
      </c>
      <c r="F67" s="5">
        <f t="shared" si="3"/>
        <v>18.610666666666667</v>
      </c>
      <c r="G67" s="5">
        <f>Sales!Q67/Sales!S67</f>
        <v>26.58666666666667</v>
      </c>
      <c r="H67" s="2">
        <v>40028</v>
      </c>
      <c r="I67" t="s">
        <v>3668</v>
      </c>
      <c r="J67" t="str">
        <f t="shared" ref="J67:J130" si="5">IF(H67&lt;DATE(2015,1,1),"outdate","ongoing")</f>
        <v>outdate</v>
      </c>
    </row>
    <row r="68" spans="1:10" x14ac:dyDescent="0.25">
      <c r="A68" t="s">
        <v>370</v>
      </c>
      <c r="B68" t="s">
        <v>371</v>
      </c>
      <c r="C68" t="s">
        <v>3658</v>
      </c>
      <c r="D68">
        <f t="shared" si="4"/>
        <v>25</v>
      </c>
      <c r="E68">
        <v>20</v>
      </c>
      <c r="F68" s="5">
        <f t="shared" si="3"/>
        <v>21.311499999999999</v>
      </c>
      <c r="G68" s="5">
        <f>Sales!Q68/Sales!S68</f>
        <v>30.445</v>
      </c>
      <c r="H68" s="2">
        <v>41324</v>
      </c>
      <c r="I68" t="s">
        <v>3669</v>
      </c>
      <c r="J68" t="str">
        <f t="shared" si="5"/>
        <v>outdate</v>
      </c>
    </row>
    <row r="69" spans="1:10" x14ac:dyDescent="0.25">
      <c r="A69" t="s">
        <v>379</v>
      </c>
      <c r="B69" t="s">
        <v>380</v>
      </c>
      <c r="C69" t="s">
        <v>3659</v>
      </c>
      <c r="D69">
        <f t="shared" si="4"/>
        <v>24</v>
      </c>
      <c r="E69">
        <v>19</v>
      </c>
      <c r="F69" s="5">
        <f t="shared" si="3"/>
        <v>155.82335999999998</v>
      </c>
      <c r="G69" s="5">
        <f>Sales!Q69/Sales!S69</f>
        <v>222.60479999999998</v>
      </c>
      <c r="H69" s="2">
        <v>40257</v>
      </c>
      <c r="I69" t="s">
        <v>3670</v>
      </c>
      <c r="J69" t="str">
        <f t="shared" si="5"/>
        <v>outdate</v>
      </c>
    </row>
    <row r="70" spans="1:10" x14ac:dyDescent="0.25">
      <c r="A70" t="s">
        <v>386</v>
      </c>
      <c r="B70" t="s">
        <v>387</v>
      </c>
      <c r="C70" t="s">
        <v>3660</v>
      </c>
      <c r="D70">
        <f t="shared" si="4"/>
        <v>15</v>
      </c>
      <c r="E70">
        <v>10</v>
      </c>
      <c r="F70" s="5">
        <f t="shared" si="3"/>
        <v>29.394399999999997</v>
      </c>
      <c r="G70" s="5">
        <f>Sales!Q70/Sales!S70</f>
        <v>41.991999999999997</v>
      </c>
      <c r="H70" s="2">
        <v>41401</v>
      </c>
      <c r="I70" t="s">
        <v>3671</v>
      </c>
      <c r="J70" t="str">
        <f t="shared" si="5"/>
        <v>outdate</v>
      </c>
    </row>
    <row r="71" spans="1:10" x14ac:dyDescent="0.25">
      <c r="A71" t="s">
        <v>392</v>
      </c>
      <c r="B71" t="s">
        <v>393</v>
      </c>
      <c r="C71" t="s">
        <v>3661</v>
      </c>
      <c r="D71">
        <f t="shared" si="4"/>
        <v>20</v>
      </c>
      <c r="E71">
        <v>15</v>
      </c>
      <c r="F71" s="5">
        <f t="shared" si="3"/>
        <v>26.557999999999996</v>
      </c>
      <c r="G71" s="5">
        <f>Sales!Q71/Sales!S71</f>
        <v>37.94</v>
      </c>
      <c r="H71" s="2">
        <v>42981</v>
      </c>
      <c r="I71" t="s">
        <v>3672</v>
      </c>
      <c r="J71" t="str">
        <f t="shared" si="5"/>
        <v>ongoing</v>
      </c>
    </row>
    <row r="72" spans="1:10" x14ac:dyDescent="0.25">
      <c r="A72" t="s">
        <v>401</v>
      </c>
      <c r="B72" t="s">
        <v>402</v>
      </c>
      <c r="C72" t="s">
        <v>3662</v>
      </c>
      <c r="D72">
        <f t="shared" si="4"/>
        <v>14</v>
      </c>
      <c r="E72">
        <v>9</v>
      </c>
      <c r="F72" s="5">
        <f t="shared" si="3"/>
        <v>0.64623999999999993</v>
      </c>
      <c r="G72" s="5">
        <f>Sales!Q72/Sales!S72</f>
        <v>0.92319999999999991</v>
      </c>
      <c r="H72" s="2">
        <v>41659</v>
      </c>
      <c r="I72" t="s">
        <v>3673</v>
      </c>
      <c r="J72" t="str">
        <f t="shared" si="5"/>
        <v>outdate</v>
      </c>
    </row>
    <row r="73" spans="1:10" x14ac:dyDescent="0.25">
      <c r="A73" t="s">
        <v>403</v>
      </c>
      <c r="B73" t="s">
        <v>404</v>
      </c>
      <c r="C73" t="s">
        <v>3663</v>
      </c>
      <c r="D73">
        <f t="shared" si="4"/>
        <v>19</v>
      </c>
      <c r="E73">
        <v>14</v>
      </c>
      <c r="F73" s="5">
        <f t="shared" si="3"/>
        <v>6.6674999999999995</v>
      </c>
      <c r="G73" s="5">
        <f>Sales!Q73/Sales!S73</f>
        <v>9.5250000000000004</v>
      </c>
      <c r="H73" s="2">
        <v>39820</v>
      </c>
      <c r="I73" t="s">
        <v>3674</v>
      </c>
      <c r="J73" t="str">
        <f t="shared" si="5"/>
        <v>outdate</v>
      </c>
    </row>
    <row r="74" spans="1:10" x14ac:dyDescent="0.25">
      <c r="A74" t="s">
        <v>405</v>
      </c>
      <c r="B74" t="s">
        <v>406</v>
      </c>
      <c r="C74" t="s">
        <v>3664</v>
      </c>
      <c r="D74">
        <f t="shared" si="4"/>
        <v>17</v>
      </c>
      <c r="E74">
        <v>12</v>
      </c>
      <c r="F74" s="5">
        <f t="shared" si="3"/>
        <v>194.11840000000001</v>
      </c>
      <c r="G74" s="5">
        <f>Sales!Q74/Sales!S74</f>
        <v>277.31200000000001</v>
      </c>
      <c r="H74" s="2">
        <v>42054</v>
      </c>
      <c r="I74" t="s">
        <v>3675</v>
      </c>
      <c r="J74" t="str">
        <f t="shared" si="5"/>
        <v>ongoing</v>
      </c>
    </row>
    <row r="75" spans="1:10" x14ac:dyDescent="0.25">
      <c r="A75" t="s">
        <v>412</v>
      </c>
      <c r="B75" t="s">
        <v>413</v>
      </c>
      <c r="C75" t="s">
        <v>3665</v>
      </c>
      <c r="D75">
        <f t="shared" si="4"/>
        <v>11</v>
      </c>
      <c r="E75">
        <v>6</v>
      </c>
      <c r="F75" s="5">
        <f t="shared" si="3"/>
        <v>22.642666666666667</v>
      </c>
      <c r="G75" s="5">
        <f>Sales!Q75/Sales!S75</f>
        <v>32.346666666666671</v>
      </c>
      <c r="H75" s="2">
        <v>40191</v>
      </c>
      <c r="I75" t="s">
        <v>3676</v>
      </c>
      <c r="J75" t="str">
        <f t="shared" si="5"/>
        <v>outdate</v>
      </c>
    </row>
    <row r="76" spans="1:10" x14ac:dyDescent="0.25">
      <c r="A76" t="s">
        <v>414</v>
      </c>
      <c r="B76" t="s">
        <v>415</v>
      </c>
      <c r="C76" t="s">
        <v>3666</v>
      </c>
      <c r="D76">
        <f t="shared" si="4"/>
        <v>22</v>
      </c>
      <c r="E76">
        <v>17</v>
      </c>
      <c r="F76" s="5">
        <f t="shared" si="3"/>
        <v>25.474399999999999</v>
      </c>
      <c r="G76" s="5">
        <f>Sales!Q76/Sales!S76</f>
        <v>36.392000000000003</v>
      </c>
      <c r="H76" s="2">
        <v>40314</v>
      </c>
      <c r="I76" t="s">
        <v>3677</v>
      </c>
      <c r="J76" t="str">
        <f t="shared" si="5"/>
        <v>outdate</v>
      </c>
    </row>
    <row r="77" spans="1:10" x14ac:dyDescent="0.25">
      <c r="A77" t="s">
        <v>416</v>
      </c>
      <c r="B77" t="s">
        <v>417</v>
      </c>
      <c r="C77" t="s">
        <v>3652</v>
      </c>
      <c r="D77">
        <f t="shared" si="4"/>
        <v>19</v>
      </c>
      <c r="E77">
        <v>14</v>
      </c>
      <c r="F77" s="5">
        <f t="shared" si="3"/>
        <v>0.12479999999999999</v>
      </c>
      <c r="G77" s="5">
        <f>Sales!Q77/Sales!S77</f>
        <v>0.1782857142857143</v>
      </c>
      <c r="H77" s="2">
        <v>43817</v>
      </c>
      <c r="I77" t="s">
        <v>3678</v>
      </c>
      <c r="J77" t="str">
        <f t="shared" si="5"/>
        <v>ongoing</v>
      </c>
    </row>
    <row r="78" spans="1:10" x14ac:dyDescent="0.25">
      <c r="A78" t="s">
        <v>421</v>
      </c>
      <c r="B78" t="s">
        <v>422</v>
      </c>
      <c r="C78" t="s">
        <v>3653</v>
      </c>
      <c r="D78">
        <f t="shared" si="4"/>
        <v>14</v>
      </c>
      <c r="E78">
        <v>9</v>
      </c>
      <c r="F78" s="5">
        <f t="shared" si="3"/>
        <v>1.1326000000000001</v>
      </c>
      <c r="G78" s="5">
        <f>Sales!Q78/Sales!S78</f>
        <v>1.6180000000000001</v>
      </c>
      <c r="H78" s="2">
        <v>42760</v>
      </c>
      <c r="I78" t="s">
        <v>3679</v>
      </c>
      <c r="J78" t="str">
        <f t="shared" si="5"/>
        <v>ongoing</v>
      </c>
    </row>
    <row r="79" spans="1:10" x14ac:dyDescent="0.25">
      <c r="A79" t="s">
        <v>429</v>
      </c>
      <c r="B79" t="s">
        <v>430</v>
      </c>
      <c r="C79" t="s">
        <v>3654</v>
      </c>
      <c r="D79">
        <f t="shared" si="4"/>
        <v>10</v>
      </c>
      <c r="E79">
        <v>5</v>
      </c>
      <c r="F79" s="5">
        <f t="shared" si="3"/>
        <v>2.1186666666666665</v>
      </c>
      <c r="G79" s="5">
        <f>Sales!Q79/Sales!S79</f>
        <v>3.0266666666666664</v>
      </c>
      <c r="H79" s="2">
        <v>40061</v>
      </c>
      <c r="I79" t="s">
        <v>3680</v>
      </c>
      <c r="J79" t="str">
        <f t="shared" si="5"/>
        <v>outdate</v>
      </c>
    </row>
    <row r="80" spans="1:10" x14ac:dyDescent="0.25">
      <c r="A80" t="s">
        <v>431</v>
      </c>
      <c r="B80" t="s">
        <v>432</v>
      </c>
      <c r="C80" t="s">
        <v>3655</v>
      </c>
      <c r="D80">
        <f t="shared" si="4"/>
        <v>12</v>
      </c>
      <c r="E80">
        <v>7</v>
      </c>
      <c r="F80" s="5">
        <f t="shared" si="3"/>
        <v>3.3774999999999999</v>
      </c>
      <c r="G80" s="5">
        <f>Sales!Q80/Sales!S80</f>
        <v>4.8250000000000002</v>
      </c>
      <c r="H80" s="2">
        <v>41388</v>
      </c>
      <c r="I80" t="s">
        <v>3681</v>
      </c>
      <c r="J80" t="str">
        <f t="shared" si="5"/>
        <v>outdate</v>
      </c>
    </row>
    <row r="81" spans="1:10" x14ac:dyDescent="0.25">
      <c r="A81" t="s">
        <v>438</v>
      </c>
      <c r="B81" t="s">
        <v>439</v>
      </c>
      <c r="C81" t="s">
        <v>3656</v>
      </c>
      <c r="D81">
        <f t="shared" si="4"/>
        <v>17</v>
      </c>
      <c r="E81">
        <v>12</v>
      </c>
      <c r="F81" s="5">
        <f t="shared" si="3"/>
        <v>29.142399999999995</v>
      </c>
      <c r="G81" s="5">
        <f>Sales!Q81/Sales!S81</f>
        <v>41.631999999999998</v>
      </c>
      <c r="H81" s="2">
        <v>43222</v>
      </c>
      <c r="I81" t="s">
        <v>3681</v>
      </c>
      <c r="J81" t="str">
        <f t="shared" si="5"/>
        <v>ongoing</v>
      </c>
    </row>
    <row r="82" spans="1:10" x14ac:dyDescent="0.25">
      <c r="A82" t="s">
        <v>440</v>
      </c>
      <c r="B82" t="s">
        <v>441</v>
      </c>
      <c r="C82" t="s">
        <v>3657</v>
      </c>
      <c r="D82">
        <f t="shared" si="4"/>
        <v>21</v>
      </c>
      <c r="E82">
        <v>16</v>
      </c>
      <c r="F82" s="5">
        <f t="shared" si="3"/>
        <v>1.4647499999999998</v>
      </c>
      <c r="G82" s="5">
        <f>Sales!Q82/Sales!S82</f>
        <v>2.0924999999999998</v>
      </c>
      <c r="H82" s="2">
        <v>42054</v>
      </c>
      <c r="I82" t="s">
        <v>3667</v>
      </c>
      <c r="J82" t="str">
        <f t="shared" si="5"/>
        <v>ongoing</v>
      </c>
    </row>
    <row r="83" spans="1:10" x14ac:dyDescent="0.25">
      <c r="A83" t="s">
        <v>448</v>
      </c>
      <c r="B83" t="s">
        <v>449</v>
      </c>
      <c r="C83" t="s">
        <v>3658</v>
      </c>
      <c r="D83">
        <f t="shared" si="4"/>
        <v>15</v>
      </c>
      <c r="E83">
        <v>10</v>
      </c>
      <c r="F83" s="5">
        <f t="shared" si="3"/>
        <v>2.6074999999999999</v>
      </c>
      <c r="G83" s="5">
        <f>Sales!Q83/Sales!S83</f>
        <v>3.7250000000000001</v>
      </c>
      <c r="H83" s="2">
        <v>41163</v>
      </c>
      <c r="I83" t="s">
        <v>3668</v>
      </c>
      <c r="J83" t="str">
        <f t="shared" si="5"/>
        <v>outdate</v>
      </c>
    </row>
    <row r="84" spans="1:10" x14ac:dyDescent="0.25">
      <c r="A84" t="s">
        <v>455</v>
      </c>
      <c r="B84" t="s">
        <v>456</v>
      </c>
      <c r="C84" t="s">
        <v>3659</v>
      </c>
      <c r="D84">
        <f t="shared" si="4"/>
        <v>23</v>
      </c>
      <c r="E84">
        <v>18</v>
      </c>
      <c r="F84" s="5">
        <f t="shared" si="3"/>
        <v>2.4954999999999998</v>
      </c>
      <c r="G84" s="5">
        <f>Sales!Q84/Sales!S84</f>
        <v>3.5649999999999999</v>
      </c>
      <c r="H84" s="2">
        <v>40511</v>
      </c>
      <c r="I84" t="s">
        <v>3669</v>
      </c>
      <c r="J84" t="str">
        <f t="shared" si="5"/>
        <v>outdate</v>
      </c>
    </row>
    <row r="85" spans="1:10" x14ac:dyDescent="0.25">
      <c r="A85" t="s">
        <v>462</v>
      </c>
      <c r="B85" t="s">
        <v>463</v>
      </c>
      <c r="C85" t="s">
        <v>3660</v>
      </c>
      <c r="D85">
        <f t="shared" si="4"/>
        <v>25</v>
      </c>
      <c r="E85">
        <v>20</v>
      </c>
      <c r="F85" s="5">
        <f t="shared" si="3"/>
        <v>35.172199999999997</v>
      </c>
      <c r="G85" s="5">
        <f>Sales!Q85/Sales!S85</f>
        <v>50.246000000000002</v>
      </c>
      <c r="H85" s="2">
        <v>39925</v>
      </c>
      <c r="I85" t="s">
        <v>3670</v>
      </c>
      <c r="J85" t="str">
        <f t="shared" si="5"/>
        <v>outdate</v>
      </c>
    </row>
    <row r="86" spans="1:10" x14ac:dyDescent="0.25">
      <c r="A86" t="s">
        <v>470</v>
      </c>
      <c r="B86" t="s">
        <v>471</v>
      </c>
      <c r="C86" t="s">
        <v>3661</v>
      </c>
      <c r="D86">
        <f t="shared" si="4"/>
        <v>14</v>
      </c>
      <c r="E86">
        <v>9</v>
      </c>
      <c r="F86" s="5">
        <f t="shared" si="3"/>
        <v>20.157899999999998</v>
      </c>
      <c r="G86" s="5">
        <f>Sales!Q86/Sales!S86</f>
        <v>28.797000000000001</v>
      </c>
      <c r="H86" s="2">
        <v>42799</v>
      </c>
      <c r="I86" t="s">
        <v>3671</v>
      </c>
      <c r="J86" t="str">
        <f t="shared" si="5"/>
        <v>ongoing</v>
      </c>
    </row>
    <row r="87" spans="1:10" x14ac:dyDescent="0.25">
      <c r="A87" t="s">
        <v>472</v>
      </c>
      <c r="B87" t="s">
        <v>473</v>
      </c>
      <c r="C87" t="s">
        <v>3662</v>
      </c>
      <c r="D87">
        <f t="shared" si="4"/>
        <v>12</v>
      </c>
      <c r="E87">
        <v>7</v>
      </c>
      <c r="F87" s="5">
        <f t="shared" si="3"/>
        <v>35.228666666666662</v>
      </c>
      <c r="G87" s="5">
        <f>Sales!Q87/Sales!S87</f>
        <v>50.326666666666661</v>
      </c>
      <c r="H87" s="2">
        <v>39836</v>
      </c>
      <c r="I87" t="s">
        <v>3672</v>
      </c>
      <c r="J87" t="str">
        <f t="shared" si="5"/>
        <v>outdate</v>
      </c>
    </row>
    <row r="88" spans="1:10" x14ac:dyDescent="0.25">
      <c r="A88" t="s">
        <v>479</v>
      </c>
      <c r="B88" t="s">
        <v>480</v>
      </c>
      <c r="C88" t="s">
        <v>3663</v>
      </c>
      <c r="D88">
        <f t="shared" si="4"/>
        <v>25</v>
      </c>
      <c r="E88">
        <v>20</v>
      </c>
      <c r="F88" s="5">
        <f t="shared" si="3"/>
        <v>2.3321666666666663</v>
      </c>
      <c r="G88" s="5">
        <f>Sales!Q88/Sales!S88</f>
        <v>3.3316666666666666</v>
      </c>
      <c r="H88" s="2">
        <v>42310</v>
      </c>
      <c r="I88" t="s">
        <v>3673</v>
      </c>
      <c r="J88" t="str">
        <f t="shared" si="5"/>
        <v>ongoing</v>
      </c>
    </row>
    <row r="89" spans="1:10" x14ac:dyDescent="0.25">
      <c r="A89" t="s">
        <v>486</v>
      </c>
      <c r="B89" t="s">
        <v>487</v>
      </c>
      <c r="C89" t="s">
        <v>3664</v>
      </c>
      <c r="D89">
        <f t="shared" si="4"/>
        <v>20</v>
      </c>
      <c r="E89">
        <v>15</v>
      </c>
      <c r="F89" s="5">
        <f t="shared" si="3"/>
        <v>1.4373333333333331</v>
      </c>
      <c r="G89" s="5">
        <f>Sales!Q89/Sales!S89</f>
        <v>2.0533333333333332</v>
      </c>
      <c r="H89" s="2">
        <v>43199</v>
      </c>
      <c r="I89" t="s">
        <v>3674</v>
      </c>
      <c r="J89" t="str">
        <f t="shared" si="5"/>
        <v>ongoing</v>
      </c>
    </row>
    <row r="90" spans="1:10" x14ac:dyDescent="0.25">
      <c r="A90" t="s">
        <v>488</v>
      </c>
      <c r="B90" t="s">
        <v>489</v>
      </c>
      <c r="C90" t="s">
        <v>3665</v>
      </c>
      <c r="D90">
        <f t="shared" si="4"/>
        <v>16</v>
      </c>
      <c r="E90">
        <v>11</v>
      </c>
      <c r="F90" s="5">
        <f t="shared" si="3"/>
        <v>12.317511111111109</v>
      </c>
      <c r="G90" s="5">
        <f>Sales!Q90/Sales!S90</f>
        <v>17.596444444444444</v>
      </c>
      <c r="H90" s="2">
        <v>43792</v>
      </c>
      <c r="I90" t="s">
        <v>3675</v>
      </c>
      <c r="J90" t="str">
        <f t="shared" si="5"/>
        <v>ongoing</v>
      </c>
    </row>
    <row r="91" spans="1:10" x14ac:dyDescent="0.25">
      <c r="A91" t="s">
        <v>496</v>
      </c>
      <c r="B91" t="s">
        <v>497</v>
      </c>
      <c r="C91" t="s">
        <v>3666</v>
      </c>
      <c r="D91">
        <f t="shared" si="4"/>
        <v>10</v>
      </c>
      <c r="E91">
        <v>5</v>
      </c>
      <c r="F91" s="5">
        <f t="shared" si="3"/>
        <v>7.0350000000000001</v>
      </c>
      <c r="G91" s="5">
        <f>Sales!Q91/Sales!S91</f>
        <v>10.050000000000001</v>
      </c>
      <c r="H91" s="2">
        <v>39879</v>
      </c>
      <c r="I91" t="s">
        <v>3676</v>
      </c>
      <c r="J91" t="str">
        <f t="shared" si="5"/>
        <v>outdate</v>
      </c>
    </row>
    <row r="92" spans="1:10" x14ac:dyDescent="0.25">
      <c r="A92" t="s">
        <v>498</v>
      </c>
      <c r="B92" t="s">
        <v>499</v>
      </c>
      <c r="C92" t="s">
        <v>3652</v>
      </c>
      <c r="D92">
        <f t="shared" si="4"/>
        <v>11</v>
      </c>
      <c r="E92">
        <v>6</v>
      </c>
      <c r="F92" s="5">
        <f t="shared" si="3"/>
        <v>17.169599999999999</v>
      </c>
      <c r="G92" s="5">
        <f>Sales!Q92/Sales!S92</f>
        <v>24.528000000000002</v>
      </c>
      <c r="H92" s="2">
        <v>42288</v>
      </c>
      <c r="I92" t="s">
        <v>3677</v>
      </c>
      <c r="J92" t="str">
        <f t="shared" si="5"/>
        <v>ongoing</v>
      </c>
    </row>
    <row r="93" spans="1:10" x14ac:dyDescent="0.25">
      <c r="A93" t="s">
        <v>500</v>
      </c>
      <c r="B93" t="s">
        <v>501</v>
      </c>
      <c r="C93" t="s">
        <v>3653</v>
      </c>
      <c r="D93">
        <f t="shared" si="4"/>
        <v>10</v>
      </c>
      <c r="E93">
        <v>5</v>
      </c>
      <c r="F93" s="5">
        <f t="shared" si="3"/>
        <v>0.75600000000000001</v>
      </c>
      <c r="G93" s="5">
        <f>Sales!Q93/Sales!S93</f>
        <v>1.08</v>
      </c>
      <c r="H93" s="2">
        <v>41828</v>
      </c>
      <c r="I93" t="s">
        <v>3678</v>
      </c>
      <c r="J93" t="str">
        <f t="shared" si="5"/>
        <v>outdate</v>
      </c>
    </row>
    <row r="94" spans="1:10" x14ac:dyDescent="0.25">
      <c r="A94" t="s">
        <v>509</v>
      </c>
      <c r="B94" t="s">
        <v>510</v>
      </c>
      <c r="C94" t="s">
        <v>3654</v>
      </c>
      <c r="D94">
        <f t="shared" si="4"/>
        <v>10</v>
      </c>
      <c r="E94">
        <v>5</v>
      </c>
      <c r="F94" s="5">
        <f t="shared" si="3"/>
        <v>1.8144</v>
      </c>
      <c r="G94" s="5">
        <f>Sales!Q94/Sales!S94</f>
        <v>2.5920000000000001</v>
      </c>
      <c r="H94" s="2">
        <v>42290</v>
      </c>
      <c r="I94" t="s">
        <v>3679</v>
      </c>
      <c r="J94" t="str">
        <f t="shared" si="5"/>
        <v>ongoing</v>
      </c>
    </row>
    <row r="95" spans="1:10" x14ac:dyDescent="0.25">
      <c r="A95" t="s">
        <v>516</v>
      </c>
      <c r="B95" t="s">
        <v>517</v>
      </c>
      <c r="C95" t="s">
        <v>3655</v>
      </c>
      <c r="D95">
        <f t="shared" si="4"/>
        <v>19</v>
      </c>
      <c r="E95">
        <v>14</v>
      </c>
      <c r="F95" s="5">
        <f t="shared" si="3"/>
        <v>9.3345000000000002</v>
      </c>
      <c r="G95" s="5">
        <f>Sales!Q95/Sales!S95</f>
        <v>13.335000000000001</v>
      </c>
      <c r="H95" s="2">
        <v>41456</v>
      </c>
      <c r="I95" t="s">
        <v>3680</v>
      </c>
      <c r="J95" t="str">
        <f t="shared" si="5"/>
        <v>outdate</v>
      </c>
    </row>
    <row r="96" spans="1:10" x14ac:dyDescent="0.25">
      <c r="A96" t="s">
        <v>523</v>
      </c>
      <c r="B96" t="s">
        <v>524</v>
      </c>
      <c r="C96" t="s">
        <v>3656</v>
      </c>
      <c r="D96">
        <f t="shared" si="4"/>
        <v>11</v>
      </c>
      <c r="E96">
        <v>6</v>
      </c>
      <c r="F96" s="5">
        <f t="shared" si="3"/>
        <v>2.8839999999999999</v>
      </c>
      <c r="G96" s="5">
        <f>Sales!Q96/Sales!S96</f>
        <v>4.12</v>
      </c>
      <c r="H96" s="2">
        <v>42026</v>
      </c>
      <c r="I96" t="s">
        <v>3681</v>
      </c>
      <c r="J96" t="str">
        <f t="shared" si="5"/>
        <v>ongoing</v>
      </c>
    </row>
    <row r="97" spans="1:10" x14ac:dyDescent="0.25">
      <c r="A97" t="s">
        <v>531</v>
      </c>
      <c r="B97" t="s">
        <v>532</v>
      </c>
      <c r="C97" t="s">
        <v>3657</v>
      </c>
      <c r="D97">
        <f t="shared" si="4"/>
        <v>23</v>
      </c>
      <c r="E97">
        <v>18</v>
      </c>
      <c r="F97" s="5">
        <f t="shared" si="3"/>
        <v>1.9886999999999999</v>
      </c>
      <c r="G97" s="5">
        <f>Sales!Q97/Sales!S97</f>
        <v>2.8410000000000002</v>
      </c>
      <c r="H97" s="2">
        <v>42496</v>
      </c>
      <c r="I97" t="s">
        <v>3681</v>
      </c>
      <c r="J97" t="str">
        <f t="shared" si="5"/>
        <v>ongoing</v>
      </c>
    </row>
    <row r="98" spans="1:10" x14ac:dyDescent="0.25">
      <c r="A98" t="s">
        <v>538</v>
      </c>
      <c r="B98" t="s">
        <v>539</v>
      </c>
      <c r="C98" t="s">
        <v>3658</v>
      </c>
      <c r="D98">
        <f t="shared" si="4"/>
        <v>10</v>
      </c>
      <c r="E98">
        <v>5</v>
      </c>
      <c r="F98" s="5">
        <f t="shared" si="3"/>
        <v>13.514200000000001</v>
      </c>
      <c r="G98" s="5">
        <f>Sales!Q98/Sales!S98</f>
        <v>19.306000000000001</v>
      </c>
      <c r="H98" s="2">
        <v>42183</v>
      </c>
      <c r="I98" t="s">
        <v>3667</v>
      </c>
      <c r="J98" t="str">
        <f t="shared" si="5"/>
        <v>ongoing</v>
      </c>
    </row>
    <row r="99" spans="1:10" x14ac:dyDescent="0.25">
      <c r="A99" t="s">
        <v>540</v>
      </c>
      <c r="B99" t="s">
        <v>541</v>
      </c>
      <c r="C99" t="s">
        <v>3659</v>
      </c>
      <c r="D99">
        <f t="shared" si="4"/>
        <v>15</v>
      </c>
      <c r="E99">
        <v>10</v>
      </c>
      <c r="F99" s="5">
        <f t="shared" si="3"/>
        <v>3.990933333333333</v>
      </c>
      <c r="G99" s="5">
        <f>Sales!Q99/Sales!S99</f>
        <v>5.7013333333333334</v>
      </c>
      <c r="H99" s="2">
        <v>39920</v>
      </c>
      <c r="I99" t="s">
        <v>3668</v>
      </c>
      <c r="J99" t="str">
        <f t="shared" si="5"/>
        <v>outdate</v>
      </c>
    </row>
    <row r="100" spans="1:10" x14ac:dyDescent="0.25">
      <c r="A100" t="s">
        <v>542</v>
      </c>
      <c r="B100" t="s">
        <v>543</v>
      </c>
      <c r="C100" t="s">
        <v>3660</v>
      </c>
      <c r="D100">
        <f t="shared" si="4"/>
        <v>25</v>
      </c>
      <c r="E100">
        <v>20</v>
      </c>
      <c r="F100" s="5">
        <f t="shared" si="3"/>
        <v>27.257999999999996</v>
      </c>
      <c r="G100" s="5">
        <f>Sales!Q100/Sales!S100</f>
        <v>38.94</v>
      </c>
      <c r="H100" s="2">
        <v>41169</v>
      </c>
      <c r="I100" t="s">
        <v>3669</v>
      </c>
      <c r="J100" t="str">
        <f t="shared" si="5"/>
        <v>outdate</v>
      </c>
    </row>
    <row r="101" spans="1:10" x14ac:dyDescent="0.25">
      <c r="A101" t="s">
        <v>549</v>
      </c>
      <c r="B101" t="s">
        <v>550</v>
      </c>
      <c r="C101" t="s">
        <v>3661</v>
      </c>
      <c r="D101">
        <f t="shared" si="4"/>
        <v>12</v>
      </c>
      <c r="E101">
        <v>7</v>
      </c>
      <c r="F101" s="5">
        <f t="shared" si="3"/>
        <v>15.07893333333333</v>
      </c>
      <c r="G101" s="5">
        <f>Sales!Q101/Sales!S101</f>
        <v>21.541333333333331</v>
      </c>
      <c r="H101" s="2">
        <v>41536</v>
      </c>
      <c r="I101" t="s">
        <v>3670</v>
      </c>
      <c r="J101" t="str">
        <f t="shared" si="5"/>
        <v>outdate</v>
      </c>
    </row>
    <row r="102" spans="1:10" x14ac:dyDescent="0.25">
      <c r="A102" t="s">
        <v>558</v>
      </c>
      <c r="B102" t="s">
        <v>559</v>
      </c>
      <c r="C102" t="s">
        <v>3662</v>
      </c>
      <c r="D102">
        <f t="shared" si="4"/>
        <v>12</v>
      </c>
      <c r="E102">
        <v>7</v>
      </c>
      <c r="F102" s="5">
        <f t="shared" si="3"/>
        <v>33.5916</v>
      </c>
      <c r="G102" s="5">
        <f>Sales!Q102/Sales!S102</f>
        <v>47.988</v>
      </c>
      <c r="H102" s="2">
        <v>41644</v>
      </c>
      <c r="I102" t="s">
        <v>3671</v>
      </c>
      <c r="J102" t="str">
        <f t="shared" si="5"/>
        <v>outdate</v>
      </c>
    </row>
    <row r="103" spans="1:10" x14ac:dyDescent="0.25">
      <c r="A103" t="s">
        <v>560</v>
      </c>
      <c r="B103" t="s">
        <v>561</v>
      </c>
      <c r="C103" t="s">
        <v>3663</v>
      </c>
      <c r="D103">
        <f t="shared" si="4"/>
        <v>20</v>
      </c>
      <c r="E103">
        <v>15</v>
      </c>
      <c r="F103" s="5">
        <f t="shared" si="3"/>
        <v>0.20859999999999998</v>
      </c>
      <c r="G103" s="5">
        <f>Sales!Q103/Sales!S103</f>
        <v>0.29799999999999999</v>
      </c>
      <c r="H103" s="2">
        <v>42112</v>
      </c>
      <c r="I103" t="s">
        <v>3672</v>
      </c>
      <c r="J103" t="str">
        <f t="shared" si="5"/>
        <v>ongoing</v>
      </c>
    </row>
    <row r="104" spans="1:10" x14ac:dyDescent="0.25">
      <c r="A104" t="s">
        <v>562</v>
      </c>
      <c r="B104" t="s">
        <v>563</v>
      </c>
      <c r="C104" t="s">
        <v>3664</v>
      </c>
      <c r="D104">
        <f t="shared" si="4"/>
        <v>15</v>
      </c>
      <c r="E104">
        <v>10</v>
      </c>
      <c r="F104" s="5">
        <f t="shared" si="3"/>
        <v>2.3919999999999999</v>
      </c>
      <c r="G104" s="5">
        <f>Sales!Q104/Sales!S104</f>
        <v>3.4171428571428573</v>
      </c>
      <c r="H104" s="2">
        <v>41608</v>
      </c>
      <c r="I104" t="s">
        <v>3673</v>
      </c>
      <c r="J104" t="str">
        <f t="shared" si="5"/>
        <v>outdate</v>
      </c>
    </row>
    <row r="105" spans="1:10" x14ac:dyDescent="0.25">
      <c r="A105" t="s">
        <v>570</v>
      </c>
      <c r="B105" t="s">
        <v>571</v>
      </c>
      <c r="C105" t="s">
        <v>3665</v>
      </c>
      <c r="D105">
        <f t="shared" si="4"/>
        <v>14</v>
      </c>
      <c r="E105">
        <v>9</v>
      </c>
      <c r="F105" s="5">
        <f t="shared" si="3"/>
        <v>23.889599999999998</v>
      </c>
      <c r="G105" s="5">
        <f>Sales!Q105/Sales!S105</f>
        <v>34.128</v>
      </c>
      <c r="H105" s="2">
        <v>42104</v>
      </c>
      <c r="I105" t="s">
        <v>3674</v>
      </c>
      <c r="J105" t="str">
        <f t="shared" si="5"/>
        <v>ongoing</v>
      </c>
    </row>
    <row r="106" spans="1:10" x14ac:dyDescent="0.25">
      <c r="A106" t="s">
        <v>572</v>
      </c>
      <c r="B106" t="s">
        <v>573</v>
      </c>
      <c r="C106" t="s">
        <v>3666</v>
      </c>
      <c r="D106">
        <f t="shared" si="4"/>
        <v>20</v>
      </c>
      <c r="E106">
        <v>15</v>
      </c>
      <c r="F106" s="5">
        <f t="shared" si="3"/>
        <v>10.235999999999999</v>
      </c>
      <c r="G106" s="5">
        <f>Sales!Q106/Sales!S106</f>
        <v>14.622857142857143</v>
      </c>
      <c r="H106" s="2">
        <v>40777</v>
      </c>
      <c r="I106" t="s">
        <v>3675</v>
      </c>
      <c r="J106" t="str">
        <f t="shared" si="5"/>
        <v>outdate</v>
      </c>
    </row>
    <row r="107" spans="1:10" x14ac:dyDescent="0.25">
      <c r="A107" t="s">
        <v>574</v>
      </c>
      <c r="B107" t="s">
        <v>575</v>
      </c>
      <c r="C107" t="s">
        <v>3652</v>
      </c>
      <c r="D107">
        <f t="shared" si="4"/>
        <v>22</v>
      </c>
      <c r="E107">
        <v>17</v>
      </c>
      <c r="F107" s="5">
        <f t="shared" si="3"/>
        <v>2.8685999999999998</v>
      </c>
      <c r="G107" s="5">
        <f>Sales!Q107/Sales!S107</f>
        <v>4.0979999999999999</v>
      </c>
      <c r="H107" s="2">
        <v>40016</v>
      </c>
      <c r="I107" t="s">
        <v>3676</v>
      </c>
      <c r="J107" t="str">
        <f t="shared" si="5"/>
        <v>outdate</v>
      </c>
    </row>
    <row r="108" spans="1:10" x14ac:dyDescent="0.25">
      <c r="A108" t="s">
        <v>582</v>
      </c>
      <c r="B108" t="s">
        <v>583</v>
      </c>
      <c r="C108" t="s">
        <v>3653</v>
      </c>
      <c r="D108">
        <f t="shared" si="4"/>
        <v>12</v>
      </c>
      <c r="E108">
        <v>7</v>
      </c>
      <c r="F108" s="5">
        <f t="shared" si="3"/>
        <v>8.6463999999999981</v>
      </c>
      <c r="G108" s="5">
        <f>Sales!Q108/Sales!S108</f>
        <v>12.351999999999999</v>
      </c>
      <c r="H108" s="2">
        <v>42904</v>
      </c>
      <c r="I108" t="s">
        <v>3677</v>
      </c>
      <c r="J108" t="str">
        <f t="shared" si="5"/>
        <v>ongoing</v>
      </c>
    </row>
    <row r="109" spans="1:10" x14ac:dyDescent="0.25">
      <c r="A109" t="s">
        <v>589</v>
      </c>
      <c r="B109" t="s">
        <v>590</v>
      </c>
      <c r="C109" t="s">
        <v>3654</v>
      </c>
      <c r="D109">
        <f t="shared" si="4"/>
        <v>24</v>
      </c>
      <c r="E109">
        <v>19</v>
      </c>
      <c r="F109" s="5">
        <f t="shared" si="3"/>
        <v>4.8986000000000001</v>
      </c>
      <c r="G109" s="5">
        <f>Sales!Q109/Sales!S109</f>
        <v>6.9980000000000002</v>
      </c>
      <c r="H109" s="2">
        <v>39943</v>
      </c>
      <c r="I109" t="s">
        <v>3678</v>
      </c>
      <c r="J109" t="str">
        <f t="shared" si="5"/>
        <v>outdate</v>
      </c>
    </row>
    <row r="110" spans="1:10" x14ac:dyDescent="0.25">
      <c r="A110" t="s">
        <v>598</v>
      </c>
      <c r="B110" t="s">
        <v>599</v>
      </c>
      <c r="C110" t="s">
        <v>3655</v>
      </c>
      <c r="D110">
        <f t="shared" si="4"/>
        <v>19</v>
      </c>
      <c r="E110">
        <v>14</v>
      </c>
      <c r="F110" s="5">
        <f t="shared" si="3"/>
        <v>0.46255999999999992</v>
      </c>
      <c r="G110" s="5">
        <f>Sales!Q110/Sales!S110</f>
        <v>0.66079999999999994</v>
      </c>
      <c r="H110" s="2">
        <v>41542</v>
      </c>
      <c r="I110" t="s">
        <v>3679</v>
      </c>
      <c r="J110" t="str">
        <f t="shared" si="5"/>
        <v>outdate</v>
      </c>
    </row>
    <row r="111" spans="1:10" x14ac:dyDescent="0.25">
      <c r="A111" t="s">
        <v>600</v>
      </c>
      <c r="B111" t="s">
        <v>601</v>
      </c>
      <c r="C111" t="s">
        <v>3656</v>
      </c>
      <c r="D111">
        <f t="shared" si="4"/>
        <v>15</v>
      </c>
      <c r="E111">
        <v>10</v>
      </c>
      <c r="F111" s="5">
        <f t="shared" si="3"/>
        <v>33.995999999999995</v>
      </c>
      <c r="G111" s="5">
        <f>Sales!Q111/Sales!S111</f>
        <v>48.565714285714286</v>
      </c>
      <c r="H111" s="2">
        <v>43302</v>
      </c>
      <c r="I111" t="s">
        <v>3680</v>
      </c>
      <c r="J111" t="str">
        <f t="shared" si="5"/>
        <v>ongoing</v>
      </c>
    </row>
    <row r="112" spans="1:10" x14ac:dyDescent="0.25">
      <c r="A112" t="s">
        <v>608</v>
      </c>
      <c r="B112" t="s">
        <v>609</v>
      </c>
      <c r="C112" t="s">
        <v>3657</v>
      </c>
      <c r="D112">
        <f t="shared" si="4"/>
        <v>15</v>
      </c>
      <c r="E112">
        <v>10</v>
      </c>
      <c r="F112" s="5">
        <f t="shared" si="3"/>
        <v>5.8743999999999996</v>
      </c>
      <c r="G112" s="5">
        <f>Sales!Q112/Sales!S112</f>
        <v>8.3919999999999995</v>
      </c>
      <c r="H112" s="2">
        <v>41545</v>
      </c>
      <c r="I112" t="s">
        <v>3681</v>
      </c>
      <c r="J112" t="str">
        <f t="shared" si="5"/>
        <v>outdate</v>
      </c>
    </row>
    <row r="113" spans="1:10" x14ac:dyDescent="0.25">
      <c r="A113" t="s">
        <v>610</v>
      </c>
      <c r="B113" t="s">
        <v>611</v>
      </c>
      <c r="C113" t="s">
        <v>3658</v>
      </c>
      <c r="D113">
        <f t="shared" si="4"/>
        <v>15</v>
      </c>
      <c r="E113">
        <v>10</v>
      </c>
      <c r="F113" s="5">
        <f t="shared" si="3"/>
        <v>6.6464999999999987</v>
      </c>
      <c r="G113" s="5">
        <f>Sales!Q113/Sales!S113</f>
        <v>9.4949999999999992</v>
      </c>
      <c r="H113" s="2">
        <v>41041</v>
      </c>
      <c r="I113" t="s">
        <v>3681</v>
      </c>
      <c r="J113" t="str">
        <f t="shared" si="5"/>
        <v>outdate</v>
      </c>
    </row>
    <row r="114" spans="1:10" x14ac:dyDescent="0.25">
      <c r="A114" t="s">
        <v>612</v>
      </c>
      <c r="B114" t="s">
        <v>613</v>
      </c>
      <c r="C114" t="s">
        <v>3659</v>
      </c>
      <c r="D114">
        <f t="shared" si="4"/>
        <v>20</v>
      </c>
      <c r="E114">
        <v>15</v>
      </c>
      <c r="F114" s="5">
        <f t="shared" si="3"/>
        <v>2.3834999999999997</v>
      </c>
      <c r="G114" s="5">
        <f>Sales!Q114/Sales!S114</f>
        <v>3.4049999999999998</v>
      </c>
      <c r="H114" s="2">
        <v>42131</v>
      </c>
      <c r="I114" t="s">
        <v>3667</v>
      </c>
      <c r="J114" t="str">
        <f t="shared" si="5"/>
        <v>ongoing</v>
      </c>
    </row>
    <row r="115" spans="1:10" x14ac:dyDescent="0.25">
      <c r="A115" t="s">
        <v>614</v>
      </c>
      <c r="B115" t="s">
        <v>615</v>
      </c>
      <c r="C115" t="s">
        <v>3660</v>
      </c>
      <c r="D115">
        <f t="shared" si="4"/>
        <v>19</v>
      </c>
      <c r="E115">
        <v>14</v>
      </c>
      <c r="F115" s="5">
        <f t="shared" si="3"/>
        <v>7.016799999999999</v>
      </c>
      <c r="G115" s="5">
        <f>Sales!Q115/Sales!S115</f>
        <v>10.023999999999999</v>
      </c>
      <c r="H115" s="2">
        <v>41354</v>
      </c>
      <c r="I115" t="s">
        <v>3668</v>
      </c>
      <c r="J115" t="str">
        <f t="shared" si="5"/>
        <v>outdate</v>
      </c>
    </row>
    <row r="116" spans="1:10" x14ac:dyDescent="0.25">
      <c r="A116" t="s">
        <v>621</v>
      </c>
      <c r="B116" t="s">
        <v>622</v>
      </c>
      <c r="C116" t="s">
        <v>3661</v>
      </c>
      <c r="D116">
        <f t="shared" si="4"/>
        <v>11</v>
      </c>
      <c r="E116">
        <v>6</v>
      </c>
      <c r="F116" s="5">
        <f t="shared" si="3"/>
        <v>1.1013333333333333</v>
      </c>
      <c r="G116" s="5">
        <f>Sales!Q116/Sales!S116</f>
        <v>1.5733333333333333</v>
      </c>
      <c r="H116" s="2">
        <v>43325</v>
      </c>
      <c r="I116" t="s">
        <v>3669</v>
      </c>
      <c r="J116" t="str">
        <f t="shared" si="5"/>
        <v>ongoing</v>
      </c>
    </row>
    <row r="117" spans="1:10" x14ac:dyDescent="0.25">
      <c r="A117" t="s">
        <v>629</v>
      </c>
      <c r="B117" t="s">
        <v>630</v>
      </c>
      <c r="C117" t="s">
        <v>3662</v>
      </c>
      <c r="D117">
        <f t="shared" si="4"/>
        <v>21</v>
      </c>
      <c r="E117">
        <v>16</v>
      </c>
      <c r="F117" s="5">
        <f t="shared" si="3"/>
        <v>5.5943999999999994</v>
      </c>
      <c r="G117" s="5">
        <f>Sales!Q117/Sales!S117</f>
        <v>7.992</v>
      </c>
      <c r="H117" s="2">
        <v>40371</v>
      </c>
      <c r="I117" t="s">
        <v>3670</v>
      </c>
      <c r="J117" t="str">
        <f t="shared" si="5"/>
        <v>outdate</v>
      </c>
    </row>
    <row r="118" spans="1:10" x14ac:dyDescent="0.25">
      <c r="A118" t="s">
        <v>635</v>
      </c>
      <c r="B118" t="s">
        <v>636</v>
      </c>
      <c r="C118" t="s">
        <v>3663</v>
      </c>
      <c r="D118">
        <f t="shared" si="4"/>
        <v>15</v>
      </c>
      <c r="E118">
        <v>10</v>
      </c>
      <c r="F118" s="5">
        <f t="shared" si="3"/>
        <v>13.046399999999998</v>
      </c>
      <c r="G118" s="5">
        <f>Sales!Q118/Sales!S118</f>
        <v>18.637714285714285</v>
      </c>
      <c r="H118" s="2">
        <v>40763</v>
      </c>
      <c r="I118" t="s">
        <v>3671</v>
      </c>
      <c r="J118" t="str">
        <f t="shared" si="5"/>
        <v>outdate</v>
      </c>
    </row>
    <row r="119" spans="1:10" x14ac:dyDescent="0.25">
      <c r="A119" t="s">
        <v>637</v>
      </c>
      <c r="B119" t="s">
        <v>638</v>
      </c>
      <c r="C119" t="s">
        <v>3664</v>
      </c>
      <c r="D119">
        <f t="shared" si="4"/>
        <v>19</v>
      </c>
      <c r="E119">
        <v>14</v>
      </c>
      <c r="F119" s="5">
        <f t="shared" si="3"/>
        <v>91.878499999999988</v>
      </c>
      <c r="G119" s="5">
        <f>Sales!Q119/Sales!S119</f>
        <v>131.255</v>
      </c>
      <c r="H119" s="2">
        <v>41741</v>
      </c>
      <c r="I119" t="s">
        <v>3672</v>
      </c>
      <c r="J119" t="str">
        <f t="shared" si="5"/>
        <v>outdate</v>
      </c>
    </row>
    <row r="120" spans="1:10" x14ac:dyDescent="0.25">
      <c r="A120" t="s">
        <v>639</v>
      </c>
      <c r="B120" t="s">
        <v>640</v>
      </c>
      <c r="C120" t="s">
        <v>3665</v>
      </c>
      <c r="D120">
        <f t="shared" si="4"/>
        <v>14</v>
      </c>
      <c r="E120">
        <v>9</v>
      </c>
      <c r="F120" s="5">
        <f t="shared" si="3"/>
        <v>15.779400000000001</v>
      </c>
      <c r="G120" s="5">
        <f>Sales!Q120/Sales!S120</f>
        <v>22.542000000000002</v>
      </c>
      <c r="H120" s="2">
        <v>42349</v>
      </c>
      <c r="I120" t="s">
        <v>3673</v>
      </c>
      <c r="J120" t="str">
        <f t="shared" si="5"/>
        <v>ongoing</v>
      </c>
    </row>
    <row r="121" spans="1:10" x14ac:dyDescent="0.25">
      <c r="A121" t="s">
        <v>641</v>
      </c>
      <c r="B121" t="s">
        <v>642</v>
      </c>
      <c r="C121" t="s">
        <v>3666</v>
      </c>
      <c r="D121">
        <f t="shared" si="4"/>
        <v>22</v>
      </c>
      <c r="E121">
        <v>17</v>
      </c>
      <c r="F121" s="5">
        <f t="shared" si="3"/>
        <v>5.4879999999999995</v>
      </c>
      <c r="G121" s="5">
        <f>Sales!Q121/Sales!S121</f>
        <v>7.84</v>
      </c>
      <c r="H121" s="2">
        <v>41178</v>
      </c>
      <c r="I121" t="s">
        <v>3674</v>
      </c>
      <c r="J121" t="str">
        <f t="shared" si="5"/>
        <v>outdate</v>
      </c>
    </row>
    <row r="122" spans="1:10" x14ac:dyDescent="0.25">
      <c r="A122" t="s">
        <v>648</v>
      </c>
      <c r="B122" t="s">
        <v>649</v>
      </c>
      <c r="C122" t="s">
        <v>3652</v>
      </c>
      <c r="D122">
        <f t="shared" si="4"/>
        <v>10</v>
      </c>
      <c r="E122">
        <v>5</v>
      </c>
      <c r="F122" s="5">
        <f t="shared" si="3"/>
        <v>2.3986666666666667</v>
      </c>
      <c r="G122" s="5">
        <f>Sales!Q122/Sales!S122</f>
        <v>3.4266666666666667</v>
      </c>
      <c r="H122" s="2">
        <v>41879</v>
      </c>
      <c r="I122" t="s">
        <v>3675</v>
      </c>
      <c r="J122" t="str">
        <f t="shared" si="5"/>
        <v>outdate</v>
      </c>
    </row>
    <row r="123" spans="1:10" x14ac:dyDescent="0.25">
      <c r="A123" t="s">
        <v>656</v>
      </c>
      <c r="B123" t="s">
        <v>657</v>
      </c>
      <c r="C123" t="s">
        <v>3653</v>
      </c>
      <c r="D123">
        <f t="shared" si="4"/>
        <v>12</v>
      </c>
      <c r="E123">
        <v>7</v>
      </c>
      <c r="F123" s="5">
        <f t="shared" si="3"/>
        <v>19.823999999999998</v>
      </c>
      <c r="G123" s="5">
        <f>Sales!Q123/Sales!S123</f>
        <v>28.32</v>
      </c>
      <c r="H123" s="2">
        <v>40157</v>
      </c>
      <c r="I123" t="s">
        <v>3676</v>
      </c>
      <c r="J123" t="str">
        <f t="shared" si="5"/>
        <v>outdate</v>
      </c>
    </row>
    <row r="124" spans="1:10" x14ac:dyDescent="0.25">
      <c r="A124" t="s">
        <v>663</v>
      </c>
      <c r="B124" t="s">
        <v>664</v>
      </c>
      <c r="C124" t="s">
        <v>3654</v>
      </c>
      <c r="D124">
        <f t="shared" si="4"/>
        <v>23</v>
      </c>
      <c r="E124">
        <v>18</v>
      </c>
      <c r="F124" s="5">
        <f t="shared" si="3"/>
        <v>8.9459999999999997</v>
      </c>
      <c r="G124" s="5">
        <f>Sales!Q124/Sales!S124</f>
        <v>12.78</v>
      </c>
      <c r="H124" s="2">
        <v>39964</v>
      </c>
      <c r="I124" t="s">
        <v>3677</v>
      </c>
      <c r="J124" t="str">
        <f t="shared" si="5"/>
        <v>outdate</v>
      </c>
    </row>
    <row r="125" spans="1:10" x14ac:dyDescent="0.25">
      <c r="A125" t="s">
        <v>665</v>
      </c>
      <c r="B125" t="s">
        <v>666</v>
      </c>
      <c r="C125" t="s">
        <v>3655</v>
      </c>
      <c r="D125">
        <f t="shared" si="4"/>
        <v>14</v>
      </c>
      <c r="E125">
        <v>9</v>
      </c>
      <c r="F125" s="5">
        <f t="shared" si="3"/>
        <v>5.2919999999999998</v>
      </c>
      <c r="G125" s="5">
        <f>Sales!Q125/Sales!S125</f>
        <v>7.5600000000000005</v>
      </c>
      <c r="H125" s="2">
        <v>41639</v>
      </c>
      <c r="I125" t="s">
        <v>3678</v>
      </c>
      <c r="J125" t="str">
        <f t="shared" si="5"/>
        <v>outdate</v>
      </c>
    </row>
    <row r="126" spans="1:10" x14ac:dyDescent="0.25">
      <c r="A126" t="s">
        <v>359</v>
      </c>
      <c r="B126" t="s">
        <v>671</v>
      </c>
      <c r="C126" t="s">
        <v>3656</v>
      </c>
      <c r="D126">
        <f t="shared" si="4"/>
        <v>13</v>
      </c>
      <c r="E126">
        <v>8</v>
      </c>
      <c r="F126" s="5">
        <f t="shared" si="3"/>
        <v>52.548824999999994</v>
      </c>
      <c r="G126" s="5">
        <f>Sales!Q126/Sales!S126</f>
        <v>75.069749999999999</v>
      </c>
      <c r="H126" s="2">
        <v>43507</v>
      </c>
      <c r="I126" t="s">
        <v>3679</v>
      </c>
      <c r="J126" t="str">
        <f t="shared" si="5"/>
        <v>ongoing</v>
      </c>
    </row>
    <row r="127" spans="1:10" x14ac:dyDescent="0.25">
      <c r="A127" t="s">
        <v>672</v>
      </c>
      <c r="B127" t="s">
        <v>673</v>
      </c>
      <c r="C127" t="s">
        <v>3657</v>
      </c>
      <c r="D127">
        <f t="shared" si="4"/>
        <v>21</v>
      </c>
      <c r="E127">
        <v>16</v>
      </c>
      <c r="F127" s="5">
        <f t="shared" si="3"/>
        <v>48.043333333333337</v>
      </c>
      <c r="G127" s="5">
        <f>Sales!Q127/Sales!S127</f>
        <v>68.63333333333334</v>
      </c>
      <c r="H127" s="2">
        <v>43089</v>
      </c>
      <c r="I127" t="s">
        <v>3680</v>
      </c>
      <c r="J127" t="str">
        <f t="shared" si="5"/>
        <v>ongoing</v>
      </c>
    </row>
    <row r="128" spans="1:10" x14ac:dyDescent="0.25">
      <c r="A128" t="s">
        <v>679</v>
      </c>
      <c r="B128" t="s">
        <v>680</v>
      </c>
      <c r="C128" t="s">
        <v>3658</v>
      </c>
      <c r="D128">
        <f t="shared" si="4"/>
        <v>18</v>
      </c>
      <c r="E128">
        <v>13</v>
      </c>
      <c r="F128" s="5">
        <f t="shared" si="3"/>
        <v>0.18573333333333331</v>
      </c>
      <c r="G128" s="5">
        <f>Sales!Q128/Sales!S128</f>
        <v>0.26533333333333331</v>
      </c>
      <c r="H128" s="2">
        <v>42468</v>
      </c>
      <c r="I128" t="s">
        <v>3681</v>
      </c>
      <c r="J128" t="str">
        <f t="shared" si="5"/>
        <v>ongoing</v>
      </c>
    </row>
    <row r="129" spans="1:10" x14ac:dyDescent="0.25">
      <c r="A129" t="s">
        <v>681</v>
      </c>
      <c r="B129" t="s">
        <v>682</v>
      </c>
      <c r="C129" t="s">
        <v>3659</v>
      </c>
      <c r="D129">
        <f t="shared" si="4"/>
        <v>24</v>
      </c>
      <c r="E129">
        <v>19</v>
      </c>
      <c r="F129" s="5">
        <f t="shared" si="3"/>
        <v>56.931466666666658</v>
      </c>
      <c r="G129" s="5">
        <f>Sales!Q129/Sales!S129</f>
        <v>81.330666666666659</v>
      </c>
      <c r="H129" s="2">
        <v>42183</v>
      </c>
      <c r="I129" t="s">
        <v>3681</v>
      </c>
      <c r="J129" t="str">
        <f t="shared" si="5"/>
        <v>ongoing</v>
      </c>
    </row>
    <row r="130" spans="1:10" x14ac:dyDescent="0.25">
      <c r="A130" t="s">
        <v>683</v>
      </c>
      <c r="B130" t="s">
        <v>684</v>
      </c>
      <c r="C130" t="s">
        <v>3660</v>
      </c>
      <c r="D130">
        <f t="shared" si="4"/>
        <v>25</v>
      </c>
      <c r="E130">
        <v>20</v>
      </c>
      <c r="F130" s="5">
        <f t="shared" ref="F130:F193" si="6">G130*0.7</f>
        <v>9.4994666666666667</v>
      </c>
      <c r="G130" s="5">
        <f>Sales!Q130/Sales!S130</f>
        <v>13.570666666666668</v>
      </c>
      <c r="H130" s="2">
        <v>41013</v>
      </c>
      <c r="I130" t="s">
        <v>3667</v>
      </c>
      <c r="J130" t="str">
        <f t="shared" si="5"/>
        <v>outdate</v>
      </c>
    </row>
    <row r="131" spans="1:10" x14ac:dyDescent="0.25">
      <c r="A131" t="s">
        <v>691</v>
      </c>
      <c r="B131" t="s">
        <v>692</v>
      </c>
      <c r="C131" t="s">
        <v>3661</v>
      </c>
      <c r="D131">
        <f t="shared" ref="D131:D194" si="7">E131+5</f>
        <v>23</v>
      </c>
      <c r="E131">
        <v>18</v>
      </c>
      <c r="F131" s="5">
        <f t="shared" si="6"/>
        <v>41.747999999999998</v>
      </c>
      <c r="G131" s="5">
        <f>Sales!Q131/Sales!S131</f>
        <v>59.64</v>
      </c>
      <c r="H131" s="2">
        <v>41971</v>
      </c>
      <c r="I131" t="s">
        <v>3668</v>
      </c>
      <c r="J131" t="str">
        <f t="shared" ref="J131:J194" si="8">IF(H131&lt;DATE(2015,1,1),"outdate","ongoing")</f>
        <v>outdate</v>
      </c>
    </row>
    <row r="132" spans="1:10" x14ac:dyDescent="0.25">
      <c r="A132" t="s">
        <v>693</v>
      </c>
      <c r="B132" t="s">
        <v>694</v>
      </c>
      <c r="C132" t="s">
        <v>3662</v>
      </c>
      <c r="D132">
        <f t="shared" si="7"/>
        <v>22</v>
      </c>
      <c r="E132">
        <v>17</v>
      </c>
      <c r="F132" s="5">
        <f t="shared" si="6"/>
        <v>5.2473749999999999</v>
      </c>
      <c r="G132" s="5">
        <f>Sales!Q132/Sales!S132</f>
        <v>7.4962499999999999</v>
      </c>
      <c r="H132" s="2">
        <v>40029</v>
      </c>
      <c r="I132" t="s">
        <v>3669</v>
      </c>
      <c r="J132" t="str">
        <f t="shared" si="8"/>
        <v>outdate</v>
      </c>
    </row>
    <row r="133" spans="1:10" x14ac:dyDescent="0.25">
      <c r="A133" t="s">
        <v>695</v>
      </c>
      <c r="B133" t="s">
        <v>696</v>
      </c>
      <c r="C133" t="s">
        <v>3663</v>
      </c>
      <c r="D133">
        <f t="shared" si="7"/>
        <v>12</v>
      </c>
      <c r="E133">
        <v>7</v>
      </c>
      <c r="F133" s="5">
        <f t="shared" si="6"/>
        <v>6.0903111111111112</v>
      </c>
      <c r="G133" s="5">
        <f>Sales!Q133/Sales!S133</f>
        <v>8.7004444444444449</v>
      </c>
      <c r="H133" s="2">
        <v>41198</v>
      </c>
      <c r="I133" t="s">
        <v>3670</v>
      </c>
      <c r="J133" t="str">
        <f t="shared" si="8"/>
        <v>outdate</v>
      </c>
    </row>
    <row r="134" spans="1:10" x14ac:dyDescent="0.25">
      <c r="A134" t="s">
        <v>697</v>
      </c>
      <c r="B134" t="s">
        <v>698</v>
      </c>
      <c r="C134" t="s">
        <v>3664</v>
      </c>
      <c r="D134">
        <f t="shared" si="7"/>
        <v>10</v>
      </c>
      <c r="E134">
        <v>5</v>
      </c>
      <c r="F134" s="5">
        <f t="shared" si="6"/>
        <v>1.8773999999999997</v>
      </c>
      <c r="G134" s="5">
        <f>Sales!Q134/Sales!S134</f>
        <v>2.6819999999999999</v>
      </c>
      <c r="H134" s="2">
        <v>42795</v>
      </c>
      <c r="I134" t="s">
        <v>3671</v>
      </c>
      <c r="J134" t="str">
        <f t="shared" si="8"/>
        <v>ongoing</v>
      </c>
    </row>
    <row r="135" spans="1:10" x14ac:dyDescent="0.25">
      <c r="A135" t="s">
        <v>699</v>
      </c>
      <c r="B135" t="s">
        <v>700</v>
      </c>
      <c r="C135" t="s">
        <v>3665</v>
      </c>
      <c r="D135">
        <f t="shared" si="7"/>
        <v>24</v>
      </c>
      <c r="E135">
        <v>19</v>
      </c>
      <c r="F135" s="5">
        <f t="shared" si="6"/>
        <v>3.5069999999999997</v>
      </c>
      <c r="G135" s="5">
        <f>Sales!Q135/Sales!S135</f>
        <v>5.01</v>
      </c>
      <c r="H135" s="2">
        <v>43140</v>
      </c>
      <c r="I135" t="s">
        <v>3672</v>
      </c>
      <c r="J135" t="str">
        <f t="shared" si="8"/>
        <v>ongoing</v>
      </c>
    </row>
    <row r="136" spans="1:10" x14ac:dyDescent="0.25">
      <c r="A136" t="s">
        <v>701</v>
      </c>
      <c r="B136" t="s">
        <v>703</v>
      </c>
      <c r="C136" t="s">
        <v>3666</v>
      </c>
      <c r="D136">
        <f t="shared" si="7"/>
        <v>22</v>
      </c>
      <c r="E136">
        <v>17</v>
      </c>
      <c r="F136" s="5">
        <f t="shared" si="6"/>
        <v>8.2693333333333321</v>
      </c>
      <c r="G136" s="5">
        <f>Sales!Q136/Sales!S136</f>
        <v>11.813333333333333</v>
      </c>
      <c r="H136" s="2">
        <v>41370</v>
      </c>
      <c r="I136" t="s">
        <v>3673</v>
      </c>
      <c r="J136" t="str">
        <f t="shared" si="8"/>
        <v>outdate</v>
      </c>
    </row>
    <row r="137" spans="1:10" x14ac:dyDescent="0.25">
      <c r="A137" t="s">
        <v>713</v>
      </c>
      <c r="B137" t="s">
        <v>714</v>
      </c>
      <c r="C137" t="s">
        <v>3652</v>
      </c>
      <c r="D137">
        <f t="shared" si="7"/>
        <v>19</v>
      </c>
      <c r="E137">
        <v>14</v>
      </c>
      <c r="F137" s="5">
        <f t="shared" si="6"/>
        <v>2.6879999999999997</v>
      </c>
      <c r="G137" s="5">
        <f>Sales!Q137/Sales!S137</f>
        <v>3.84</v>
      </c>
      <c r="H137" s="2">
        <v>41204</v>
      </c>
      <c r="I137" t="s">
        <v>3674</v>
      </c>
      <c r="J137" t="str">
        <f t="shared" si="8"/>
        <v>outdate</v>
      </c>
    </row>
    <row r="138" spans="1:10" x14ac:dyDescent="0.25">
      <c r="A138" t="s">
        <v>715</v>
      </c>
      <c r="B138" t="s">
        <v>716</v>
      </c>
      <c r="C138" t="s">
        <v>3653</v>
      </c>
      <c r="D138">
        <f t="shared" si="7"/>
        <v>17</v>
      </c>
      <c r="E138">
        <v>12</v>
      </c>
      <c r="F138" s="5">
        <f t="shared" si="6"/>
        <v>0.7034999999999999</v>
      </c>
      <c r="G138" s="5">
        <f>Sales!Q138/Sales!S138</f>
        <v>1.0049999999999999</v>
      </c>
      <c r="H138" s="2">
        <v>42012</v>
      </c>
      <c r="I138" t="s">
        <v>3675</v>
      </c>
      <c r="J138" t="str">
        <f t="shared" si="8"/>
        <v>ongoing</v>
      </c>
    </row>
    <row r="139" spans="1:10" x14ac:dyDescent="0.25">
      <c r="A139" t="s">
        <v>717</v>
      </c>
      <c r="B139" t="s">
        <v>718</v>
      </c>
      <c r="C139" t="s">
        <v>3654</v>
      </c>
      <c r="D139">
        <f t="shared" si="7"/>
        <v>19</v>
      </c>
      <c r="E139">
        <v>14</v>
      </c>
      <c r="F139" s="5">
        <f t="shared" si="6"/>
        <v>10.66464</v>
      </c>
      <c r="G139" s="5">
        <f>Sales!Q139/Sales!S139</f>
        <v>15.235200000000001</v>
      </c>
      <c r="H139" s="2">
        <v>43751</v>
      </c>
      <c r="I139" t="s">
        <v>3676</v>
      </c>
      <c r="J139" t="str">
        <f t="shared" si="8"/>
        <v>ongoing</v>
      </c>
    </row>
    <row r="140" spans="1:10" x14ac:dyDescent="0.25">
      <c r="A140" t="s">
        <v>726</v>
      </c>
      <c r="B140" t="s">
        <v>727</v>
      </c>
      <c r="C140" t="s">
        <v>3655</v>
      </c>
      <c r="D140">
        <f t="shared" si="7"/>
        <v>19</v>
      </c>
      <c r="E140">
        <v>14</v>
      </c>
      <c r="F140" s="5">
        <f t="shared" si="6"/>
        <v>6.5879999999999992</v>
      </c>
      <c r="G140" s="5">
        <f>Sales!Q140/Sales!S140</f>
        <v>9.411428571428571</v>
      </c>
      <c r="H140" s="2">
        <v>42179</v>
      </c>
      <c r="I140" t="s">
        <v>3677</v>
      </c>
      <c r="J140" t="str">
        <f t="shared" si="8"/>
        <v>ongoing</v>
      </c>
    </row>
    <row r="141" spans="1:10" x14ac:dyDescent="0.25">
      <c r="A141" t="s">
        <v>740</v>
      </c>
      <c r="B141" t="s">
        <v>741</v>
      </c>
      <c r="C141" t="s">
        <v>3656</v>
      </c>
      <c r="D141">
        <f t="shared" si="7"/>
        <v>18</v>
      </c>
      <c r="E141">
        <v>13</v>
      </c>
      <c r="F141" s="5">
        <f t="shared" si="6"/>
        <v>4.3119999999999994</v>
      </c>
      <c r="G141" s="5">
        <f>Sales!Q141/Sales!S141</f>
        <v>6.1599999999999993</v>
      </c>
      <c r="H141" s="2">
        <v>40510</v>
      </c>
      <c r="I141" t="s">
        <v>3678</v>
      </c>
      <c r="J141" t="str">
        <f t="shared" si="8"/>
        <v>outdate</v>
      </c>
    </row>
    <row r="142" spans="1:10" x14ac:dyDescent="0.25">
      <c r="A142" t="s">
        <v>746</v>
      </c>
      <c r="B142" t="s">
        <v>747</v>
      </c>
      <c r="C142" t="s">
        <v>3657</v>
      </c>
      <c r="D142">
        <f t="shared" si="7"/>
        <v>24</v>
      </c>
      <c r="E142">
        <v>19</v>
      </c>
      <c r="F142" s="5">
        <f t="shared" si="6"/>
        <v>9.6599999999999984</v>
      </c>
      <c r="G142" s="5">
        <f>Sales!Q142/Sales!S142</f>
        <v>13.799999999999999</v>
      </c>
      <c r="H142" s="2">
        <v>43047</v>
      </c>
      <c r="I142" t="s">
        <v>3679</v>
      </c>
      <c r="J142" t="str">
        <f t="shared" si="8"/>
        <v>ongoing</v>
      </c>
    </row>
    <row r="143" spans="1:10" x14ac:dyDescent="0.25">
      <c r="A143" t="s">
        <v>748</v>
      </c>
      <c r="B143" t="s">
        <v>749</v>
      </c>
      <c r="C143" t="s">
        <v>3658</v>
      </c>
      <c r="D143">
        <f t="shared" si="7"/>
        <v>15</v>
      </c>
      <c r="E143">
        <v>10</v>
      </c>
      <c r="F143" s="5">
        <f t="shared" si="6"/>
        <v>1.0289999999999999</v>
      </c>
      <c r="G143" s="5">
        <f>Sales!Q143/Sales!S143</f>
        <v>1.47</v>
      </c>
      <c r="H143" s="2">
        <v>42581</v>
      </c>
      <c r="I143" t="s">
        <v>3680</v>
      </c>
      <c r="J143" t="str">
        <f t="shared" si="8"/>
        <v>ongoing</v>
      </c>
    </row>
    <row r="144" spans="1:10" x14ac:dyDescent="0.25">
      <c r="A144" t="s">
        <v>750</v>
      </c>
      <c r="B144" t="s">
        <v>751</v>
      </c>
      <c r="C144" t="s">
        <v>3659</v>
      </c>
      <c r="D144">
        <f t="shared" si="7"/>
        <v>10</v>
      </c>
      <c r="E144">
        <v>5</v>
      </c>
      <c r="F144" s="5">
        <f t="shared" si="6"/>
        <v>0.95024999999999993</v>
      </c>
      <c r="G144" s="5">
        <f>Sales!Q144/Sales!S144</f>
        <v>1.3574999999999999</v>
      </c>
      <c r="H144" s="2">
        <v>43649</v>
      </c>
      <c r="I144" t="s">
        <v>3681</v>
      </c>
      <c r="J144" t="str">
        <f t="shared" si="8"/>
        <v>ongoing</v>
      </c>
    </row>
    <row r="145" spans="1:10" x14ac:dyDescent="0.25">
      <c r="A145" t="s">
        <v>757</v>
      </c>
      <c r="B145" t="s">
        <v>758</v>
      </c>
      <c r="C145" t="s">
        <v>3660</v>
      </c>
      <c r="D145">
        <f t="shared" si="7"/>
        <v>10</v>
      </c>
      <c r="E145">
        <v>5</v>
      </c>
      <c r="F145" s="5">
        <f t="shared" si="6"/>
        <v>14.37</v>
      </c>
      <c r="G145" s="5">
        <f>Sales!Q145/Sales!S145</f>
        <v>20.528571428571428</v>
      </c>
      <c r="H145" s="2">
        <v>42835</v>
      </c>
      <c r="I145" t="s">
        <v>3681</v>
      </c>
      <c r="J145" t="str">
        <f t="shared" si="8"/>
        <v>ongoing</v>
      </c>
    </row>
    <row r="146" spans="1:10" x14ac:dyDescent="0.25">
      <c r="A146" t="s">
        <v>759</v>
      </c>
      <c r="B146" t="s">
        <v>760</v>
      </c>
      <c r="C146" t="s">
        <v>3661</v>
      </c>
      <c r="D146">
        <f t="shared" si="7"/>
        <v>15</v>
      </c>
      <c r="E146">
        <v>10</v>
      </c>
      <c r="F146" s="5">
        <f t="shared" si="6"/>
        <v>73.450124999999986</v>
      </c>
      <c r="G146" s="5">
        <f>Sales!Q146/Sales!S146</f>
        <v>104.92874999999999</v>
      </c>
      <c r="H146" s="2">
        <v>39889</v>
      </c>
      <c r="I146" t="s">
        <v>3667</v>
      </c>
      <c r="J146" t="str">
        <f t="shared" si="8"/>
        <v>outdate</v>
      </c>
    </row>
    <row r="147" spans="1:10" x14ac:dyDescent="0.25">
      <c r="A147" t="s">
        <v>767</v>
      </c>
      <c r="B147" t="s">
        <v>768</v>
      </c>
      <c r="C147" t="s">
        <v>3662</v>
      </c>
      <c r="D147">
        <f t="shared" si="7"/>
        <v>16</v>
      </c>
      <c r="E147">
        <v>11</v>
      </c>
      <c r="F147" s="5">
        <f t="shared" si="6"/>
        <v>78.391833333333324</v>
      </c>
      <c r="G147" s="5">
        <f>Sales!Q147/Sales!S147</f>
        <v>111.98833333333333</v>
      </c>
      <c r="H147" s="2">
        <v>41933</v>
      </c>
      <c r="I147" t="s">
        <v>3668</v>
      </c>
      <c r="J147" t="str">
        <f t="shared" si="8"/>
        <v>outdate</v>
      </c>
    </row>
    <row r="148" spans="1:10" x14ac:dyDescent="0.25">
      <c r="A148" t="s">
        <v>769</v>
      </c>
      <c r="B148" t="s">
        <v>770</v>
      </c>
      <c r="C148" t="s">
        <v>3663</v>
      </c>
      <c r="D148">
        <f t="shared" si="7"/>
        <v>16</v>
      </c>
      <c r="E148">
        <v>11</v>
      </c>
      <c r="F148" s="5">
        <f t="shared" si="6"/>
        <v>16.430399999999999</v>
      </c>
      <c r="G148" s="5">
        <f>Sales!Q148/Sales!S148</f>
        <v>23.472000000000001</v>
      </c>
      <c r="H148" s="2">
        <v>42582</v>
      </c>
      <c r="I148" t="s">
        <v>3669</v>
      </c>
      <c r="J148" t="str">
        <f t="shared" si="8"/>
        <v>ongoing</v>
      </c>
    </row>
    <row r="149" spans="1:10" x14ac:dyDescent="0.25">
      <c r="A149" t="s">
        <v>771</v>
      </c>
      <c r="B149" t="s">
        <v>772</v>
      </c>
      <c r="C149" t="s">
        <v>3664</v>
      </c>
      <c r="D149">
        <f t="shared" si="7"/>
        <v>19</v>
      </c>
      <c r="E149">
        <v>14</v>
      </c>
      <c r="F149" s="5">
        <f t="shared" si="6"/>
        <v>53.823</v>
      </c>
      <c r="G149" s="5">
        <f>Sales!Q149/Sales!S149</f>
        <v>76.89</v>
      </c>
      <c r="H149" s="2">
        <v>42841</v>
      </c>
      <c r="I149" t="s">
        <v>3670</v>
      </c>
      <c r="J149" t="str">
        <f t="shared" si="8"/>
        <v>ongoing</v>
      </c>
    </row>
    <row r="150" spans="1:10" x14ac:dyDescent="0.25">
      <c r="A150" t="s">
        <v>778</v>
      </c>
      <c r="B150" t="s">
        <v>779</v>
      </c>
      <c r="C150" t="s">
        <v>3665</v>
      </c>
      <c r="D150">
        <f t="shared" si="7"/>
        <v>20</v>
      </c>
      <c r="E150">
        <v>15</v>
      </c>
      <c r="F150" s="5">
        <f t="shared" si="6"/>
        <v>20.995799999999999</v>
      </c>
      <c r="G150" s="5">
        <f>Sales!Q150/Sales!S150</f>
        <v>29.994</v>
      </c>
      <c r="H150" s="2">
        <v>42990</v>
      </c>
      <c r="I150" t="s">
        <v>3671</v>
      </c>
      <c r="J150" t="str">
        <f t="shared" si="8"/>
        <v>ongoing</v>
      </c>
    </row>
    <row r="151" spans="1:10" x14ac:dyDescent="0.25">
      <c r="A151" t="s">
        <v>792</v>
      </c>
      <c r="B151" t="s">
        <v>793</v>
      </c>
      <c r="C151" t="s">
        <v>3666</v>
      </c>
      <c r="D151">
        <f t="shared" si="7"/>
        <v>14</v>
      </c>
      <c r="E151">
        <v>9</v>
      </c>
      <c r="F151" s="5">
        <f t="shared" si="6"/>
        <v>683.14399999999989</v>
      </c>
      <c r="G151" s="5">
        <f>Sales!Q151/Sales!S151</f>
        <v>975.92</v>
      </c>
      <c r="H151" s="2">
        <v>40144</v>
      </c>
      <c r="I151" t="s">
        <v>3672</v>
      </c>
      <c r="J151" t="str">
        <f t="shared" si="8"/>
        <v>outdate</v>
      </c>
    </row>
    <row r="152" spans="1:10" x14ac:dyDescent="0.25">
      <c r="A152" t="s">
        <v>794</v>
      </c>
      <c r="B152" t="s">
        <v>795</v>
      </c>
      <c r="C152" t="s">
        <v>3652</v>
      </c>
      <c r="D152">
        <f t="shared" si="7"/>
        <v>19</v>
      </c>
      <c r="E152">
        <v>14</v>
      </c>
      <c r="F152" s="5">
        <f t="shared" si="6"/>
        <v>60.042499999999997</v>
      </c>
      <c r="G152" s="5">
        <f>Sales!Q152/Sales!S152</f>
        <v>85.775000000000006</v>
      </c>
      <c r="H152" s="2">
        <v>43391</v>
      </c>
      <c r="I152" t="s">
        <v>3673</v>
      </c>
      <c r="J152" t="str">
        <f t="shared" si="8"/>
        <v>ongoing</v>
      </c>
    </row>
    <row r="153" spans="1:10" x14ac:dyDescent="0.25">
      <c r="A153" t="s">
        <v>801</v>
      </c>
      <c r="B153" t="s">
        <v>802</v>
      </c>
      <c r="C153" t="s">
        <v>3653</v>
      </c>
      <c r="D153">
        <f t="shared" si="7"/>
        <v>10</v>
      </c>
      <c r="E153">
        <v>5</v>
      </c>
      <c r="F153" s="5">
        <f t="shared" si="6"/>
        <v>12.282666666666666</v>
      </c>
      <c r="G153" s="5">
        <f>Sales!Q153/Sales!S153</f>
        <v>17.546666666666667</v>
      </c>
      <c r="H153" s="2">
        <v>40493</v>
      </c>
      <c r="I153" t="s">
        <v>3674</v>
      </c>
      <c r="J153" t="str">
        <f t="shared" si="8"/>
        <v>outdate</v>
      </c>
    </row>
    <row r="154" spans="1:10" x14ac:dyDescent="0.25">
      <c r="A154" t="s">
        <v>807</v>
      </c>
      <c r="B154" t="s">
        <v>808</v>
      </c>
      <c r="C154" t="s">
        <v>3654</v>
      </c>
      <c r="D154">
        <f t="shared" si="7"/>
        <v>16</v>
      </c>
      <c r="E154">
        <v>11</v>
      </c>
      <c r="F154" s="5">
        <f t="shared" si="6"/>
        <v>20.318399999999997</v>
      </c>
      <c r="G154" s="5">
        <f>Sales!Q154/Sales!S154</f>
        <v>29.026285714285713</v>
      </c>
      <c r="H154" s="2">
        <v>42070</v>
      </c>
      <c r="I154" t="s">
        <v>3675</v>
      </c>
      <c r="J154" t="str">
        <f t="shared" si="8"/>
        <v>ongoing</v>
      </c>
    </row>
    <row r="155" spans="1:10" x14ac:dyDescent="0.25">
      <c r="A155" t="s">
        <v>815</v>
      </c>
      <c r="B155" t="s">
        <v>816</v>
      </c>
      <c r="C155" t="s">
        <v>3655</v>
      </c>
      <c r="D155">
        <f t="shared" si="7"/>
        <v>17</v>
      </c>
      <c r="E155">
        <v>12</v>
      </c>
      <c r="F155" s="5">
        <f t="shared" si="6"/>
        <v>20.433</v>
      </c>
      <c r="G155" s="5">
        <f>Sales!Q155/Sales!S155</f>
        <v>29.19</v>
      </c>
      <c r="H155" s="2">
        <v>41762</v>
      </c>
      <c r="I155" t="s">
        <v>3676</v>
      </c>
      <c r="J155" t="str">
        <f t="shared" si="8"/>
        <v>outdate</v>
      </c>
    </row>
    <row r="156" spans="1:10" x14ac:dyDescent="0.25">
      <c r="A156" t="s">
        <v>821</v>
      </c>
      <c r="B156" t="s">
        <v>822</v>
      </c>
      <c r="C156" t="s">
        <v>3656</v>
      </c>
      <c r="D156">
        <f t="shared" si="7"/>
        <v>10</v>
      </c>
      <c r="E156">
        <v>5</v>
      </c>
      <c r="F156" s="5">
        <f t="shared" si="6"/>
        <v>9.2329999999999988</v>
      </c>
      <c r="G156" s="5">
        <f>Sales!Q156/Sales!S156</f>
        <v>13.19</v>
      </c>
      <c r="H156" s="2">
        <v>42336</v>
      </c>
      <c r="I156" t="s">
        <v>3677</v>
      </c>
      <c r="J156" t="str">
        <f t="shared" si="8"/>
        <v>ongoing</v>
      </c>
    </row>
    <row r="157" spans="1:10" x14ac:dyDescent="0.25">
      <c r="A157" t="s">
        <v>829</v>
      </c>
      <c r="B157" t="s">
        <v>830</v>
      </c>
      <c r="C157" t="s">
        <v>3657</v>
      </c>
      <c r="D157">
        <f t="shared" si="7"/>
        <v>12</v>
      </c>
      <c r="E157">
        <v>7</v>
      </c>
      <c r="F157" s="5">
        <f t="shared" si="6"/>
        <v>6.2906666666666657</v>
      </c>
      <c r="G157" s="5">
        <f>Sales!Q157/Sales!S157</f>
        <v>8.9866666666666664</v>
      </c>
      <c r="H157" s="2">
        <v>42973</v>
      </c>
      <c r="I157" t="s">
        <v>3678</v>
      </c>
      <c r="J157" t="str">
        <f t="shared" si="8"/>
        <v>ongoing</v>
      </c>
    </row>
    <row r="158" spans="1:10" x14ac:dyDescent="0.25">
      <c r="A158" t="s">
        <v>831</v>
      </c>
      <c r="B158" t="s">
        <v>833</v>
      </c>
      <c r="C158" t="s">
        <v>3658</v>
      </c>
      <c r="D158">
        <f t="shared" si="7"/>
        <v>13</v>
      </c>
      <c r="E158">
        <v>8</v>
      </c>
      <c r="F158" s="5">
        <f t="shared" si="6"/>
        <v>1.16025</v>
      </c>
      <c r="G158" s="5">
        <f>Sales!Q158/Sales!S158</f>
        <v>1.6575</v>
      </c>
      <c r="H158" s="2">
        <v>43810</v>
      </c>
      <c r="I158" t="s">
        <v>3679</v>
      </c>
      <c r="J158" t="str">
        <f t="shared" si="8"/>
        <v>ongoing</v>
      </c>
    </row>
    <row r="159" spans="1:10" x14ac:dyDescent="0.25">
      <c r="A159" t="s">
        <v>834</v>
      </c>
      <c r="B159" t="s">
        <v>835</v>
      </c>
      <c r="C159" t="s">
        <v>3659</v>
      </c>
      <c r="D159">
        <f t="shared" si="7"/>
        <v>24</v>
      </c>
      <c r="E159">
        <v>19</v>
      </c>
      <c r="F159" s="5">
        <f t="shared" si="6"/>
        <v>45.756799999999998</v>
      </c>
      <c r="G159" s="5">
        <f>Sales!Q159/Sales!S159</f>
        <v>65.366857142857143</v>
      </c>
      <c r="H159" s="2">
        <v>41168</v>
      </c>
      <c r="I159" t="s">
        <v>3680</v>
      </c>
      <c r="J159" t="str">
        <f t="shared" si="8"/>
        <v>outdate</v>
      </c>
    </row>
    <row r="160" spans="1:10" x14ac:dyDescent="0.25">
      <c r="A160" t="s">
        <v>836</v>
      </c>
      <c r="B160" t="s">
        <v>837</v>
      </c>
      <c r="C160" t="s">
        <v>3660</v>
      </c>
      <c r="D160">
        <f t="shared" si="7"/>
        <v>19</v>
      </c>
      <c r="E160">
        <v>14</v>
      </c>
      <c r="F160" s="5">
        <f t="shared" si="6"/>
        <v>1.7056666666666664</v>
      </c>
      <c r="G160" s="5">
        <f>Sales!Q160/Sales!S160</f>
        <v>2.4366666666666665</v>
      </c>
      <c r="H160" s="2">
        <v>40192</v>
      </c>
      <c r="I160" t="s">
        <v>3681</v>
      </c>
      <c r="J160" t="str">
        <f t="shared" si="8"/>
        <v>outdate</v>
      </c>
    </row>
    <row r="161" spans="1:10" x14ac:dyDescent="0.25">
      <c r="A161" t="s">
        <v>838</v>
      </c>
      <c r="B161" t="s">
        <v>839</v>
      </c>
      <c r="C161" t="s">
        <v>3661</v>
      </c>
      <c r="D161">
        <f t="shared" si="7"/>
        <v>24</v>
      </c>
      <c r="E161">
        <v>19</v>
      </c>
      <c r="F161" s="5">
        <f t="shared" si="6"/>
        <v>132.2902</v>
      </c>
      <c r="G161" s="5">
        <f>Sales!Q161/Sales!S161</f>
        <v>188.98599999999999</v>
      </c>
      <c r="H161" s="2">
        <v>42985</v>
      </c>
      <c r="I161" t="s">
        <v>3681</v>
      </c>
      <c r="J161" t="str">
        <f t="shared" si="8"/>
        <v>ongoing</v>
      </c>
    </row>
    <row r="162" spans="1:10" x14ac:dyDescent="0.25">
      <c r="A162" t="s">
        <v>840</v>
      </c>
      <c r="B162" t="s">
        <v>841</v>
      </c>
      <c r="C162" t="s">
        <v>3662</v>
      </c>
      <c r="D162">
        <f t="shared" si="7"/>
        <v>22</v>
      </c>
      <c r="E162">
        <v>17</v>
      </c>
      <c r="F162" s="5">
        <f t="shared" si="6"/>
        <v>0.52324999999999999</v>
      </c>
      <c r="G162" s="5">
        <f>Sales!Q162/Sales!S162</f>
        <v>0.74750000000000005</v>
      </c>
      <c r="H162" s="2">
        <v>40189</v>
      </c>
      <c r="I162" t="s">
        <v>3667</v>
      </c>
      <c r="J162" t="str">
        <f t="shared" si="8"/>
        <v>outdate</v>
      </c>
    </row>
    <row r="163" spans="1:10" x14ac:dyDescent="0.25">
      <c r="A163" t="s">
        <v>842</v>
      </c>
      <c r="B163" t="s">
        <v>843</v>
      </c>
      <c r="C163" t="s">
        <v>3663</v>
      </c>
      <c r="D163">
        <f t="shared" si="7"/>
        <v>13</v>
      </c>
      <c r="E163">
        <v>8</v>
      </c>
      <c r="F163" s="5">
        <f t="shared" si="6"/>
        <v>5.4383999999999997</v>
      </c>
      <c r="G163" s="5">
        <f>Sales!Q163/Sales!S163</f>
        <v>7.7691428571428576</v>
      </c>
      <c r="H163" s="2">
        <v>42286</v>
      </c>
      <c r="I163" t="s">
        <v>3668</v>
      </c>
      <c r="J163" t="str">
        <f t="shared" si="8"/>
        <v>ongoing</v>
      </c>
    </row>
    <row r="164" spans="1:10" x14ac:dyDescent="0.25">
      <c r="A164" t="s">
        <v>849</v>
      </c>
      <c r="B164" t="s">
        <v>850</v>
      </c>
      <c r="C164" t="s">
        <v>3664</v>
      </c>
      <c r="D164">
        <f t="shared" si="7"/>
        <v>21</v>
      </c>
      <c r="E164">
        <v>16</v>
      </c>
      <c r="F164" s="5">
        <f t="shared" si="6"/>
        <v>9.94</v>
      </c>
      <c r="G164" s="5">
        <f>Sales!Q164/Sales!S164</f>
        <v>14.2</v>
      </c>
      <c r="H164" s="2">
        <v>42305</v>
      </c>
      <c r="I164" t="s">
        <v>3669</v>
      </c>
      <c r="J164" t="str">
        <f t="shared" si="8"/>
        <v>ongoing</v>
      </c>
    </row>
    <row r="165" spans="1:10" x14ac:dyDescent="0.25">
      <c r="A165" t="s">
        <v>851</v>
      </c>
      <c r="B165" t="s">
        <v>852</v>
      </c>
      <c r="C165" t="s">
        <v>3665</v>
      </c>
      <c r="D165">
        <f t="shared" si="7"/>
        <v>21</v>
      </c>
      <c r="E165">
        <v>16</v>
      </c>
      <c r="F165" s="5">
        <f t="shared" si="6"/>
        <v>6.4586666666666659</v>
      </c>
      <c r="G165" s="5">
        <f>Sales!Q165/Sales!S165</f>
        <v>9.2266666666666666</v>
      </c>
      <c r="H165" s="2">
        <v>40949</v>
      </c>
      <c r="I165" t="s">
        <v>3670</v>
      </c>
      <c r="J165" t="str">
        <f t="shared" si="8"/>
        <v>outdate</v>
      </c>
    </row>
    <row r="166" spans="1:10" x14ac:dyDescent="0.25">
      <c r="A166" t="s">
        <v>853</v>
      </c>
      <c r="B166" t="s">
        <v>854</v>
      </c>
      <c r="C166" t="s">
        <v>3666</v>
      </c>
      <c r="D166">
        <f t="shared" si="7"/>
        <v>17</v>
      </c>
      <c r="E166">
        <v>12</v>
      </c>
      <c r="F166" s="5">
        <f t="shared" si="6"/>
        <v>2.3183999999999996</v>
      </c>
      <c r="G166" s="5">
        <f>Sales!Q166/Sales!S166</f>
        <v>3.3119999999999998</v>
      </c>
      <c r="H166" s="2">
        <v>41601</v>
      </c>
      <c r="I166" t="s">
        <v>3671</v>
      </c>
      <c r="J166" t="str">
        <f t="shared" si="8"/>
        <v>outdate</v>
      </c>
    </row>
    <row r="167" spans="1:10" x14ac:dyDescent="0.25">
      <c r="A167" t="s">
        <v>860</v>
      </c>
      <c r="B167" t="s">
        <v>861</v>
      </c>
      <c r="C167" t="s">
        <v>3652</v>
      </c>
      <c r="D167">
        <f t="shared" si="7"/>
        <v>14</v>
      </c>
      <c r="E167">
        <v>9</v>
      </c>
      <c r="F167" s="5">
        <f t="shared" si="6"/>
        <v>634.66293333333329</v>
      </c>
      <c r="G167" s="5">
        <f>Sales!Q167/Sales!S167</f>
        <v>906.66133333333335</v>
      </c>
      <c r="H167" s="2">
        <v>42947</v>
      </c>
      <c r="I167" t="s">
        <v>3672</v>
      </c>
      <c r="J167" t="str">
        <f t="shared" si="8"/>
        <v>ongoing</v>
      </c>
    </row>
    <row r="168" spans="1:10" x14ac:dyDescent="0.25">
      <c r="A168" t="s">
        <v>862</v>
      </c>
      <c r="B168" t="s">
        <v>863</v>
      </c>
      <c r="C168" t="s">
        <v>3653</v>
      </c>
      <c r="D168">
        <f t="shared" si="7"/>
        <v>24</v>
      </c>
      <c r="E168">
        <v>19</v>
      </c>
      <c r="F168" s="5">
        <f t="shared" si="6"/>
        <v>38.629919999999998</v>
      </c>
      <c r="G168" s="5">
        <f>Sales!Q168/Sales!S168</f>
        <v>55.185600000000001</v>
      </c>
      <c r="H168" s="2">
        <v>43829</v>
      </c>
      <c r="I168" t="s">
        <v>3673</v>
      </c>
      <c r="J168" t="str">
        <f t="shared" si="8"/>
        <v>ongoing</v>
      </c>
    </row>
    <row r="169" spans="1:10" x14ac:dyDescent="0.25">
      <c r="A169" t="s">
        <v>869</v>
      </c>
      <c r="B169" t="s">
        <v>870</v>
      </c>
      <c r="C169" t="s">
        <v>3654</v>
      </c>
      <c r="D169">
        <f t="shared" si="7"/>
        <v>15</v>
      </c>
      <c r="E169">
        <v>10</v>
      </c>
      <c r="F169" s="5">
        <f t="shared" si="6"/>
        <v>135.33799999999999</v>
      </c>
      <c r="G169" s="5">
        <f>Sales!Q169/Sales!S169</f>
        <v>193.34</v>
      </c>
      <c r="H169" s="2">
        <v>40003</v>
      </c>
      <c r="I169" t="s">
        <v>3674</v>
      </c>
      <c r="J169" t="str">
        <f t="shared" si="8"/>
        <v>outdate</v>
      </c>
    </row>
    <row r="170" spans="1:10" x14ac:dyDescent="0.25">
      <c r="A170" t="s">
        <v>874</v>
      </c>
      <c r="B170" t="s">
        <v>875</v>
      </c>
      <c r="C170" t="s">
        <v>3655</v>
      </c>
      <c r="D170">
        <f t="shared" si="7"/>
        <v>21</v>
      </c>
      <c r="E170">
        <v>16</v>
      </c>
      <c r="F170" s="5">
        <f t="shared" si="6"/>
        <v>7.4816000000000003</v>
      </c>
      <c r="G170" s="5">
        <f>Sales!Q170/Sales!S170</f>
        <v>10.688000000000001</v>
      </c>
      <c r="H170" s="2">
        <v>39880</v>
      </c>
      <c r="I170" t="s">
        <v>3675</v>
      </c>
      <c r="J170" t="str">
        <f t="shared" si="8"/>
        <v>outdate</v>
      </c>
    </row>
    <row r="171" spans="1:10" x14ac:dyDescent="0.25">
      <c r="A171" t="s">
        <v>876</v>
      </c>
      <c r="B171" t="s">
        <v>877</v>
      </c>
      <c r="C171" t="s">
        <v>3656</v>
      </c>
      <c r="D171">
        <f t="shared" si="7"/>
        <v>20</v>
      </c>
      <c r="E171">
        <v>15</v>
      </c>
      <c r="F171" s="5">
        <f t="shared" si="6"/>
        <v>31.146499999999996</v>
      </c>
      <c r="G171" s="5">
        <f>Sales!Q171/Sales!S171</f>
        <v>44.494999999999997</v>
      </c>
      <c r="H171" s="2">
        <v>42803</v>
      </c>
      <c r="I171" t="s">
        <v>3676</v>
      </c>
      <c r="J171" t="str">
        <f t="shared" si="8"/>
        <v>ongoing</v>
      </c>
    </row>
    <row r="172" spans="1:10" x14ac:dyDescent="0.25">
      <c r="A172" t="s">
        <v>883</v>
      </c>
      <c r="B172" t="s">
        <v>884</v>
      </c>
      <c r="C172" t="s">
        <v>3657</v>
      </c>
      <c r="D172">
        <f t="shared" si="7"/>
        <v>16</v>
      </c>
      <c r="E172">
        <v>11</v>
      </c>
      <c r="F172" s="5">
        <f t="shared" si="6"/>
        <v>16.797199999999997</v>
      </c>
      <c r="G172" s="5">
        <f>Sales!Q172/Sales!S172</f>
        <v>23.995999999999999</v>
      </c>
      <c r="H172" s="2">
        <v>41610</v>
      </c>
      <c r="I172" t="s">
        <v>3677</v>
      </c>
      <c r="J172" t="str">
        <f t="shared" si="8"/>
        <v>outdate</v>
      </c>
    </row>
    <row r="173" spans="1:10" x14ac:dyDescent="0.25">
      <c r="A173" t="s">
        <v>889</v>
      </c>
      <c r="B173" t="s">
        <v>890</v>
      </c>
      <c r="C173" t="s">
        <v>3658</v>
      </c>
      <c r="D173">
        <f t="shared" si="7"/>
        <v>10</v>
      </c>
      <c r="E173">
        <v>5</v>
      </c>
      <c r="F173" s="5">
        <f t="shared" si="6"/>
        <v>2.0939999999999999</v>
      </c>
      <c r="G173" s="5">
        <f>Sales!Q173/Sales!S173</f>
        <v>2.9914285714285715</v>
      </c>
      <c r="H173" s="2">
        <v>42797</v>
      </c>
      <c r="I173" t="s">
        <v>3678</v>
      </c>
      <c r="J173" t="str">
        <f t="shared" si="8"/>
        <v>ongoing</v>
      </c>
    </row>
    <row r="174" spans="1:10" x14ac:dyDescent="0.25">
      <c r="A174" t="s">
        <v>891</v>
      </c>
      <c r="B174" t="s">
        <v>892</v>
      </c>
      <c r="C174" t="s">
        <v>3659</v>
      </c>
      <c r="D174">
        <f t="shared" si="7"/>
        <v>25</v>
      </c>
      <c r="E174">
        <v>20</v>
      </c>
      <c r="F174" s="5">
        <f t="shared" si="6"/>
        <v>8.6302222222222209</v>
      </c>
      <c r="G174" s="5">
        <f>Sales!Q174/Sales!S174</f>
        <v>12.328888888888889</v>
      </c>
      <c r="H174" s="2">
        <v>43271</v>
      </c>
      <c r="I174" t="s">
        <v>3679</v>
      </c>
      <c r="J174" t="str">
        <f t="shared" si="8"/>
        <v>ongoing</v>
      </c>
    </row>
    <row r="175" spans="1:10" x14ac:dyDescent="0.25">
      <c r="A175" t="s">
        <v>900</v>
      </c>
      <c r="B175" t="s">
        <v>901</v>
      </c>
      <c r="C175" t="s">
        <v>3660</v>
      </c>
      <c r="D175">
        <f t="shared" si="7"/>
        <v>23</v>
      </c>
      <c r="E175">
        <v>18</v>
      </c>
      <c r="F175" s="5">
        <f t="shared" si="6"/>
        <v>29.762599999999999</v>
      </c>
      <c r="G175" s="5">
        <f>Sales!Q175/Sales!S175</f>
        <v>42.518000000000001</v>
      </c>
      <c r="H175" s="2">
        <v>43681</v>
      </c>
      <c r="I175" t="s">
        <v>3680</v>
      </c>
      <c r="J175" t="str">
        <f t="shared" si="8"/>
        <v>ongoing</v>
      </c>
    </row>
    <row r="176" spans="1:10" x14ac:dyDescent="0.25">
      <c r="A176" t="s">
        <v>902</v>
      </c>
      <c r="B176" t="s">
        <v>903</v>
      </c>
      <c r="C176" t="s">
        <v>3661</v>
      </c>
      <c r="D176">
        <f t="shared" si="7"/>
        <v>14</v>
      </c>
      <c r="E176">
        <v>9</v>
      </c>
      <c r="F176" s="5">
        <f t="shared" si="6"/>
        <v>5.2447999999999997</v>
      </c>
      <c r="G176" s="5">
        <f>Sales!Q176/Sales!S176</f>
        <v>7.4925714285714289</v>
      </c>
      <c r="H176" s="2">
        <v>40946</v>
      </c>
      <c r="I176" t="s">
        <v>3681</v>
      </c>
      <c r="J176" t="str">
        <f t="shared" si="8"/>
        <v>outdate</v>
      </c>
    </row>
    <row r="177" spans="1:10" x14ac:dyDescent="0.25">
      <c r="A177" t="s">
        <v>904</v>
      </c>
      <c r="B177" t="s">
        <v>905</v>
      </c>
      <c r="C177" t="s">
        <v>3662</v>
      </c>
      <c r="D177">
        <f t="shared" si="7"/>
        <v>18</v>
      </c>
      <c r="E177">
        <v>13</v>
      </c>
      <c r="F177" s="5">
        <f t="shared" si="6"/>
        <v>2.3519999999999999</v>
      </c>
      <c r="G177" s="5">
        <f>Sales!Q177/Sales!S177</f>
        <v>3.36</v>
      </c>
      <c r="H177" s="2">
        <v>43337</v>
      </c>
      <c r="I177" t="s">
        <v>3681</v>
      </c>
      <c r="J177" t="str">
        <f t="shared" si="8"/>
        <v>ongoing</v>
      </c>
    </row>
    <row r="178" spans="1:10" x14ac:dyDescent="0.25">
      <c r="A178" t="s">
        <v>913</v>
      </c>
      <c r="B178" t="s">
        <v>914</v>
      </c>
      <c r="C178" t="s">
        <v>3663</v>
      </c>
      <c r="D178">
        <f t="shared" si="7"/>
        <v>23</v>
      </c>
      <c r="E178">
        <v>18</v>
      </c>
      <c r="F178" s="5">
        <f t="shared" si="6"/>
        <v>7.5649777777777771</v>
      </c>
      <c r="G178" s="5">
        <f>Sales!Q178/Sales!S178</f>
        <v>10.80711111111111</v>
      </c>
      <c r="H178" s="2">
        <v>39868</v>
      </c>
      <c r="I178" t="s">
        <v>3667</v>
      </c>
      <c r="J178" t="str">
        <f t="shared" si="8"/>
        <v>outdate</v>
      </c>
    </row>
    <row r="179" spans="1:10" x14ac:dyDescent="0.25">
      <c r="A179" t="s">
        <v>920</v>
      </c>
      <c r="B179" t="s">
        <v>921</v>
      </c>
      <c r="C179" t="s">
        <v>3664</v>
      </c>
      <c r="D179">
        <f t="shared" si="7"/>
        <v>18</v>
      </c>
      <c r="E179">
        <v>13</v>
      </c>
      <c r="F179" s="5">
        <f t="shared" si="6"/>
        <v>30.86237777777778</v>
      </c>
      <c r="G179" s="5">
        <f>Sales!Q179/Sales!S179</f>
        <v>44.089111111111116</v>
      </c>
      <c r="H179" s="2">
        <v>43725</v>
      </c>
      <c r="I179" t="s">
        <v>3668</v>
      </c>
      <c r="J179" t="str">
        <f t="shared" si="8"/>
        <v>ongoing</v>
      </c>
    </row>
    <row r="180" spans="1:10" x14ac:dyDescent="0.25">
      <c r="A180" t="s">
        <v>927</v>
      </c>
      <c r="B180" t="s">
        <v>928</v>
      </c>
      <c r="C180" t="s">
        <v>3665</v>
      </c>
      <c r="D180">
        <f t="shared" si="7"/>
        <v>25</v>
      </c>
      <c r="E180">
        <v>20</v>
      </c>
      <c r="F180" s="5">
        <f t="shared" si="6"/>
        <v>5.5579999999999998</v>
      </c>
      <c r="G180" s="5">
        <f>Sales!Q180/Sales!S180</f>
        <v>7.94</v>
      </c>
      <c r="H180" s="2">
        <v>42795</v>
      </c>
      <c r="I180" t="s">
        <v>3669</v>
      </c>
      <c r="J180" t="str">
        <f t="shared" si="8"/>
        <v>ongoing</v>
      </c>
    </row>
    <row r="181" spans="1:10" x14ac:dyDescent="0.25">
      <c r="A181" t="s">
        <v>934</v>
      </c>
      <c r="B181" t="s">
        <v>935</v>
      </c>
      <c r="C181" t="s">
        <v>3666</v>
      </c>
      <c r="D181">
        <f t="shared" si="7"/>
        <v>19</v>
      </c>
      <c r="E181">
        <v>14</v>
      </c>
      <c r="F181" s="5">
        <f t="shared" si="6"/>
        <v>0.7653333333333332</v>
      </c>
      <c r="G181" s="5">
        <f>Sales!Q181/Sales!S181</f>
        <v>1.0933333333333333</v>
      </c>
      <c r="H181" s="2">
        <v>40861</v>
      </c>
      <c r="I181" t="s">
        <v>3670</v>
      </c>
      <c r="J181" t="str">
        <f t="shared" si="8"/>
        <v>outdate</v>
      </c>
    </row>
    <row r="182" spans="1:10" x14ac:dyDescent="0.25">
      <c r="A182" t="s">
        <v>936</v>
      </c>
      <c r="B182" t="s">
        <v>937</v>
      </c>
      <c r="C182" t="s">
        <v>3652</v>
      </c>
      <c r="D182">
        <f t="shared" si="7"/>
        <v>12</v>
      </c>
      <c r="E182">
        <v>7</v>
      </c>
      <c r="F182" s="5">
        <f t="shared" si="6"/>
        <v>1.9301333333333333</v>
      </c>
      <c r="G182" s="5">
        <f>Sales!Q182/Sales!S182</f>
        <v>2.7573333333333334</v>
      </c>
      <c r="H182" s="2">
        <v>41747</v>
      </c>
      <c r="I182" t="s">
        <v>3671</v>
      </c>
      <c r="J182" t="str">
        <f t="shared" si="8"/>
        <v>outdate</v>
      </c>
    </row>
    <row r="183" spans="1:10" x14ac:dyDescent="0.25">
      <c r="A183" t="s">
        <v>938</v>
      </c>
      <c r="B183" t="s">
        <v>939</v>
      </c>
      <c r="C183" t="s">
        <v>3653</v>
      </c>
      <c r="D183">
        <f t="shared" si="7"/>
        <v>17</v>
      </c>
      <c r="E183">
        <v>12</v>
      </c>
      <c r="F183" s="5">
        <f t="shared" si="6"/>
        <v>57.224159999999998</v>
      </c>
      <c r="G183" s="5">
        <f>Sales!Q183/Sales!S183</f>
        <v>81.748800000000003</v>
      </c>
      <c r="H183" s="2">
        <v>42310</v>
      </c>
      <c r="I183" t="s">
        <v>3672</v>
      </c>
      <c r="J183" t="str">
        <f t="shared" si="8"/>
        <v>ongoing</v>
      </c>
    </row>
    <row r="184" spans="1:10" x14ac:dyDescent="0.25">
      <c r="A184" t="s">
        <v>940</v>
      </c>
      <c r="B184" t="s">
        <v>941</v>
      </c>
      <c r="C184" t="s">
        <v>3654</v>
      </c>
      <c r="D184">
        <f t="shared" si="7"/>
        <v>25</v>
      </c>
      <c r="E184">
        <v>20</v>
      </c>
      <c r="F184" s="5">
        <f t="shared" si="6"/>
        <v>88.192999999999998</v>
      </c>
      <c r="G184" s="5">
        <f>Sales!Q184/Sales!S184</f>
        <v>125.99</v>
      </c>
      <c r="H184" s="2">
        <v>39969</v>
      </c>
      <c r="I184" t="s">
        <v>3673</v>
      </c>
      <c r="J184" t="str">
        <f t="shared" si="8"/>
        <v>outdate</v>
      </c>
    </row>
    <row r="185" spans="1:10" x14ac:dyDescent="0.25">
      <c r="A185" t="s">
        <v>954</v>
      </c>
      <c r="B185" t="s">
        <v>955</v>
      </c>
      <c r="C185" t="s">
        <v>3655</v>
      </c>
      <c r="D185">
        <f t="shared" si="7"/>
        <v>18</v>
      </c>
      <c r="E185">
        <v>13</v>
      </c>
      <c r="F185" s="5">
        <f t="shared" si="6"/>
        <v>52.482499999999995</v>
      </c>
      <c r="G185" s="5">
        <f>Sales!Q185/Sales!S185</f>
        <v>74.974999999999994</v>
      </c>
      <c r="H185" s="2">
        <v>42682</v>
      </c>
      <c r="I185" t="s">
        <v>3674</v>
      </c>
      <c r="J185" t="str">
        <f t="shared" si="8"/>
        <v>ongoing</v>
      </c>
    </row>
    <row r="186" spans="1:10" x14ac:dyDescent="0.25">
      <c r="A186" t="s">
        <v>956</v>
      </c>
      <c r="B186" t="s">
        <v>957</v>
      </c>
      <c r="C186" t="s">
        <v>3656</v>
      </c>
      <c r="D186">
        <f t="shared" si="7"/>
        <v>22</v>
      </c>
      <c r="E186">
        <v>17</v>
      </c>
      <c r="F186" s="5">
        <f t="shared" si="6"/>
        <v>5.0749999999999993</v>
      </c>
      <c r="G186" s="5">
        <f>Sales!Q186/Sales!S186</f>
        <v>7.25</v>
      </c>
      <c r="H186" s="2">
        <v>40976</v>
      </c>
      <c r="I186" t="s">
        <v>3675</v>
      </c>
      <c r="J186" t="str">
        <f t="shared" si="8"/>
        <v>outdate</v>
      </c>
    </row>
    <row r="187" spans="1:10" x14ac:dyDescent="0.25">
      <c r="A187" t="s">
        <v>963</v>
      </c>
      <c r="B187" t="s">
        <v>964</v>
      </c>
      <c r="C187" t="s">
        <v>3657</v>
      </c>
      <c r="D187">
        <f t="shared" si="7"/>
        <v>18</v>
      </c>
      <c r="E187">
        <v>13</v>
      </c>
      <c r="F187" s="5">
        <f t="shared" si="6"/>
        <v>0.62649999999999995</v>
      </c>
      <c r="G187" s="5">
        <f>Sales!Q187/Sales!S187</f>
        <v>0.89500000000000002</v>
      </c>
      <c r="H187" s="2">
        <v>43786</v>
      </c>
      <c r="I187" t="s">
        <v>3676</v>
      </c>
      <c r="J187" t="str">
        <f t="shared" si="8"/>
        <v>ongoing</v>
      </c>
    </row>
    <row r="188" spans="1:10" x14ac:dyDescent="0.25">
      <c r="A188" t="s">
        <v>970</v>
      </c>
      <c r="B188" t="s">
        <v>971</v>
      </c>
      <c r="C188" t="s">
        <v>3658</v>
      </c>
      <c r="D188">
        <f t="shared" si="7"/>
        <v>18</v>
      </c>
      <c r="E188">
        <v>13</v>
      </c>
      <c r="F188" s="5">
        <f t="shared" si="6"/>
        <v>13.751111111111111</v>
      </c>
      <c r="G188" s="5">
        <f>Sales!Q188/Sales!S188</f>
        <v>19.644444444444446</v>
      </c>
      <c r="H188" s="2">
        <v>43774</v>
      </c>
      <c r="I188" t="s">
        <v>3677</v>
      </c>
      <c r="J188" t="str">
        <f t="shared" si="8"/>
        <v>ongoing</v>
      </c>
    </row>
    <row r="189" spans="1:10" x14ac:dyDescent="0.25">
      <c r="A189" t="s">
        <v>972</v>
      </c>
      <c r="B189" t="s">
        <v>973</v>
      </c>
      <c r="C189" t="s">
        <v>3659</v>
      </c>
      <c r="D189">
        <f t="shared" si="7"/>
        <v>16</v>
      </c>
      <c r="E189">
        <v>11</v>
      </c>
      <c r="F189" s="5">
        <f t="shared" si="6"/>
        <v>2.8951999999999991</v>
      </c>
      <c r="G189" s="5">
        <f>Sales!Q189/Sales!S189</f>
        <v>4.1359999999999992</v>
      </c>
      <c r="H189" s="2">
        <v>40213</v>
      </c>
      <c r="I189" t="s">
        <v>3678</v>
      </c>
      <c r="J189" t="str">
        <f t="shared" si="8"/>
        <v>outdate</v>
      </c>
    </row>
    <row r="190" spans="1:10" x14ac:dyDescent="0.25">
      <c r="A190" t="s">
        <v>980</v>
      </c>
      <c r="B190" t="s">
        <v>981</v>
      </c>
      <c r="C190" t="s">
        <v>3660</v>
      </c>
      <c r="D190">
        <f t="shared" si="7"/>
        <v>13</v>
      </c>
      <c r="E190">
        <v>8</v>
      </c>
      <c r="F190" s="5">
        <f t="shared" si="6"/>
        <v>4.6703999999999999</v>
      </c>
      <c r="G190" s="5">
        <f>Sales!Q190/Sales!S190</f>
        <v>6.6719999999999997</v>
      </c>
      <c r="H190" s="2">
        <v>41890</v>
      </c>
      <c r="I190" t="s">
        <v>3679</v>
      </c>
      <c r="J190" t="str">
        <f t="shared" si="8"/>
        <v>outdate</v>
      </c>
    </row>
    <row r="191" spans="1:10" x14ac:dyDescent="0.25">
      <c r="A191" t="s">
        <v>987</v>
      </c>
      <c r="B191" t="s">
        <v>988</v>
      </c>
      <c r="C191" t="s">
        <v>3661</v>
      </c>
      <c r="D191">
        <f t="shared" si="7"/>
        <v>20</v>
      </c>
      <c r="E191">
        <v>15</v>
      </c>
      <c r="F191" s="5">
        <f t="shared" si="6"/>
        <v>125.87903999999999</v>
      </c>
      <c r="G191" s="5">
        <f>Sales!Q191/Sales!S191</f>
        <v>179.8272</v>
      </c>
      <c r="H191" s="2">
        <v>40031</v>
      </c>
      <c r="I191" t="s">
        <v>3680</v>
      </c>
      <c r="J191" t="str">
        <f t="shared" si="8"/>
        <v>outdate</v>
      </c>
    </row>
    <row r="192" spans="1:10" x14ac:dyDescent="0.25">
      <c r="A192" t="s">
        <v>989</v>
      </c>
      <c r="B192" t="s">
        <v>990</v>
      </c>
      <c r="C192" t="s">
        <v>3662</v>
      </c>
      <c r="D192">
        <f t="shared" si="7"/>
        <v>14</v>
      </c>
      <c r="E192">
        <v>9</v>
      </c>
      <c r="F192" s="5">
        <f t="shared" si="6"/>
        <v>5.5813333333333333</v>
      </c>
      <c r="G192" s="5">
        <f>Sales!Q192/Sales!S192</f>
        <v>7.9733333333333336</v>
      </c>
      <c r="H192" s="2">
        <v>42835</v>
      </c>
      <c r="I192" t="s">
        <v>3681</v>
      </c>
      <c r="J192" t="str">
        <f t="shared" si="8"/>
        <v>ongoing</v>
      </c>
    </row>
    <row r="193" spans="1:10" x14ac:dyDescent="0.25">
      <c r="A193" t="s">
        <v>997</v>
      </c>
      <c r="B193" t="s">
        <v>998</v>
      </c>
      <c r="C193" t="s">
        <v>3663</v>
      </c>
      <c r="D193">
        <f t="shared" si="7"/>
        <v>17</v>
      </c>
      <c r="E193">
        <v>12</v>
      </c>
      <c r="F193" s="5">
        <f t="shared" si="6"/>
        <v>12.096</v>
      </c>
      <c r="G193" s="5">
        <f>Sales!Q193/Sales!S193</f>
        <v>17.28</v>
      </c>
      <c r="H193" s="2">
        <v>43189</v>
      </c>
      <c r="I193" t="s">
        <v>3681</v>
      </c>
      <c r="J193" t="str">
        <f t="shared" si="8"/>
        <v>ongoing</v>
      </c>
    </row>
    <row r="194" spans="1:10" x14ac:dyDescent="0.25">
      <c r="A194" t="s">
        <v>1004</v>
      </c>
      <c r="B194" t="s">
        <v>1005</v>
      </c>
      <c r="C194" t="s">
        <v>3664</v>
      </c>
      <c r="D194">
        <f t="shared" si="7"/>
        <v>24</v>
      </c>
      <c r="E194">
        <v>19</v>
      </c>
      <c r="F194" s="5">
        <f t="shared" ref="F194:F257" si="9">G194*0.7</f>
        <v>48.716266666666662</v>
      </c>
      <c r="G194" s="5">
        <f>Sales!Q194/Sales!S194</f>
        <v>69.594666666666669</v>
      </c>
      <c r="H194" s="2">
        <v>40211</v>
      </c>
      <c r="I194" t="s">
        <v>3667</v>
      </c>
      <c r="J194" t="str">
        <f t="shared" si="8"/>
        <v>outdate</v>
      </c>
    </row>
    <row r="195" spans="1:10" x14ac:dyDescent="0.25">
      <c r="A195" t="s">
        <v>1011</v>
      </c>
      <c r="B195" t="s">
        <v>1012</v>
      </c>
      <c r="C195" t="s">
        <v>3665</v>
      </c>
      <c r="D195">
        <f t="shared" ref="D195:D258" si="10">E195+5</f>
        <v>12</v>
      </c>
      <c r="E195">
        <v>7</v>
      </c>
      <c r="F195" s="5">
        <f t="shared" si="9"/>
        <v>2.3216666666666663</v>
      </c>
      <c r="G195" s="5">
        <f>Sales!Q195/Sales!S195</f>
        <v>3.3166666666666664</v>
      </c>
      <c r="H195" s="2">
        <v>42103</v>
      </c>
      <c r="I195" t="s">
        <v>3668</v>
      </c>
      <c r="J195" t="str">
        <f t="shared" ref="J195:J258" si="11">IF(H195&lt;DATE(2015,1,1),"outdate","ongoing")</f>
        <v>ongoing</v>
      </c>
    </row>
    <row r="196" spans="1:10" x14ac:dyDescent="0.25">
      <c r="A196" t="s">
        <v>1019</v>
      </c>
      <c r="B196" t="s">
        <v>1020</v>
      </c>
      <c r="C196" t="s">
        <v>3666</v>
      </c>
      <c r="D196">
        <f t="shared" si="10"/>
        <v>18</v>
      </c>
      <c r="E196">
        <v>13</v>
      </c>
      <c r="F196" s="5">
        <f t="shared" si="9"/>
        <v>3.3319999999999999</v>
      </c>
      <c r="G196" s="5">
        <f>Sales!Q196/Sales!S196</f>
        <v>4.76</v>
      </c>
      <c r="H196" s="2">
        <v>42626</v>
      </c>
      <c r="I196" t="s">
        <v>3669</v>
      </c>
      <c r="J196" t="str">
        <f t="shared" si="11"/>
        <v>ongoing</v>
      </c>
    </row>
    <row r="197" spans="1:10" x14ac:dyDescent="0.25">
      <c r="A197" t="s">
        <v>1021</v>
      </c>
      <c r="B197" t="s">
        <v>1022</v>
      </c>
      <c r="C197" t="s">
        <v>3652</v>
      </c>
      <c r="D197">
        <f t="shared" si="10"/>
        <v>12</v>
      </c>
      <c r="E197">
        <v>7</v>
      </c>
      <c r="F197" s="5">
        <f t="shared" si="9"/>
        <v>0.86426666666666674</v>
      </c>
      <c r="G197" s="5">
        <f>Sales!Q197/Sales!S197</f>
        <v>1.2346666666666668</v>
      </c>
      <c r="H197" s="2">
        <v>40333</v>
      </c>
      <c r="I197" t="s">
        <v>3670</v>
      </c>
      <c r="J197" t="str">
        <f t="shared" si="11"/>
        <v>outdate</v>
      </c>
    </row>
    <row r="198" spans="1:10" x14ac:dyDescent="0.25">
      <c r="A198" t="s">
        <v>1023</v>
      </c>
      <c r="B198" t="s">
        <v>1024</v>
      </c>
      <c r="C198" t="s">
        <v>3653</v>
      </c>
      <c r="D198">
        <f t="shared" si="10"/>
        <v>14</v>
      </c>
      <c r="E198">
        <v>9</v>
      </c>
      <c r="F198" s="5">
        <f t="shared" si="9"/>
        <v>1.0584</v>
      </c>
      <c r="G198" s="5">
        <f>Sales!Q198/Sales!S198</f>
        <v>1.512</v>
      </c>
      <c r="H198" s="2">
        <v>40676</v>
      </c>
      <c r="I198" t="s">
        <v>3671</v>
      </c>
      <c r="J198" t="str">
        <f t="shared" si="11"/>
        <v>outdate</v>
      </c>
    </row>
    <row r="199" spans="1:10" x14ac:dyDescent="0.25">
      <c r="A199" t="s">
        <v>1025</v>
      </c>
      <c r="B199" t="s">
        <v>1026</v>
      </c>
      <c r="C199" t="s">
        <v>3654</v>
      </c>
      <c r="D199">
        <f t="shared" si="10"/>
        <v>16</v>
      </c>
      <c r="E199">
        <v>11</v>
      </c>
      <c r="F199" s="5">
        <f t="shared" si="9"/>
        <v>4.0477499999999997</v>
      </c>
      <c r="G199" s="5">
        <f>Sales!Q199/Sales!S199</f>
        <v>5.7824999999999998</v>
      </c>
      <c r="H199" s="2">
        <v>40616</v>
      </c>
      <c r="I199" t="s">
        <v>3672</v>
      </c>
      <c r="J199" t="str">
        <f t="shared" si="11"/>
        <v>outdate</v>
      </c>
    </row>
    <row r="200" spans="1:10" x14ac:dyDescent="0.25">
      <c r="A200" t="s">
        <v>1032</v>
      </c>
      <c r="B200" t="s">
        <v>1033</v>
      </c>
      <c r="C200" t="s">
        <v>3655</v>
      </c>
      <c r="D200">
        <f t="shared" si="10"/>
        <v>17</v>
      </c>
      <c r="E200">
        <v>12</v>
      </c>
      <c r="F200" s="5">
        <f t="shared" si="9"/>
        <v>0.29459999999999997</v>
      </c>
      <c r="G200" s="5">
        <f>Sales!Q200/Sales!S200</f>
        <v>0.42085714285714287</v>
      </c>
      <c r="H200" s="2">
        <v>43752</v>
      </c>
      <c r="I200" t="s">
        <v>3673</v>
      </c>
      <c r="J200" t="str">
        <f t="shared" si="11"/>
        <v>ongoing</v>
      </c>
    </row>
    <row r="201" spans="1:10" x14ac:dyDescent="0.25">
      <c r="A201" t="s">
        <v>1040</v>
      </c>
      <c r="B201" t="s">
        <v>1041</v>
      </c>
      <c r="C201" t="s">
        <v>3656</v>
      </c>
      <c r="D201">
        <f t="shared" si="10"/>
        <v>19</v>
      </c>
      <c r="E201">
        <v>14</v>
      </c>
      <c r="F201" s="5">
        <f t="shared" si="9"/>
        <v>1.6056000000000001</v>
      </c>
      <c r="G201" s="5">
        <f>Sales!Q201/Sales!S201</f>
        <v>2.293714285714286</v>
      </c>
      <c r="H201" s="2">
        <v>42715</v>
      </c>
      <c r="I201" t="s">
        <v>3674</v>
      </c>
      <c r="J201" t="str">
        <f t="shared" si="11"/>
        <v>ongoing</v>
      </c>
    </row>
    <row r="202" spans="1:10" x14ac:dyDescent="0.25">
      <c r="A202" t="s">
        <v>1042</v>
      </c>
      <c r="B202" t="s">
        <v>1043</v>
      </c>
      <c r="C202" t="s">
        <v>3657</v>
      </c>
      <c r="D202">
        <f t="shared" si="10"/>
        <v>25</v>
      </c>
      <c r="E202">
        <v>20</v>
      </c>
      <c r="F202" s="5">
        <f t="shared" si="9"/>
        <v>1.6911999999999998</v>
      </c>
      <c r="G202" s="5">
        <f>Sales!Q202/Sales!S202</f>
        <v>2.4159999999999999</v>
      </c>
      <c r="H202" s="2">
        <v>42319</v>
      </c>
      <c r="I202" t="s">
        <v>3675</v>
      </c>
      <c r="J202" t="str">
        <f t="shared" si="11"/>
        <v>ongoing</v>
      </c>
    </row>
    <row r="203" spans="1:10" x14ac:dyDescent="0.25">
      <c r="A203" t="s">
        <v>1044</v>
      </c>
      <c r="B203" t="s">
        <v>1045</v>
      </c>
      <c r="C203" t="s">
        <v>3658</v>
      </c>
      <c r="D203">
        <f t="shared" si="10"/>
        <v>20</v>
      </c>
      <c r="E203">
        <v>15</v>
      </c>
      <c r="F203" s="5">
        <f t="shared" si="9"/>
        <v>17.013888888888889</v>
      </c>
      <c r="G203" s="5">
        <f>Sales!Q203/Sales!S203</f>
        <v>24.305555555555557</v>
      </c>
      <c r="H203" s="2">
        <v>43306</v>
      </c>
      <c r="I203" t="s">
        <v>3676</v>
      </c>
      <c r="J203" t="str">
        <f t="shared" si="11"/>
        <v>ongoing</v>
      </c>
    </row>
    <row r="204" spans="1:10" x14ac:dyDescent="0.25">
      <c r="A204" t="s">
        <v>1046</v>
      </c>
      <c r="B204" t="s">
        <v>1047</v>
      </c>
      <c r="C204" t="s">
        <v>3659</v>
      </c>
      <c r="D204">
        <f t="shared" si="10"/>
        <v>18</v>
      </c>
      <c r="E204">
        <v>13</v>
      </c>
      <c r="F204" s="5">
        <f t="shared" si="9"/>
        <v>0.22749999999999998</v>
      </c>
      <c r="G204" s="5">
        <f>Sales!Q204/Sales!S204</f>
        <v>0.32500000000000001</v>
      </c>
      <c r="H204" s="2">
        <v>41220</v>
      </c>
      <c r="I204" t="s">
        <v>3677</v>
      </c>
      <c r="J204" t="str">
        <f t="shared" si="11"/>
        <v>outdate</v>
      </c>
    </row>
    <row r="205" spans="1:10" x14ac:dyDescent="0.25">
      <c r="A205" t="s">
        <v>1053</v>
      </c>
      <c r="B205" t="s">
        <v>1054</v>
      </c>
      <c r="C205" t="s">
        <v>3660</v>
      </c>
      <c r="D205">
        <f t="shared" si="10"/>
        <v>13</v>
      </c>
      <c r="E205">
        <v>8</v>
      </c>
      <c r="F205" s="5">
        <f t="shared" si="9"/>
        <v>23.199400000000001</v>
      </c>
      <c r="G205" s="5">
        <f>Sales!Q205/Sales!S205</f>
        <v>33.142000000000003</v>
      </c>
      <c r="H205" s="2">
        <v>43020</v>
      </c>
      <c r="I205" t="s">
        <v>3678</v>
      </c>
      <c r="J205" t="str">
        <f t="shared" si="11"/>
        <v>ongoing</v>
      </c>
    </row>
    <row r="206" spans="1:10" x14ac:dyDescent="0.25">
      <c r="A206" t="s">
        <v>1060</v>
      </c>
      <c r="B206" t="s">
        <v>1061</v>
      </c>
      <c r="C206" t="s">
        <v>3661</v>
      </c>
      <c r="D206">
        <f t="shared" si="10"/>
        <v>14</v>
      </c>
      <c r="E206">
        <v>9</v>
      </c>
      <c r="F206" s="5">
        <f t="shared" si="9"/>
        <v>3.5167999999999999</v>
      </c>
      <c r="G206" s="5">
        <f>Sales!Q206/Sales!S206</f>
        <v>5.024</v>
      </c>
      <c r="H206" s="2">
        <v>43746</v>
      </c>
      <c r="I206" t="s">
        <v>3679</v>
      </c>
      <c r="J206" t="str">
        <f t="shared" si="11"/>
        <v>ongoing</v>
      </c>
    </row>
    <row r="207" spans="1:10" x14ac:dyDescent="0.25">
      <c r="A207" t="s">
        <v>1062</v>
      </c>
      <c r="B207" t="s">
        <v>1063</v>
      </c>
      <c r="C207" t="s">
        <v>3662</v>
      </c>
      <c r="D207">
        <f t="shared" si="10"/>
        <v>20</v>
      </c>
      <c r="E207">
        <v>15</v>
      </c>
      <c r="F207" s="5">
        <f t="shared" si="9"/>
        <v>62.26751999999999</v>
      </c>
      <c r="G207" s="5">
        <f>Sales!Q207/Sales!S207</f>
        <v>88.953599999999994</v>
      </c>
      <c r="H207" s="2">
        <v>42634</v>
      </c>
      <c r="I207" t="s">
        <v>3680</v>
      </c>
      <c r="J207" t="str">
        <f t="shared" si="11"/>
        <v>ongoing</v>
      </c>
    </row>
    <row r="208" spans="1:10" x14ac:dyDescent="0.25">
      <c r="A208" t="s">
        <v>1064</v>
      </c>
      <c r="B208" t="s">
        <v>1065</v>
      </c>
      <c r="C208" t="s">
        <v>3663</v>
      </c>
      <c r="D208">
        <f t="shared" si="10"/>
        <v>20</v>
      </c>
      <c r="E208">
        <v>15</v>
      </c>
      <c r="F208" s="5">
        <f t="shared" si="9"/>
        <v>7.343</v>
      </c>
      <c r="G208" s="5">
        <f>Sales!Q208/Sales!S208</f>
        <v>10.49</v>
      </c>
      <c r="H208" s="2">
        <v>43441</v>
      </c>
      <c r="I208" t="s">
        <v>3681</v>
      </c>
      <c r="J208" t="str">
        <f t="shared" si="11"/>
        <v>ongoing</v>
      </c>
    </row>
    <row r="209" spans="1:10" x14ac:dyDescent="0.25">
      <c r="A209" t="s">
        <v>1066</v>
      </c>
      <c r="B209" t="s">
        <v>1067</v>
      </c>
      <c r="C209" t="s">
        <v>3664</v>
      </c>
      <c r="D209">
        <f t="shared" si="10"/>
        <v>22</v>
      </c>
      <c r="E209">
        <v>17</v>
      </c>
      <c r="F209" s="5">
        <f t="shared" si="9"/>
        <v>11.548249999999998</v>
      </c>
      <c r="G209" s="5">
        <f>Sales!Q209/Sales!S209</f>
        <v>16.497499999999999</v>
      </c>
      <c r="H209" s="2">
        <v>43369</v>
      </c>
      <c r="I209" t="s">
        <v>3681</v>
      </c>
      <c r="J209" t="str">
        <f t="shared" si="11"/>
        <v>ongoing</v>
      </c>
    </row>
    <row r="210" spans="1:10" x14ac:dyDescent="0.25">
      <c r="A210" t="s">
        <v>1068</v>
      </c>
      <c r="B210" t="s">
        <v>1069</v>
      </c>
      <c r="C210" t="s">
        <v>3665</v>
      </c>
      <c r="D210">
        <f t="shared" si="10"/>
        <v>12</v>
      </c>
      <c r="E210">
        <v>7</v>
      </c>
      <c r="F210" s="5">
        <f t="shared" si="9"/>
        <v>3.7146666666666666</v>
      </c>
      <c r="G210" s="5">
        <f>Sales!Q210/Sales!S210</f>
        <v>5.3066666666666666</v>
      </c>
      <c r="H210" s="2">
        <v>41024</v>
      </c>
      <c r="I210" t="s">
        <v>3667</v>
      </c>
      <c r="J210" t="str">
        <f t="shared" si="11"/>
        <v>outdate</v>
      </c>
    </row>
    <row r="211" spans="1:10" x14ac:dyDescent="0.25">
      <c r="A211" t="s">
        <v>1076</v>
      </c>
      <c r="B211" t="s">
        <v>1077</v>
      </c>
      <c r="C211" t="s">
        <v>3666</v>
      </c>
      <c r="D211">
        <f t="shared" si="10"/>
        <v>18</v>
      </c>
      <c r="E211">
        <v>13</v>
      </c>
      <c r="F211" s="5">
        <f t="shared" si="9"/>
        <v>12.200999999999999</v>
      </c>
      <c r="G211" s="5">
        <f>Sales!Q211/Sales!S211</f>
        <v>17.43</v>
      </c>
      <c r="H211" s="2">
        <v>43079</v>
      </c>
      <c r="I211" t="s">
        <v>3668</v>
      </c>
      <c r="J211" t="str">
        <f t="shared" si="11"/>
        <v>ongoing</v>
      </c>
    </row>
    <row r="212" spans="1:10" x14ac:dyDescent="0.25">
      <c r="A212" t="s">
        <v>1078</v>
      </c>
      <c r="B212" t="s">
        <v>1079</v>
      </c>
      <c r="C212" t="s">
        <v>3652</v>
      </c>
      <c r="D212">
        <f t="shared" si="10"/>
        <v>18</v>
      </c>
      <c r="E212">
        <v>13</v>
      </c>
      <c r="F212" s="5">
        <f t="shared" si="9"/>
        <v>16.098249999999997</v>
      </c>
      <c r="G212" s="5">
        <f>Sales!Q212/Sales!S212</f>
        <v>22.997499999999999</v>
      </c>
      <c r="H212" s="2">
        <v>42437</v>
      </c>
      <c r="I212" t="s">
        <v>3669</v>
      </c>
      <c r="J212" t="str">
        <f t="shared" si="11"/>
        <v>ongoing</v>
      </c>
    </row>
    <row r="213" spans="1:10" x14ac:dyDescent="0.25">
      <c r="A213" t="s">
        <v>1080</v>
      </c>
      <c r="B213" t="s">
        <v>1081</v>
      </c>
      <c r="C213" t="s">
        <v>3653</v>
      </c>
      <c r="D213">
        <f t="shared" si="10"/>
        <v>22</v>
      </c>
      <c r="E213">
        <v>17</v>
      </c>
      <c r="F213" s="5">
        <f t="shared" si="9"/>
        <v>1.6177777777777778</v>
      </c>
      <c r="G213" s="5">
        <f>Sales!Q213/Sales!S213</f>
        <v>2.3111111111111113</v>
      </c>
      <c r="H213" s="2">
        <v>43579</v>
      </c>
      <c r="I213" t="s">
        <v>3670</v>
      </c>
      <c r="J213" t="str">
        <f t="shared" si="11"/>
        <v>ongoing</v>
      </c>
    </row>
    <row r="214" spans="1:10" x14ac:dyDescent="0.25">
      <c r="A214" t="s">
        <v>1087</v>
      </c>
      <c r="B214" t="s">
        <v>1088</v>
      </c>
      <c r="C214" t="s">
        <v>3654</v>
      </c>
      <c r="D214">
        <f t="shared" si="10"/>
        <v>15</v>
      </c>
      <c r="E214">
        <v>10</v>
      </c>
      <c r="F214" s="5">
        <f t="shared" si="9"/>
        <v>5.5253333333333332</v>
      </c>
      <c r="G214" s="5">
        <f>Sales!Q214/Sales!S214</f>
        <v>7.8933333333333335</v>
      </c>
      <c r="H214" s="2">
        <v>41003</v>
      </c>
      <c r="I214" t="s">
        <v>3671</v>
      </c>
      <c r="J214" t="str">
        <f t="shared" si="11"/>
        <v>outdate</v>
      </c>
    </row>
    <row r="215" spans="1:10" x14ac:dyDescent="0.25">
      <c r="A215" t="s">
        <v>1089</v>
      </c>
      <c r="B215" t="s">
        <v>1090</v>
      </c>
      <c r="C215" t="s">
        <v>3655</v>
      </c>
      <c r="D215">
        <f t="shared" si="10"/>
        <v>17</v>
      </c>
      <c r="E215">
        <v>12</v>
      </c>
      <c r="F215" s="5">
        <f t="shared" si="9"/>
        <v>52.785833333333329</v>
      </c>
      <c r="G215" s="5">
        <f>Sales!Q215/Sales!S215</f>
        <v>75.408333333333331</v>
      </c>
      <c r="H215" s="2">
        <v>40077</v>
      </c>
      <c r="I215" t="s">
        <v>3672</v>
      </c>
      <c r="J215" t="str">
        <f t="shared" si="11"/>
        <v>outdate</v>
      </c>
    </row>
    <row r="216" spans="1:10" x14ac:dyDescent="0.25">
      <c r="A216" t="s">
        <v>1096</v>
      </c>
      <c r="B216" t="s">
        <v>1097</v>
      </c>
      <c r="C216" t="s">
        <v>3656</v>
      </c>
      <c r="D216">
        <f t="shared" si="10"/>
        <v>23</v>
      </c>
      <c r="E216">
        <v>18</v>
      </c>
      <c r="F216" s="5">
        <f t="shared" si="9"/>
        <v>4.8986000000000001</v>
      </c>
      <c r="G216" s="5">
        <f>Sales!Q216/Sales!S216</f>
        <v>6.9980000000000002</v>
      </c>
      <c r="H216" s="2">
        <v>41233</v>
      </c>
      <c r="I216" t="s">
        <v>3673</v>
      </c>
      <c r="J216" t="str">
        <f t="shared" si="11"/>
        <v>outdate</v>
      </c>
    </row>
    <row r="217" spans="1:10" x14ac:dyDescent="0.25">
      <c r="A217" t="s">
        <v>1102</v>
      </c>
      <c r="B217" t="s">
        <v>1103</v>
      </c>
      <c r="C217" t="s">
        <v>3657</v>
      </c>
      <c r="D217">
        <f t="shared" si="10"/>
        <v>22</v>
      </c>
      <c r="E217">
        <v>17</v>
      </c>
      <c r="F217" s="5">
        <f t="shared" si="9"/>
        <v>118.8</v>
      </c>
      <c r="G217" s="5">
        <f>Sales!Q217/Sales!S217</f>
        <v>169.71428571428572</v>
      </c>
      <c r="H217" s="2">
        <v>42327</v>
      </c>
      <c r="I217" t="s">
        <v>3674</v>
      </c>
      <c r="J217" t="str">
        <f t="shared" si="11"/>
        <v>ongoing</v>
      </c>
    </row>
    <row r="218" spans="1:10" x14ac:dyDescent="0.25">
      <c r="A218" t="s">
        <v>1104</v>
      </c>
      <c r="B218" t="s">
        <v>1105</v>
      </c>
      <c r="C218" t="s">
        <v>3658</v>
      </c>
      <c r="D218">
        <f t="shared" si="10"/>
        <v>11</v>
      </c>
      <c r="E218">
        <v>6</v>
      </c>
      <c r="F218" s="5">
        <f t="shared" si="9"/>
        <v>8.958400000000001</v>
      </c>
      <c r="G218" s="5">
        <f>Sales!Q218/Sales!S218</f>
        <v>12.797714285714287</v>
      </c>
      <c r="H218" s="2">
        <v>40797</v>
      </c>
      <c r="I218" t="s">
        <v>3675</v>
      </c>
      <c r="J218" t="str">
        <f t="shared" si="11"/>
        <v>outdate</v>
      </c>
    </row>
    <row r="219" spans="1:10" x14ac:dyDescent="0.25">
      <c r="A219" t="s">
        <v>1106</v>
      </c>
      <c r="B219" t="s">
        <v>1107</v>
      </c>
      <c r="C219" t="s">
        <v>3659</v>
      </c>
      <c r="D219">
        <f t="shared" si="10"/>
        <v>18</v>
      </c>
      <c r="E219">
        <v>13</v>
      </c>
      <c r="F219" s="5">
        <f t="shared" si="9"/>
        <v>9.3060000000000009</v>
      </c>
      <c r="G219" s="5">
        <f>Sales!Q219/Sales!S219</f>
        <v>13.294285714285715</v>
      </c>
      <c r="H219" s="2">
        <v>42744</v>
      </c>
      <c r="I219" t="s">
        <v>3676</v>
      </c>
      <c r="J219" t="str">
        <f t="shared" si="11"/>
        <v>ongoing</v>
      </c>
    </row>
    <row r="220" spans="1:10" x14ac:dyDescent="0.25">
      <c r="A220" t="s">
        <v>1108</v>
      </c>
      <c r="B220" t="s">
        <v>1109</v>
      </c>
      <c r="C220" t="s">
        <v>3660</v>
      </c>
      <c r="D220">
        <f t="shared" si="10"/>
        <v>16</v>
      </c>
      <c r="E220">
        <v>11</v>
      </c>
      <c r="F220" s="5">
        <f t="shared" si="9"/>
        <v>26.457899999999995</v>
      </c>
      <c r="G220" s="5">
        <f>Sales!Q220/Sales!S220</f>
        <v>37.796999999999997</v>
      </c>
      <c r="H220" s="2">
        <v>41717</v>
      </c>
      <c r="I220" t="s">
        <v>3677</v>
      </c>
      <c r="J220" t="str">
        <f t="shared" si="11"/>
        <v>outdate</v>
      </c>
    </row>
    <row r="221" spans="1:10" x14ac:dyDescent="0.25">
      <c r="A221" t="s">
        <v>1114</v>
      </c>
      <c r="B221" t="s">
        <v>1115</v>
      </c>
      <c r="C221" t="s">
        <v>3661</v>
      </c>
      <c r="D221">
        <f t="shared" si="10"/>
        <v>18</v>
      </c>
      <c r="E221">
        <v>13</v>
      </c>
      <c r="F221" s="5">
        <f t="shared" si="9"/>
        <v>0.55840000000000001</v>
      </c>
      <c r="G221" s="5">
        <f>Sales!Q221/Sales!S221</f>
        <v>0.79771428571428571</v>
      </c>
      <c r="H221" s="2">
        <v>42315</v>
      </c>
      <c r="I221" t="s">
        <v>3678</v>
      </c>
      <c r="J221" t="str">
        <f t="shared" si="11"/>
        <v>ongoing</v>
      </c>
    </row>
    <row r="222" spans="1:10" x14ac:dyDescent="0.25">
      <c r="A222" t="s">
        <v>1120</v>
      </c>
      <c r="B222" t="s">
        <v>1121</v>
      </c>
      <c r="C222" t="s">
        <v>3662</v>
      </c>
      <c r="D222">
        <f t="shared" si="10"/>
        <v>20</v>
      </c>
      <c r="E222">
        <v>15</v>
      </c>
      <c r="F222" s="5">
        <f t="shared" si="9"/>
        <v>7.9463999999999997</v>
      </c>
      <c r="G222" s="5">
        <f>Sales!Q222/Sales!S222</f>
        <v>11.352</v>
      </c>
      <c r="H222" s="2">
        <v>40641</v>
      </c>
      <c r="I222" t="s">
        <v>3679</v>
      </c>
      <c r="J222" t="str">
        <f t="shared" si="11"/>
        <v>outdate</v>
      </c>
    </row>
    <row r="223" spans="1:10" x14ac:dyDescent="0.25">
      <c r="A223" t="s">
        <v>1122</v>
      </c>
      <c r="B223" t="s">
        <v>1123</v>
      </c>
      <c r="C223" t="s">
        <v>3663</v>
      </c>
      <c r="D223">
        <f t="shared" si="10"/>
        <v>24</v>
      </c>
      <c r="E223">
        <v>19</v>
      </c>
      <c r="F223" s="5">
        <f t="shared" si="9"/>
        <v>1.7303999999999999</v>
      </c>
      <c r="G223" s="5">
        <f>Sales!Q223/Sales!S223</f>
        <v>2.472</v>
      </c>
      <c r="H223" s="2">
        <v>39838</v>
      </c>
      <c r="I223" t="s">
        <v>3680</v>
      </c>
      <c r="J223" t="str">
        <f t="shared" si="11"/>
        <v>outdate</v>
      </c>
    </row>
    <row r="224" spans="1:10" x14ac:dyDescent="0.25">
      <c r="A224" t="s">
        <v>1124</v>
      </c>
      <c r="B224" t="s">
        <v>1125</v>
      </c>
      <c r="C224" t="s">
        <v>3664</v>
      </c>
      <c r="D224">
        <f t="shared" si="10"/>
        <v>20</v>
      </c>
      <c r="E224">
        <v>15</v>
      </c>
      <c r="F224" s="5">
        <f t="shared" si="9"/>
        <v>10.178559999999999</v>
      </c>
      <c r="G224" s="5">
        <f>Sales!Q224/Sales!S224</f>
        <v>14.540799999999999</v>
      </c>
      <c r="H224" s="2">
        <v>42043</v>
      </c>
      <c r="I224" t="s">
        <v>3681</v>
      </c>
      <c r="J224" t="str">
        <f t="shared" si="11"/>
        <v>ongoing</v>
      </c>
    </row>
    <row r="225" spans="1:10" x14ac:dyDescent="0.25">
      <c r="A225" t="s">
        <v>1126</v>
      </c>
      <c r="B225" t="s">
        <v>1127</v>
      </c>
      <c r="C225" t="s">
        <v>3665</v>
      </c>
      <c r="D225">
        <f t="shared" si="10"/>
        <v>14</v>
      </c>
      <c r="E225">
        <v>9</v>
      </c>
      <c r="F225" s="5">
        <f t="shared" si="9"/>
        <v>111.99719999999999</v>
      </c>
      <c r="G225" s="5">
        <f>Sales!Q225/Sales!S225</f>
        <v>159.99600000000001</v>
      </c>
      <c r="H225" s="2">
        <v>41429</v>
      </c>
      <c r="I225" t="s">
        <v>3681</v>
      </c>
      <c r="J225" t="str">
        <f t="shared" si="11"/>
        <v>outdate</v>
      </c>
    </row>
    <row r="226" spans="1:10" x14ac:dyDescent="0.25">
      <c r="A226" t="s">
        <v>1128</v>
      </c>
      <c r="B226" t="s">
        <v>1129</v>
      </c>
      <c r="C226" t="s">
        <v>3666</v>
      </c>
      <c r="D226">
        <f t="shared" si="10"/>
        <v>17</v>
      </c>
      <c r="E226">
        <v>12</v>
      </c>
      <c r="F226" s="5">
        <f t="shared" si="9"/>
        <v>9.508799999999999</v>
      </c>
      <c r="G226" s="5">
        <f>Sales!Q226/Sales!S226</f>
        <v>13.584</v>
      </c>
      <c r="H226" s="2">
        <v>43216</v>
      </c>
      <c r="I226" t="s">
        <v>3667</v>
      </c>
      <c r="J226" t="str">
        <f t="shared" si="11"/>
        <v>ongoing</v>
      </c>
    </row>
    <row r="227" spans="1:10" x14ac:dyDescent="0.25">
      <c r="A227" t="s">
        <v>1130</v>
      </c>
      <c r="B227" t="s">
        <v>1131</v>
      </c>
      <c r="C227" t="s">
        <v>3652</v>
      </c>
      <c r="D227">
        <f t="shared" si="10"/>
        <v>10</v>
      </c>
      <c r="E227">
        <v>5</v>
      </c>
      <c r="F227" s="5">
        <f t="shared" si="9"/>
        <v>0.25666666666666665</v>
      </c>
      <c r="G227" s="5">
        <f>Sales!Q227/Sales!S227</f>
        <v>0.3666666666666667</v>
      </c>
      <c r="H227" s="2">
        <v>42721</v>
      </c>
      <c r="I227" t="s">
        <v>3668</v>
      </c>
      <c r="J227" t="str">
        <f t="shared" si="11"/>
        <v>ongoing</v>
      </c>
    </row>
    <row r="228" spans="1:10" x14ac:dyDescent="0.25">
      <c r="A228" t="s">
        <v>1138</v>
      </c>
      <c r="B228" t="s">
        <v>1139</v>
      </c>
      <c r="C228" t="s">
        <v>3653</v>
      </c>
      <c r="D228">
        <f t="shared" si="10"/>
        <v>18</v>
      </c>
      <c r="E228">
        <v>13</v>
      </c>
      <c r="F228" s="5">
        <f t="shared" si="9"/>
        <v>62.244999999999997</v>
      </c>
      <c r="G228" s="5">
        <f>Sales!Q228/Sales!S228</f>
        <v>88.921428571428578</v>
      </c>
      <c r="H228" s="2">
        <v>39883</v>
      </c>
      <c r="I228" t="s">
        <v>3669</v>
      </c>
      <c r="J228" t="str">
        <f t="shared" si="11"/>
        <v>outdate</v>
      </c>
    </row>
    <row r="229" spans="1:10" x14ac:dyDescent="0.25">
      <c r="A229" t="s">
        <v>1140</v>
      </c>
      <c r="B229" t="s">
        <v>1141</v>
      </c>
      <c r="C229" t="s">
        <v>3654</v>
      </c>
      <c r="D229">
        <f t="shared" si="10"/>
        <v>14</v>
      </c>
      <c r="E229">
        <v>9</v>
      </c>
      <c r="F229" s="5">
        <f t="shared" si="9"/>
        <v>7.6929999999999996</v>
      </c>
      <c r="G229" s="5">
        <f>Sales!Q229/Sales!S229</f>
        <v>10.99</v>
      </c>
      <c r="H229" s="2">
        <v>40736</v>
      </c>
      <c r="I229" t="s">
        <v>3670</v>
      </c>
      <c r="J229" t="str">
        <f t="shared" si="11"/>
        <v>outdate</v>
      </c>
    </row>
    <row r="230" spans="1:10" x14ac:dyDescent="0.25">
      <c r="A230" t="s">
        <v>1142</v>
      </c>
      <c r="B230" t="s">
        <v>1143</v>
      </c>
      <c r="C230" t="s">
        <v>3655</v>
      </c>
      <c r="D230">
        <f t="shared" si="10"/>
        <v>14</v>
      </c>
      <c r="E230">
        <v>9</v>
      </c>
      <c r="F230" s="5">
        <f t="shared" si="9"/>
        <v>22.619519999999998</v>
      </c>
      <c r="G230" s="5">
        <f>Sales!Q230/Sales!S230</f>
        <v>32.313600000000001</v>
      </c>
      <c r="H230" s="2">
        <v>40707</v>
      </c>
      <c r="I230" t="s">
        <v>3671</v>
      </c>
      <c r="J230" t="str">
        <f t="shared" si="11"/>
        <v>outdate</v>
      </c>
    </row>
    <row r="231" spans="1:10" x14ac:dyDescent="0.25">
      <c r="A231" t="s">
        <v>1148</v>
      </c>
      <c r="B231" t="s">
        <v>1149</v>
      </c>
      <c r="C231" t="s">
        <v>3656</v>
      </c>
      <c r="D231">
        <f t="shared" si="10"/>
        <v>14</v>
      </c>
      <c r="E231">
        <v>9</v>
      </c>
      <c r="F231" s="5">
        <f t="shared" si="9"/>
        <v>68.196799999999996</v>
      </c>
      <c r="G231" s="5">
        <f>Sales!Q231/Sales!S231</f>
        <v>97.424000000000007</v>
      </c>
      <c r="H231" s="2">
        <v>43518</v>
      </c>
      <c r="I231" t="s">
        <v>3672</v>
      </c>
      <c r="J231" t="str">
        <f t="shared" si="11"/>
        <v>ongoing</v>
      </c>
    </row>
    <row r="232" spans="1:10" x14ac:dyDescent="0.25">
      <c r="A232" t="s">
        <v>1154</v>
      </c>
      <c r="B232" t="s">
        <v>1155</v>
      </c>
      <c r="C232" t="s">
        <v>3657</v>
      </c>
      <c r="D232">
        <f t="shared" si="10"/>
        <v>13</v>
      </c>
      <c r="E232">
        <v>8</v>
      </c>
      <c r="F232" s="5">
        <f t="shared" si="9"/>
        <v>4.3511999999999995</v>
      </c>
      <c r="G232" s="5">
        <f>Sales!Q232/Sales!S232</f>
        <v>6.2160000000000002</v>
      </c>
      <c r="H232" s="2">
        <v>41353</v>
      </c>
      <c r="I232" t="s">
        <v>3673</v>
      </c>
      <c r="J232" t="str">
        <f t="shared" si="11"/>
        <v>outdate</v>
      </c>
    </row>
    <row r="233" spans="1:10" x14ac:dyDescent="0.25">
      <c r="A233" t="s">
        <v>1159</v>
      </c>
      <c r="B233" t="s">
        <v>1160</v>
      </c>
      <c r="C233" t="s">
        <v>3658</v>
      </c>
      <c r="D233">
        <f t="shared" si="10"/>
        <v>17</v>
      </c>
      <c r="E233">
        <v>12</v>
      </c>
      <c r="F233" s="5">
        <f t="shared" si="9"/>
        <v>23.385999999999999</v>
      </c>
      <c r="G233" s="5">
        <f>Sales!Q233/Sales!S233</f>
        <v>33.408571428571427</v>
      </c>
      <c r="H233" s="2">
        <v>41876</v>
      </c>
      <c r="I233" t="s">
        <v>3674</v>
      </c>
      <c r="J233" t="str">
        <f t="shared" si="11"/>
        <v>outdate</v>
      </c>
    </row>
    <row r="234" spans="1:10" x14ac:dyDescent="0.25">
      <c r="A234" t="s">
        <v>1161</v>
      </c>
      <c r="B234" t="s">
        <v>1162</v>
      </c>
      <c r="C234" t="s">
        <v>3659</v>
      </c>
      <c r="D234">
        <f t="shared" si="10"/>
        <v>14</v>
      </c>
      <c r="E234">
        <v>9</v>
      </c>
      <c r="F234" s="5">
        <f t="shared" si="9"/>
        <v>72.405024999999995</v>
      </c>
      <c r="G234" s="5">
        <f>Sales!Q234/Sales!S234</f>
        <v>103.43575</v>
      </c>
      <c r="H234" s="2">
        <v>43748</v>
      </c>
      <c r="I234" t="s">
        <v>3675</v>
      </c>
      <c r="J234" t="str">
        <f t="shared" si="11"/>
        <v>ongoing</v>
      </c>
    </row>
    <row r="235" spans="1:10" x14ac:dyDescent="0.25">
      <c r="A235" t="s">
        <v>1168</v>
      </c>
      <c r="B235" t="s">
        <v>1169</v>
      </c>
      <c r="C235" t="s">
        <v>3660</v>
      </c>
      <c r="D235">
        <f t="shared" si="10"/>
        <v>23</v>
      </c>
      <c r="E235">
        <v>18</v>
      </c>
      <c r="F235" s="5">
        <f t="shared" si="9"/>
        <v>0.4662</v>
      </c>
      <c r="G235" s="5">
        <f>Sales!Q235/Sales!S235</f>
        <v>0.66600000000000004</v>
      </c>
      <c r="H235" s="2">
        <v>40290</v>
      </c>
      <c r="I235" t="s">
        <v>3676</v>
      </c>
      <c r="J235" t="str">
        <f t="shared" si="11"/>
        <v>outdate</v>
      </c>
    </row>
    <row r="236" spans="1:10" x14ac:dyDescent="0.25">
      <c r="A236" t="s">
        <v>1170</v>
      </c>
      <c r="B236" t="s">
        <v>1171</v>
      </c>
      <c r="C236" t="s">
        <v>3661</v>
      </c>
      <c r="D236">
        <f t="shared" si="10"/>
        <v>20</v>
      </c>
      <c r="E236">
        <v>15</v>
      </c>
      <c r="F236" s="5">
        <f t="shared" si="9"/>
        <v>25.807199999999998</v>
      </c>
      <c r="G236" s="5">
        <f>Sales!Q236/Sales!S236</f>
        <v>36.867428571428569</v>
      </c>
      <c r="H236" s="2">
        <v>40944</v>
      </c>
      <c r="I236" t="s">
        <v>3677</v>
      </c>
      <c r="J236" t="str">
        <f t="shared" si="11"/>
        <v>outdate</v>
      </c>
    </row>
    <row r="237" spans="1:10" x14ac:dyDescent="0.25">
      <c r="A237" t="s">
        <v>1176</v>
      </c>
      <c r="B237" t="s">
        <v>1177</v>
      </c>
      <c r="C237" t="s">
        <v>3662</v>
      </c>
      <c r="D237">
        <f t="shared" si="10"/>
        <v>25</v>
      </c>
      <c r="E237">
        <v>20</v>
      </c>
      <c r="F237" s="5">
        <f t="shared" si="9"/>
        <v>108.14579999999999</v>
      </c>
      <c r="G237" s="5">
        <f>Sales!Q237/Sales!S237</f>
        <v>154.494</v>
      </c>
      <c r="H237" s="2">
        <v>42905</v>
      </c>
      <c r="I237" t="s">
        <v>3678</v>
      </c>
      <c r="J237" t="str">
        <f t="shared" si="11"/>
        <v>ongoing</v>
      </c>
    </row>
    <row r="238" spans="1:10" x14ac:dyDescent="0.25">
      <c r="A238" t="s">
        <v>1178</v>
      </c>
      <c r="B238" t="s">
        <v>1179</v>
      </c>
      <c r="C238" t="s">
        <v>3663</v>
      </c>
      <c r="D238">
        <f t="shared" si="10"/>
        <v>18</v>
      </c>
      <c r="E238">
        <v>13</v>
      </c>
      <c r="F238" s="5">
        <f t="shared" si="9"/>
        <v>1.232</v>
      </c>
      <c r="G238" s="5">
        <f>Sales!Q238/Sales!S238</f>
        <v>1.76</v>
      </c>
      <c r="H238" s="2">
        <v>42687</v>
      </c>
      <c r="I238" t="s">
        <v>3679</v>
      </c>
      <c r="J238" t="str">
        <f t="shared" si="11"/>
        <v>ongoing</v>
      </c>
    </row>
    <row r="239" spans="1:10" x14ac:dyDescent="0.25">
      <c r="A239" t="s">
        <v>1180</v>
      </c>
      <c r="B239" t="s">
        <v>1181</v>
      </c>
      <c r="C239" t="s">
        <v>3664</v>
      </c>
      <c r="D239">
        <f t="shared" si="10"/>
        <v>13</v>
      </c>
      <c r="E239">
        <v>8</v>
      </c>
      <c r="F239" s="5">
        <f t="shared" si="9"/>
        <v>3.6288</v>
      </c>
      <c r="G239" s="5">
        <f>Sales!Q239/Sales!S239</f>
        <v>5.1840000000000002</v>
      </c>
      <c r="H239" s="2">
        <v>43259</v>
      </c>
      <c r="I239" t="s">
        <v>3680</v>
      </c>
      <c r="J239" t="str">
        <f t="shared" si="11"/>
        <v>ongoing</v>
      </c>
    </row>
    <row r="240" spans="1:10" x14ac:dyDescent="0.25">
      <c r="A240" t="s">
        <v>1187</v>
      </c>
      <c r="B240" t="s">
        <v>1188</v>
      </c>
      <c r="C240" t="s">
        <v>3665</v>
      </c>
      <c r="D240">
        <f t="shared" si="10"/>
        <v>24</v>
      </c>
      <c r="E240">
        <v>19</v>
      </c>
      <c r="F240" s="5">
        <f t="shared" si="9"/>
        <v>146.88800000000001</v>
      </c>
      <c r="G240" s="5">
        <f>Sales!Q240/Sales!S240</f>
        <v>209.84</v>
      </c>
      <c r="H240" s="2">
        <v>42029</v>
      </c>
      <c r="I240" t="s">
        <v>3681</v>
      </c>
      <c r="J240" t="str">
        <f t="shared" si="11"/>
        <v>ongoing</v>
      </c>
    </row>
    <row r="241" spans="1:10" x14ac:dyDescent="0.25">
      <c r="A241" t="s">
        <v>1193</v>
      </c>
      <c r="B241" t="s">
        <v>1194</v>
      </c>
      <c r="C241" t="s">
        <v>3666</v>
      </c>
      <c r="D241">
        <f t="shared" si="10"/>
        <v>16</v>
      </c>
      <c r="E241">
        <v>11</v>
      </c>
      <c r="F241" s="5">
        <f t="shared" si="9"/>
        <v>1.3636000000000001</v>
      </c>
      <c r="G241" s="5">
        <f>Sales!Q241/Sales!S241</f>
        <v>1.9480000000000002</v>
      </c>
      <c r="H241" s="2">
        <v>43592</v>
      </c>
      <c r="I241" t="s">
        <v>3681</v>
      </c>
      <c r="J241" t="str">
        <f t="shared" si="11"/>
        <v>ongoing</v>
      </c>
    </row>
    <row r="242" spans="1:10" x14ac:dyDescent="0.25">
      <c r="A242" t="s">
        <v>1199</v>
      </c>
      <c r="B242" t="s">
        <v>1200</v>
      </c>
      <c r="C242" t="s">
        <v>3652</v>
      </c>
      <c r="D242">
        <f t="shared" si="10"/>
        <v>20</v>
      </c>
      <c r="E242">
        <v>15</v>
      </c>
      <c r="F242" s="5">
        <f t="shared" si="9"/>
        <v>11.1944</v>
      </c>
      <c r="G242" s="5">
        <f>Sales!Q242/Sales!S242</f>
        <v>15.992000000000001</v>
      </c>
      <c r="H242" s="2">
        <v>40046</v>
      </c>
      <c r="I242" t="s">
        <v>3667</v>
      </c>
      <c r="J242" t="str">
        <f t="shared" si="11"/>
        <v>outdate</v>
      </c>
    </row>
    <row r="243" spans="1:10" x14ac:dyDescent="0.25">
      <c r="A243" t="s">
        <v>1207</v>
      </c>
      <c r="B243" t="s">
        <v>1208</v>
      </c>
      <c r="C243" t="s">
        <v>3653</v>
      </c>
      <c r="D243">
        <f t="shared" si="10"/>
        <v>12</v>
      </c>
      <c r="E243">
        <v>7</v>
      </c>
      <c r="F243" s="5">
        <f t="shared" si="9"/>
        <v>31.014374999999998</v>
      </c>
      <c r="G243" s="5">
        <f>Sales!Q243/Sales!S243</f>
        <v>44.306249999999999</v>
      </c>
      <c r="H243" s="2">
        <v>42804</v>
      </c>
      <c r="I243" t="s">
        <v>3668</v>
      </c>
      <c r="J243" t="str">
        <f t="shared" si="11"/>
        <v>ongoing</v>
      </c>
    </row>
    <row r="244" spans="1:10" x14ac:dyDescent="0.25">
      <c r="A244" t="s">
        <v>1214</v>
      </c>
      <c r="B244" t="s">
        <v>1215</v>
      </c>
      <c r="C244" t="s">
        <v>3654</v>
      </c>
      <c r="D244">
        <f t="shared" si="10"/>
        <v>12</v>
      </c>
      <c r="E244">
        <v>7</v>
      </c>
      <c r="F244" s="5">
        <f t="shared" si="9"/>
        <v>0.35384999999999994</v>
      </c>
      <c r="G244" s="5">
        <f>Sales!Q244/Sales!S244</f>
        <v>0.50549999999999995</v>
      </c>
      <c r="H244" s="2">
        <v>40201</v>
      </c>
      <c r="I244" t="s">
        <v>3669</v>
      </c>
      <c r="J244" t="str">
        <f t="shared" si="11"/>
        <v>outdate</v>
      </c>
    </row>
    <row r="245" spans="1:10" x14ac:dyDescent="0.25">
      <c r="A245" t="s">
        <v>1220</v>
      </c>
      <c r="B245" t="s">
        <v>1221</v>
      </c>
      <c r="C245" t="s">
        <v>3655</v>
      </c>
      <c r="D245">
        <f t="shared" si="10"/>
        <v>17</v>
      </c>
      <c r="E245">
        <v>12</v>
      </c>
      <c r="F245" s="5">
        <f t="shared" si="9"/>
        <v>0.7407999999999999</v>
      </c>
      <c r="G245" s="5">
        <f>Sales!Q245/Sales!S245</f>
        <v>1.0582857142857143</v>
      </c>
      <c r="H245" s="2">
        <v>42042</v>
      </c>
      <c r="I245" t="s">
        <v>3670</v>
      </c>
      <c r="J245" t="str">
        <f t="shared" si="11"/>
        <v>ongoing</v>
      </c>
    </row>
    <row r="246" spans="1:10" x14ac:dyDescent="0.25">
      <c r="A246" t="s">
        <v>1227</v>
      </c>
      <c r="B246" t="s">
        <v>1228</v>
      </c>
      <c r="C246" t="s">
        <v>3656</v>
      </c>
      <c r="D246">
        <f t="shared" si="10"/>
        <v>13</v>
      </c>
      <c r="E246">
        <v>8</v>
      </c>
      <c r="F246" s="5">
        <f t="shared" si="9"/>
        <v>233.5503333333333</v>
      </c>
      <c r="G246" s="5">
        <f>Sales!Q246/Sales!S246</f>
        <v>333.64333333333332</v>
      </c>
      <c r="H246" s="2">
        <v>40632</v>
      </c>
      <c r="I246" t="s">
        <v>3671</v>
      </c>
      <c r="J246" t="str">
        <f t="shared" si="11"/>
        <v>outdate</v>
      </c>
    </row>
    <row r="247" spans="1:10" x14ac:dyDescent="0.25">
      <c r="A247" t="s">
        <v>1229</v>
      </c>
      <c r="B247" t="s">
        <v>1230</v>
      </c>
      <c r="C247" t="s">
        <v>3657</v>
      </c>
      <c r="D247">
        <f t="shared" si="10"/>
        <v>12</v>
      </c>
      <c r="E247">
        <v>7</v>
      </c>
      <c r="F247" s="5">
        <f t="shared" si="9"/>
        <v>16.672000000000001</v>
      </c>
      <c r="G247" s="5">
        <f>Sales!Q247/Sales!S247</f>
        <v>23.817142857142859</v>
      </c>
      <c r="H247" s="2">
        <v>39901</v>
      </c>
      <c r="I247" t="s">
        <v>3672</v>
      </c>
      <c r="J247" t="str">
        <f t="shared" si="11"/>
        <v>outdate</v>
      </c>
    </row>
    <row r="248" spans="1:10" x14ac:dyDescent="0.25">
      <c r="A248" t="s">
        <v>1236</v>
      </c>
      <c r="B248" t="s">
        <v>1237</v>
      </c>
      <c r="C248" t="s">
        <v>3658</v>
      </c>
      <c r="D248">
        <f t="shared" si="10"/>
        <v>24</v>
      </c>
      <c r="E248">
        <v>19</v>
      </c>
      <c r="F248" s="5">
        <f t="shared" si="9"/>
        <v>4.1894999999999998</v>
      </c>
      <c r="G248" s="5">
        <f>Sales!Q248/Sales!S248</f>
        <v>5.9850000000000003</v>
      </c>
      <c r="H248" s="2">
        <v>41332</v>
      </c>
      <c r="I248" t="s">
        <v>3673</v>
      </c>
      <c r="J248" t="str">
        <f t="shared" si="11"/>
        <v>outdate</v>
      </c>
    </row>
    <row r="249" spans="1:10" x14ac:dyDescent="0.25">
      <c r="A249" t="s">
        <v>1241</v>
      </c>
      <c r="B249" t="s">
        <v>1242</v>
      </c>
      <c r="C249" t="s">
        <v>3659</v>
      </c>
      <c r="D249">
        <f t="shared" si="10"/>
        <v>18</v>
      </c>
      <c r="E249">
        <v>13</v>
      </c>
      <c r="F249" s="5">
        <f t="shared" si="9"/>
        <v>175.37916666666666</v>
      </c>
      <c r="G249" s="5">
        <f>Sales!Q249/Sales!S249</f>
        <v>250.54166666666666</v>
      </c>
      <c r="H249" s="2">
        <v>43218</v>
      </c>
      <c r="I249" t="s">
        <v>3674</v>
      </c>
      <c r="J249" t="str">
        <f t="shared" si="11"/>
        <v>ongoing</v>
      </c>
    </row>
    <row r="250" spans="1:10" x14ac:dyDescent="0.25">
      <c r="A250" t="s">
        <v>1243</v>
      </c>
      <c r="B250" t="s">
        <v>1244</v>
      </c>
      <c r="C250" t="s">
        <v>3660</v>
      </c>
      <c r="D250">
        <f t="shared" si="10"/>
        <v>20</v>
      </c>
      <c r="E250">
        <v>15</v>
      </c>
      <c r="F250" s="5">
        <f t="shared" si="9"/>
        <v>3.024</v>
      </c>
      <c r="G250" s="5">
        <f>Sales!Q250/Sales!S250</f>
        <v>4.32</v>
      </c>
      <c r="H250" s="2">
        <v>41330</v>
      </c>
      <c r="I250" t="s">
        <v>3675</v>
      </c>
      <c r="J250" t="str">
        <f t="shared" si="11"/>
        <v>outdate</v>
      </c>
    </row>
    <row r="251" spans="1:10" x14ac:dyDescent="0.25">
      <c r="A251" t="s">
        <v>1245</v>
      </c>
      <c r="B251" t="s">
        <v>1246</v>
      </c>
      <c r="C251" t="s">
        <v>3661</v>
      </c>
      <c r="D251">
        <f t="shared" si="10"/>
        <v>12</v>
      </c>
      <c r="E251">
        <v>7</v>
      </c>
      <c r="F251" s="5">
        <f t="shared" si="9"/>
        <v>75.032533333333319</v>
      </c>
      <c r="G251" s="5">
        <f>Sales!Q251/Sales!S251</f>
        <v>107.18933333333332</v>
      </c>
      <c r="H251" s="2">
        <v>42999</v>
      </c>
      <c r="I251" t="s">
        <v>3676</v>
      </c>
      <c r="J251" t="str">
        <f t="shared" si="11"/>
        <v>ongoing</v>
      </c>
    </row>
    <row r="252" spans="1:10" x14ac:dyDescent="0.25">
      <c r="A252" t="s">
        <v>1252</v>
      </c>
      <c r="B252" t="s">
        <v>1253</v>
      </c>
      <c r="C252" t="s">
        <v>3662</v>
      </c>
      <c r="D252">
        <f t="shared" si="10"/>
        <v>21</v>
      </c>
      <c r="E252">
        <v>16</v>
      </c>
      <c r="F252" s="5">
        <f t="shared" si="9"/>
        <v>0.59188888888888891</v>
      </c>
      <c r="G252" s="5">
        <f>Sales!Q252/Sales!S252</f>
        <v>0.84555555555555562</v>
      </c>
      <c r="H252" s="2">
        <v>41826</v>
      </c>
      <c r="I252" t="s">
        <v>3677</v>
      </c>
      <c r="J252" t="str">
        <f t="shared" si="11"/>
        <v>outdate</v>
      </c>
    </row>
    <row r="253" spans="1:10" x14ac:dyDescent="0.25">
      <c r="A253" t="s">
        <v>1254</v>
      </c>
      <c r="B253" t="s">
        <v>1255</v>
      </c>
      <c r="C253" t="s">
        <v>3663</v>
      </c>
      <c r="D253">
        <f t="shared" si="10"/>
        <v>10</v>
      </c>
      <c r="E253">
        <v>5</v>
      </c>
      <c r="F253" s="5">
        <f t="shared" si="9"/>
        <v>585.78974999999991</v>
      </c>
      <c r="G253" s="5">
        <f>Sales!Q253/Sales!S253</f>
        <v>836.84249999999997</v>
      </c>
      <c r="H253" s="2">
        <v>40893</v>
      </c>
      <c r="I253" t="s">
        <v>3678</v>
      </c>
      <c r="J253" t="str">
        <f t="shared" si="11"/>
        <v>outdate</v>
      </c>
    </row>
    <row r="254" spans="1:10" x14ac:dyDescent="0.25">
      <c r="A254" t="s">
        <v>1261</v>
      </c>
      <c r="B254" t="s">
        <v>1262</v>
      </c>
      <c r="C254" t="s">
        <v>3664</v>
      </c>
      <c r="D254">
        <f t="shared" si="10"/>
        <v>15</v>
      </c>
      <c r="E254">
        <v>10</v>
      </c>
      <c r="F254" s="5">
        <f t="shared" si="9"/>
        <v>11.281199999999998</v>
      </c>
      <c r="G254" s="5">
        <f>Sales!Q254/Sales!S254</f>
        <v>16.116</v>
      </c>
      <c r="H254" s="2">
        <v>41475</v>
      </c>
      <c r="I254" t="s">
        <v>3679</v>
      </c>
      <c r="J254" t="str">
        <f t="shared" si="11"/>
        <v>outdate</v>
      </c>
    </row>
    <row r="255" spans="1:10" x14ac:dyDescent="0.25">
      <c r="A255" t="s">
        <v>1263</v>
      </c>
      <c r="B255" t="s">
        <v>1264</v>
      </c>
      <c r="C255" t="s">
        <v>3665</v>
      </c>
      <c r="D255">
        <f t="shared" si="10"/>
        <v>24</v>
      </c>
      <c r="E255">
        <v>19</v>
      </c>
      <c r="F255" s="5">
        <f t="shared" si="9"/>
        <v>36.192</v>
      </c>
      <c r="G255" s="5">
        <f>Sales!Q255/Sales!S255</f>
        <v>51.702857142857148</v>
      </c>
      <c r="H255" s="2">
        <v>41662</v>
      </c>
      <c r="I255" t="s">
        <v>3680</v>
      </c>
      <c r="J255" t="str">
        <f t="shared" si="11"/>
        <v>outdate</v>
      </c>
    </row>
    <row r="256" spans="1:10" x14ac:dyDescent="0.25">
      <c r="A256" t="s">
        <v>1265</v>
      </c>
      <c r="B256" t="s">
        <v>1266</v>
      </c>
      <c r="C256" t="s">
        <v>3666</v>
      </c>
      <c r="D256">
        <f t="shared" si="10"/>
        <v>16</v>
      </c>
      <c r="E256">
        <v>11</v>
      </c>
      <c r="F256" s="5">
        <f t="shared" si="9"/>
        <v>1.2131999999999998</v>
      </c>
      <c r="G256" s="5">
        <f>Sales!Q256/Sales!S256</f>
        <v>1.7331428571428571</v>
      </c>
      <c r="H256" s="2">
        <v>43084</v>
      </c>
      <c r="I256" t="s">
        <v>3681</v>
      </c>
      <c r="J256" t="str">
        <f t="shared" si="11"/>
        <v>ongoing</v>
      </c>
    </row>
    <row r="257" spans="1:10" x14ac:dyDescent="0.25">
      <c r="A257" t="s">
        <v>1267</v>
      </c>
      <c r="B257" t="s">
        <v>1268</v>
      </c>
      <c r="C257" t="s">
        <v>3652</v>
      </c>
      <c r="D257">
        <f t="shared" si="10"/>
        <v>12</v>
      </c>
      <c r="E257">
        <v>7</v>
      </c>
      <c r="F257" s="5">
        <f t="shared" si="9"/>
        <v>7.2071999999999994</v>
      </c>
      <c r="G257" s="5">
        <f>Sales!Q257/Sales!S257</f>
        <v>10.295999999999999</v>
      </c>
      <c r="H257" s="2">
        <v>41124</v>
      </c>
      <c r="I257" t="s">
        <v>3681</v>
      </c>
      <c r="J257" t="str">
        <f t="shared" si="11"/>
        <v>outdate</v>
      </c>
    </row>
    <row r="258" spans="1:10" x14ac:dyDescent="0.25">
      <c r="A258" t="s">
        <v>1272</v>
      </c>
      <c r="B258" t="s">
        <v>1273</v>
      </c>
      <c r="C258" t="s">
        <v>3653</v>
      </c>
      <c r="D258">
        <f t="shared" si="10"/>
        <v>25</v>
      </c>
      <c r="E258">
        <v>20</v>
      </c>
      <c r="F258" s="5">
        <f t="shared" ref="F258:F321" si="12">G258*0.7</f>
        <v>4.718</v>
      </c>
      <c r="G258" s="5">
        <f>Sales!Q258/Sales!S258</f>
        <v>6.74</v>
      </c>
      <c r="H258" s="2">
        <v>41972</v>
      </c>
      <c r="I258" t="s">
        <v>3667</v>
      </c>
      <c r="J258" t="str">
        <f t="shared" si="11"/>
        <v>outdate</v>
      </c>
    </row>
    <row r="259" spans="1:10" x14ac:dyDescent="0.25">
      <c r="A259" t="s">
        <v>1274</v>
      </c>
      <c r="B259" t="s">
        <v>1275</v>
      </c>
      <c r="C259" t="s">
        <v>3654</v>
      </c>
      <c r="D259">
        <f t="shared" ref="D259:D322" si="13">E259+5</f>
        <v>16</v>
      </c>
      <c r="E259">
        <v>11</v>
      </c>
      <c r="F259" s="5">
        <f t="shared" si="12"/>
        <v>226.76639999999998</v>
      </c>
      <c r="G259" s="5">
        <f>Sales!Q259/Sales!S259</f>
        <v>323.952</v>
      </c>
      <c r="H259" s="2">
        <v>40992</v>
      </c>
      <c r="I259" t="s">
        <v>3668</v>
      </c>
      <c r="J259" t="str">
        <f t="shared" ref="J259:J322" si="14">IF(H259&lt;DATE(2015,1,1),"outdate","ongoing")</f>
        <v>outdate</v>
      </c>
    </row>
    <row r="260" spans="1:10" x14ac:dyDescent="0.25">
      <c r="A260" t="s">
        <v>1280</v>
      </c>
      <c r="B260" t="s">
        <v>1281</v>
      </c>
      <c r="C260" t="s">
        <v>3655</v>
      </c>
      <c r="D260">
        <f t="shared" si="13"/>
        <v>19</v>
      </c>
      <c r="E260">
        <v>14</v>
      </c>
      <c r="F260" s="5">
        <f t="shared" si="12"/>
        <v>3.5647500000000001</v>
      </c>
      <c r="G260" s="5">
        <f>Sales!Q260/Sales!S260</f>
        <v>5.0925000000000002</v>
      </c>
      <c r="H260" s="2">
        <v>42174</v>
      </c>
      <c r="I260" t="s">
        <v>3669</v>
      </c>
      <c r="J260" t="str">
        <f t="shared" si="14"/>
        <v>ongoing</v>
      </c>
    </row>
    <row r="261" spans="1:10" x14ac:dyDescent="0.25">
      <c r="A261" t="s">
        <v>1284</v>
      </c>
      <c r="B261" t="s">
        <v>216</v>
      </c>
      <c r="C261" t="s">
        <v>3656</v>
      </c>
      <c r="D261">
        <f t="shared" si="13"/>
        <v>16</v>
      </c>
      <c r="E261">
        <v>11</v>
      </c>
      <c r="F261" s="5">
        <f t="shared" si="12"/>
        <v>51.695</v>
      </c>
      <c r="G261" s="5">
        <f>Sales!Q261/Sales!S261</f>
        <v>73.850000000000009</v>
      </c>
      <c r="H261" s="2">
        <v>42497</v>
      </c>
      <c r="I261" t="s">
        <v>3670</v>
      </c>
      <c r="J261" t="str">
        <f t="shared" si="14"/>
        <v>ongoing</v>
      </c>
    </row>
    <row r="262" spans="1:10" x14ac:dyDescent="0.25">
      <c r="A262" t="s">
        <v>1285</v>
      </c>
      <c r="B262" t="s">
        <v>1286</v>
      </c>
      <c r="C262" t="s">
        <v>3657</v>
      </c>
      <c r="D262">
        <f t="shared" si="13"/>
        <v>25</v>
      </c>
      <c r="E262">
        <v>20</v>
      </c>
      <c r="F262" s="5">
        <f t="shared" si="12"/>
        <v>1.5329999999999999</v>
      </c>
      <c r="G262" s="5">
        <f>Sales!Q262/Sales!S262</f>
        <v>2.19</v>
      </c>
      <c r="H262" s="2">
        <v>40506</v>
      </c>
      <c r="I262" t="s">
        <v>3671</v>
      </c>
      <c r="J262" t="str">
        <f t="shared" si="14"/>
        <v>outdate</v>
      </c>
    </row>
    <row r="263" spans="1:10" x14ac:dyDescent="0.25">
      <c r="A263" t="s">
        <v>1287</v>
      </c>
      <c r="B263" t="s">
        <v>1288</v>
      </c>
      <c r="C263" t="s">
        <v>3658</v>
      </c>
      <c r="D263">
        <f t="shared" si="13"/>
        <v>20</v>
      </c>
      <c r="E263">
        <v>15</v>
      </c>
      <c r="F263" s="5">
        <f t="shared" si="12"/>
        <v>0.28420000000000001</v>
      </c>
      <c r="G263" s="5">
        <f>Sales!Q263/Sales!S263</f>
        <v>0.40600000000000003</v>
      </c>
      <c r="H263" s="2">
        <v>42788</v>
      </c>
      <c r="I263" t="s">
        <v>3672</v>
      </c>
      <c r="J263" t="str">
        <f t="shared" si="14"/>
        <v>ongoing</v>
      </c>
    </row>
    <row r="264" spans="1:10" x14ac:dyDescent="0.25">
      <c r="A264" t="s">
        <v>1295</v>
      </c>
      <c r="B264" t="s">
        <v>1296</v>
      </c>
      <c r="C264" t="s">
        <v>3659</v>
      </c>
      <c r="D264">
        <f t="shared" si="13"/>
        <v>13</v>
      </c>
      <c r="E264">
        <v>8</v>
      </c>
      <c r="F264" s="5">
        <f t="shared" si="12"/>
        <v>535.49684999999999</v>
      </c>
      <c r="G264" s="5">
        <f>Sales!Q264/Sales!S264</f>
        <v>764.99549999999999</v>
      </c>
      <c r="H264" s="2">
        <v>42091</v>
      </c>
      <c r="I264" t="s">
        <v>3673</v>
      </c>
      <c r="J264" t="str">
        <f t="shared" si="14"/>
        <v>ongoing</v>
      </c>
    </row>
    <row r="265" spans="1:10" x14ac:dyDescent="0.25">
      <c r="A265" t="s">
        <v>1297</v>
      </c>
      <c r="B265" t="s">
        <v>1298</v>
      </c>
      <c r="C265" t="s">
        <v>3660</v>
      </c>
      <c r="D265">
        <f t="shared" si="13"/>
        <v>14</v>
      </c>
      <c r="E265">
        <v>9</v>
      </c>
      <c r="F265" s="5">
        <f t="shared" si="12"/>
        <v>881.98529999999994</v>
      </c>
      <c r="G265" s="5">
        <f>Sales!Q265/Sales!S265</f>
        <v>1259.979</v>
      </c>
      <c r="H265" s="2">
        <v>40638</v>
      </c>
      <c r="I265" t="s">
        <v>3674</v>
      </c>
      <c r="J265" t="str">
        <f t="shared" si="14"/>
        <v>outdate</v>
      </c>
    </row>
    <row r="266" spans="1:10" x14ac:dyDescent="0.25">
      <c r="A266" t="s">
        <v>1302</v>
      </c>
      <c r="B266" t="s">
        <v>1303</v>
      </c>
      <c r="C266" t="s">
        <v>3661</v>
      </c>
      <c r="D266">
        <f t="shared" si="13"/>
        <v>13</v>
      </c>
      <c r="E266">
        <v>8</v>
      </c>
      <c r="F266" s="5">
        <f t="shared" si="12"/>
        <v>25.528533333333332</v>
      </c>
      <c r="G266" s="5">
        <f>Sales!Q266/Sales!S266</f>
        <v>36.469333333333331</v>
      </c>
      <c r="H266" s="2">
        <v>43805</v>
      </c>
      <c r="I266" t="s">
        <v>3675</v>
      </c>
      <c r="J266" t="str">
        <f t="shared" si="14"/>
        <v>ongoing</v>
      </c>
    </row>
    <row r="267" spans="1:10" x14ac:dyDescent="0.25">
      <c r="A267" t="s">
        <v>1304</v>
      </c>
      <c r="B267" t="s">
        <v>1305</v>
      </c>
      <c r="C267" t="s">
        <v>3662</v>
      </c>
      <c r="D267">
        <f t="shared" si="13"/>
        <v>21</v>
      </c>
      <c r="E267">
        <v>16</v>
      </c>
      <c r="F267" s="5">
        <f t="shared" si="12"/>
        <v>11.186</v>
      </c>
      <c r="G267" s="5">
        <f>Sales!Q267/Sales!S267</f>
        <v>15.98</v>
      </c>
      <c r="H267" s="2">
        <v>43077</v>
      </c>
      <c r="I267" t="s">
        <v>3676</v>
      </c>
      <c r="J267" t="str">
        <f t="shared" si="14"/>
        <v>ongoing</v>
      </c>
    </row>
    <row r="268" spans="1:10" x14ac:dyDescent="0.25">
      <c r="A268" t="s">
        <v>1306</v>
      </c>
      <c r="B268" t="s">
        <v>1307</v>
      </c>
      <c r="C268" t="s">
        <v>3663</v>
      </c>
      <c r="D268">
        <f t="shared" si="13"/>
        <v>25</v>
      </c>
      <c r="E268">
        <v>20</v>
      </c>
      <c r="F268" s="5">
        <f t="shared" si="12"/>
        <v>3.2703999999999995</v>
      </c>
      <c r="G268" s="5">
        <f>Sales!Q268/Sales!S268</f>
        <v>4.6719999999999997</v>
      </c>
      <c r="H268" s="2">
        <v>42910</v>
      </c>
      <c r="I268" t="s">
        <v>3677</v>
      </c>
      <c r="J268" t="str">
        <f t="shared" si="14"/>
        <v>ongoing</v>
      </c>
    </row>
    <row r="269" spans="1:10" x14ac:dyDescent="0.25">
      <c r="A269" t="s">
        <v>1308</v>
      </c>
      <c r="B269" t="s">
        <v>1309</v>
      </c>
      <c r="C269" t="s">
        <v>3664</v>
      </c>
      <c r="D269">
        <f t="shared" si="13"/>
        <v>23</v>
      </c>
      <c r="E269">
        <v>18</v>
      </c>
      <c r="F269" s="5">
        <f t="shared" si="12"/>
        <v>1.0584</v>
      </c>
      <c r="G269" s="5">
        <f>Sales!Q269/Sales!S269</f>
        <v>1.512</v>
      </c>
      <c r="H269" s="2">
        <v>42678</v>
      </c>
      <c r="I269" t="s">
        <v>3678</v>
      </c>
      <c r="J269" t="str">
        <f t="shared" si="14"/>
        <v>ongoing</v>
      </c>
    </row>
    <row r="270" spans="1:10" x14ac:dyDescent="0.25">
      <c r="A270" t="s">
        <v>1314</v>
      </c>
      <c r="B270" t="s">
        <v>1315</v>
      </c>
      <c r="C270" t="s">
        <v>3665</v>
      </c>
      <c r="D270">
        <f t="shared" si="13"/>
        <v>21</v>
      </c>
      <c r="E270">
        <v>16</v>
      </c>
      <c r="F270" s="5">
        <f t="shared" si="12"/>
        <v>6.5113999999999992</v>
      </c>
      <c r="G270" s="5">
        <f>Sales!Q270/Sales!S270</f>
        <v>9.3019999999999996</v>
      </c>
      <c r="H270" s="2">
        <v>43759</v>
      </c>
      <c r="I270" t="s">
        <v>3679</v>
      </c>
      <c r="J270" t="str">
        <f t="shared" si="14"/>
        <v>ongoing</v>
      </c>
    </row>
    <row r="271" spans="1:10" x14ac:dyDescent="0.25">
      <c r="A271" t="s">
        <v>1316</v>
      </c>
      <c r="B271" t="s">
        <v>1317</v>
      </c>
      <c r="C271" t="s">
        <v>3666</v>
      </c>
      <c r="D271">
        <f t="shared" si="13"/>
        <v>22</v>
      </c>
      <c r="E271">
        <v>17</v>
      </c>
      <c r="F271" s="5">
        <f t="shared" si="12"/>
        <v>20.151599999999998</v>
      </c>
      <c r="G271" s="5">
        <f>Sales!Q271/Sales!S271</f>
        <v>28.788</v>
      </c>
      <c r="H271" s="2">
        <v>42669</v>
      </c>
      <c r="I271" t="s">
        <v>3680</v>
      </c>
      <c r="J271" t="str">
        <f t="shared" si="14"/>
        <v>ongoing</v>
      </c>
    </row>
    <row r="272" spans="1:10" x14ac:dyDescent="0.25">
      <c r="A272" t="s">
        <v>1318</v>
      </c>
      <c r="B272" t="s">
        <v>1319</v>
      </c>
      <c r="C272" t="s">
        <v>3652</v>
      </c>
      <c r="D272">
        <f t="shared" si="13"/>
        <v>16</v>
      </c>
      <c r="E272">
        <v>11</v>
      </c>
      <c r="F272" s="5">
        <f t="shared" si="12"/>
        <v>254.04399999999998</v>
      </c>
      <c r="G272" s="5">
        <f>Sales!Q272/Sales!S272</f>
        <v>362.92</v>
      </c>
      <c r="H272" s="2">
        <v>42374</v>
      </c>
      <c r="I272" t="s">
        <v>3681</v>
      </c>
      <c r="J272" t="str">
        <f t="shared" si="14"/>
        <v>ongoing</v>
      </c>
    </row>
    <row r="273" spans="1:10" x14ac:dyDescent="0.25">
      <c r="A273" t="s">
        <v>1320</v>
      </c>
      <c r="B273" t="s">
        <v>1321</v>
      </c>
      <c r="C273" t="s">
        <v>3653</v>
      </c>
      <c r="D273">
        <f t="shared" si="13"/>
        <v>22</v>
      </c>
      <c r="E273">
        <v>17</v>
      </c>
      <c r="F273" s="5">
        <f t="shared" si="12"/>
        <v>48.983666666666672</v>
      </c>
      <c r="G273" s="5">
        <f>Sales!Q273/Sales!S273</f>
        <v>69.976666666666674</v>
      </c>
      <c r="H273" s="2">
        <v>41196</v>
      </c>
      <c r="I273" t="s">
        <v>3681</v>
      </c>
      <c r="J273" t="str">
        <f t="shared" si="14"/>
        <v>outdate</v>
      </c>
    </row>
    <row r="274" spans="1:10" x14ac:dyDescent="0.25">
      <c r="A274" t="s">
        <v>1322</v>
      </c>
      <c r="B274" t="s">
        <v>1323</v>
      </c>
      <c r="C274" t="s">
        <v>3654</v>
      </c>
      <c r="D274">
        <f t="shared" si="13"/>
        <v>23</v>
      </c>
      <c r="E274">
        <v>18</v>
      </c>
      <c r="F274" s="5">
        <f t="shared" si="12"/>
        <v>0.46199999999999997</v>
      </c>
      <c r="G274" s="5">
        <f>Sales!Q274/Sales!S274</f>
        <v>0.66</v>
      </c>
      <c r="H274" s="2">
        <v>40390</v>
      </c>
      <c r="I274" t="s">
        <v>3667</v>
      </c>
      <c r="J274" t="str">
        <f t="shared" si="14"/>
        <v>outdate</v>
      </c>
    </row>
    <row r="275" spans="1:10" x14ac:dyDescent="0.25">
      <c r="A275" t="s">
        <v>1326</v>
      </c>
      <c r="B275" t="s">
        <v>1327</v>
      </c>
      <c r="C275" t="s">
        <v>3655</v>
      </c>
      <c r="D275">
        <f t="shared" si="13"/>
        <v>25</v>
      </c>
      <c r="E275">
        <v>20</v>
      </c>
      <c r="F275" s="5">
        <f t="shared" si="12"/>
        <v>1.5287999999999999</v>
      </c>
      <c r="G275" s="5">
        <f>Sales!Q275/Sales!S275</f>
        <v>2.1840000000000002</v>
      </c>
      <c r="H275" s="2">
        <v>40467</v>
      </c>
      <c r="I275" t="s">
        <v>3668</v>
      </c>
      <c r="J275" t="str">
        <f t="shared" si="14"/>
        <v>outdate</v>
      </c>
    </row>
    <row r="276" spans="1:10" x14ac:dyDescent="0.25">
      <c r="A276" t="s">
        <v>1328</v>
      </c>
      <c r="B276" t="s">
        <v>1329</v>
      </c>
      <c r="C276" t="s">
        <v>3656</v>
      </c>
      <c r="D276">
        <f t="shared" si="13"/>
        <v>19</v>
      </c>
      <c r="E276">
        <v>14</v>
      </c>
      <c r="F276" s="5">
        <f t="shared" si="12"/>
        <v>0.68599999999999994</v>
      </c>
      <c r="G276" s="5">
        <f>Sales!Q276/Sales!S276</f>
        <v>0.98</v>
      </c>
      <c r="H276" s="2">
        <v>42321</v>
      </c>
      <c r="I276" t="s">
        <v>3669</v>
      </c>
      <c r="J276" t="str">
        <f t="shared" si="14"/>
        <v>ongoing</v>
      </c>
    </row>
    <row r="277" spans="1:10" x14ac:dyDescent="0.25">
      <c r="A277" t="s">
        <v>1330</v>
      </c>
      <c r="B277" t="s">
        <v>1331</v>
      </c>
      <c r="C277" t="s">
        <v>3657</v>
      </c>
      <c r="D277">
        <f t="shared" si="13"/>
        <v>11</v>
      </c>
      <c r="E277">
        <v>6</v>
      </c>
      <c r="F277" s="5">
        <f t="shared" si="12"/>
        <v>2.093</v>
      </c>
      <c r="G277" s="5">
        <f>Sales!Q277/Sales!S277</f>
        <v>2.99</v>
      </c>
      <c r="H277" s="2">
        <v>43149</v>
      </c>
      <c r="I277" t="s">
        <v>3670</v>
      </c>
      <c r="J277" t="str">
        <f t="shared" si="14"/>
        <v>ongoing</v>
      </c>
    </row>
    <row r="278" spans="1:10" x14ac:dyDescent="0.25">
      <c r="A278" t="s">
        <v>1332</v>
      </c>
      <c r="B278" t="s">
        <v>1333</v>
      </c>
      <c r="C278" t="s">
        <v>3658</v>
      </c>
      <c r="D278">
        <f t="shared" si="13"/>
        <v>15</v>
      </c>
      <c r="E278">
        <v>10</v>
      </c>
      <c r="F278" s="5">
        <f t="shared" si="12"/>
        <v>4.0767999999999995</v>
      </c>
      <c r="G278" s="5">
        <f>Sales!Q278/Sales!S278</f>
        <v>5.8239999999999998</v>
      </c>
      <c r="H278" s="2">
        <v>40417</v>
      </c>
      <c r="I278" t="s">
        <v>3671</v>
      </c>
      <c r="J278" t="str">
        <f t="shared" si="14"/>
        <v>outdate</v>
      </c>
    </row>
    <row r="279" spans="1:10" x14ac:dyDescent="0.25">
      <c r="A279" t="s">
        <v>1334</v>
      </c>
      <c r="B279" t="s">
        <v>1335</v>
      </c>
      <c r="C279" t="s">
        <v>3659</v>
      </c>
      <c r="D279">
        <f t="shared" si="13"/>
        <v>22</v>
      </c>
      <c r="E279">
        <v>17</v>
      </c>
      <c r="F279" s="5">
        <f t="shared" si="12"/>
        <v>2.1205333333333329</v>
      </c>
      <c r="G279" s="5">
        <f>Sales!Q279/Sales!S279</f>
        <v>3.0293333333333332</v>
      </c>
      <c r="H279" s="2">
        <v>42773</v>
      </c>
      <c r="I279" t="s">
        <v>3672</v>
      </c>
      <c r="J279" t="str">
        <f t="shared" si="14"/>
        <v>ongoing</v>
      </c>
    </row>
    <row r="280" spans="1:10" x14ac:dyDescent="0.25">
      <c r="A280" t="s">
        <v>1338</v>
      </c>
      <c r="B280" t="s">
        <v>1339</v>
      </c>
      <c r="C280" t="s">
        <v>3660</v>
      </c>
      <c r="D280">
        <f t="shared" si="13"/>
        <v>17</v>
      </c>
      <c r="E280">
        <v>12</v>
      </c>
      <c r="F280" s="5">
        <f t="shared" si="12"/>
        <v>5.9711999999999996</v>
      </c>
      <c r="G280" s="5">
        <f>Sales!Q280/Sales!S280</f>
        <v>8.5302857142857142</v>
      </c>
      <c r="H280" s="2">
        <v>42364</v>
      </c>
      <c r="I280" t="s">
        <v>3673</v>
      </c>
      <c r="J280" t="str">
        <f t="shared" si="14"/>
        <v>ongoing</v>
      </c>
    </row>
    <row r="281" spans="1:10" x14ac:dyDescent="0.25">
      <c r="A281" t="s">
        <v>1345</v>
      </c>
      <c r="B281" t="s">
        <v>1346</v>
      </c>
      <c r="C281" t="s">
        <v>3661</v>
      </c>
      <c r="D281">
        <f t="shared" si="13"/>
        <v>18</v>
      </c>
      <c r="E281">
        <v>13</v>
      </c>
      <c r="F281" s="5">
        <f t="shared" si="12"/>
        <v>2.8979999999999997</v>
      </c>
      <c r="G281" s="5">
        <f>Sales!Q281/Sales!S281</f>
        <v>4.1399999999999997</v>
      </c>
      <c r="H281" s="2">
        <v>41959</v>
      </c>
      <c r="I281" t="s">
        <v>3674</v>
      </c>
      <c r="J281" t="str">
        <f t="shared" si="14"/>
        <v>outdate</v>
      </c>
    </row>
    <row r="282" spans="1:10" x14ac:dyDescent="0.25">
      <c r="A282" t="s">
        <v>1351</v>
      </c>
      <c r="B282" t="s">
        <v>1352</v>
      </c>
      <c r="C282" t="s">
        <v>3662</v>
      </c>
      <c r="D282">
        <f t="shared" si="13"/>
        <v>16</v>
      </c>
      <c r="E282">
        <v>11</v>
      </c>
      <c r="F282" s="5">
        <f t="shared" si="12"/>
        <v>0.29120000000000001</v>
      </c>
      <c r="G282" s="5">
        <f>Sales!Q282/Sales!S282</f>
        <v>0.41600000000000004</v>
      </c>
      <c r="H282" s="2">
        <v>40473</v>
      </c>
      <c r="I282" t="s">
        <v>3675</v>
      </c>
      <c r="J282" t="str">
        <f t="shared" si="14"/>
        <v>outdate</v>
      </c>
    </row>
    <row r="283" spans="1:10" x14ac:dyDescent="0.25">
      <c r="A283" t="s">
        <v>1357</v>
      </c>
      <c r="B283" t="s">
        <v>1358</v>
      </c>
      <c r="C283" t="s">
        <v>3663</v>
      </c>
      <c r="D283">
        <f t="shared" si="13"/>
        <v>19</v>
      </c>
      <c r="E283">
        <v>14</v>
      </c>
      <c r="F283" s="5">
        <f t="shared" si="12"/>
        <v>156.01600000000002</v>
      </c>
      <c r="G283" s="5">
        <f>Sales!Q283/Sales!S283</f>
        <v>222.88000000000002</v>
      </c>
      <c r="H283" s="2">
        <v>40802</v>
      </c>
      <c r="I283" t="s">
        <v>3676</v>
      </c>
      <c r="J283" t="str">
        <f t="shared" si="14"/>
        <v>outdate</v>
      </c>
    </row>
    <row r="284" spans="1:10" x14ac:dyDescent="0.25">
      <c r="A284" t="s">
        <v>1359</v>
      </c>
      <c r="B284" t="s">
        <v>1360</v>
      </c>
      <c r="C284" t="s">
        <v>3664</v>
      </c>
      <c r="D284">
        <f t="shared" si="13"/>
        <v>21</v>
      </c>
      <c r="E284">
        <v>16</v>
      </c>
      <c r="F284" s="5">
        <f t="shared" si="12"/>
        <v>121.19799999999998</v>
      </c>
      <c r="G284" s="5">
        <f>Sales!Q284/Sales!S284</f>
        <v>173.14</v>
      </c>
      <c r="H284" s="2">
        <v>43406</v>
      </c>
      <c r="I284" t="s">
        <v>3677</v>
      </c>
      <c r="J284" t="str">
        <f t="shared" si="14"/>
        <v>ongoing</v>
      </c>
    </row>
    <row r="285" spans="1:10" x14ac:dyDescent="0.25">
      <c r="A285" t="s">
        <v>1366</v>
      </c>
      <c r="B285" t="s">
        <v>1367</v>
      </c>
      <c r="C285" t="s">
        <v>3665</v>
      </c>
      <c r="D285">
        <f t="shared" si="13"/>
        <v>10</v>
      </c>
      <c r="E285">
        <v>5</v>
      </c>
      <c r="F285" s="5">
        <f t="shared" si="12"/>
        <v>14.175999999999997</v>
      </c>
      <c r="G285" s="5">
        <f>Sales!Q285/Sales!S285</f>
        <v>20.251428571428569</v>
      </c>
      <c r="H285" s="2">
        <v>40246</v>
      </c>
      <c r="I285" t="s">
        <v>3678</v>
      </c>
      <c r="J285" t="str">
        <f t="shared" si="14"/>
        <v>outdate</v>
      </c>
    </row>
    <row r="286" spans="1:10" x14ac:dyDescent="0.25">
      <c r="A286" t="s">
        <v>1374</v>
      </c>
      <c r="B286" t="s">
        <v>1375</v>
      </c>
      <c r="C286" t="s">
        <v>3666</v>
      </c>
      <c r="D286">
        <f t="shared" si="13"/>
        <v>20</v>
      </c>
      <c r="E286">
        <v>15</v>
      </c>
      <c r="F286" s="5">
        <f t="shared" si="12"/>
        <v>33.571999999999996</v>
      </c>
      <c r="G286" s="5">
        <f>Sales!Q286/Sales!S286</f>
        <v>47.96</v>
      </c>
      <c r="H286" s="2">
        <v>41618</v>
      </c>
      <c r="I286" t="s">
        <v>3679</v>
      </c>
      <c r="J286" t="str">
        <f t="shared" si="14"/>
        <v>outdate</v>
      </c>
    </row>
    <row r="287" spans="1:10" x14ac:dyDescent="0.25">
      <c r="A287" t="s">
        <v>1376</v>
      </c>
      <c r="B287" t="s">
        <v>1377</v>
      </c>
      <c r="C287" t="s">
        <v>3652</v>
      </c>
      <c r="D287">
        <f t="shared" si="13"/>
        <v>19</v>
      </c>
      <c r="E287">
        <v>14</v>
      </c>
      <c r="F287" s="5">
        <f t="shared" si="12"/>
        <v>3.6288</v>
      </c>
      <c r="G287" s="5">
        <f>Sales!Q287/Sales!S287</f>
        <v>5.1840000000000002</v>
      </c>
      <c r="H287" s="2">
        <v>43181</v>
      </c>
      <c r="I287" t="s">
        <v>3680</v>
      </c>
      <c r="J287" t="str">
        <f t="shared" si="14"/>
        <v>ongoing</v>
      </c>
    </row>
    <row r="288" spans="1:10" x14ac:dyDescent="0.25">
      <c r="A288" t="s">
        <v>1378</v>
      </c>
      <c r="B288" t="s">
        <v>1379</v>
      </c>
      <c r="C288" t="s">
        <v>3653</v>
      </c>
      <c r="D288">
        <f t="shared" si="13"/>
        <v>12</v>
      </c>
      <c r="E288">
        <v>7</v>
      </c>
      <c r="F288" s="5">
        <f t="shared" si="12"/>
        <v>22.230074999999999</v>
      </c>
      <c r="G288" s="5">
        <f>Sales!Q288/Sales!S288</f>
        <v>31.757249999999999</v>
      </c>
      <c r="H288" s="2">
        <v>42212</v>
      </c>
      <c r="I288" t="s">
        <v>3681</v>
      </c>
      <c r="J288" t="str">
        <f t="shared" si="14"/>
        <v>ongoing</v>
      </c>
    </row>
    <row r="289" spans="1:10" x14ac:dyDescent="0.25">
      <c r="A289" t="s">
        <v>1380</v>
      </c>
      <c r="B289" t="s">
        <v>1381</v>
      </c>
      <c r="C289" t="s">
        <v>3654</v>
      </c>
      <c r="D289">
        <f t="shared" si="13"/>
        <v>18</v>
      </c>
      <c r="E289">
        <v>13</v>
      </c>
      <c r="F289" s="5">
        <f t="shared" si="12"/>
        <v>27.233919999999998</v>
      </c>
      <c r="G289" s="5">
        <f>Sales!Q289/Sales!S289</f>
        <v>38.9056</v>
      </c>
      <c r="H289" s="2">
        <v>40064</v>
      </c>
      <c r="I289" t="s">
        <v>3681</v>
      </c>
      <c r="J289" t="str">
        <f t="shared" si="14"/>
        <v>outdate</v>
      </c>
    </row>
    <row r="290" spans="1:10" x14ac:dyDescent="0.25">
      <c r="A290" t="s">
        <v>1388</v>
      </c>
      <c r="B290" t="s">
        <v>1389</v>
      </c>
      <c r="C290" t="s">
        <v>3655</v>
      </c>
      <c r="D290">
        <f t="shared" si="13"/>
        <v>16</v>
      </c>
      <c r="E290">
        <v>11</v>
      </c>
      <c r="F290" s="5">
        <f t="shared" si="12"/>
        <v>168.25899999999999</v>
      </c>
      <c r="G290" s="5">
        <f>Sales!Q290/Sales!S290</f>
        <v>240.37</v>
      </c>
      <c r="H290" s="2">
        <v>40757</v>
      </c>
      <c r="I290" t="s">
        <v>3667</v>
      </c>
      <c r="J290" t="str">
        <f t="shared" si="14"/>
        <v>outdate</v>
      </c>
    </row>
    <row r="291" spans="1:10" x14ac:dyDescent="0.25">
      <c r="A291" t="s">
        <v>1395</v>
      </c>
      <c r="B291" t="s">
        <v>1396</v>
      </c>
      <c r="C291" t="s">
        <v>3656</v>
      </c>
      <c r="D291">
        <f t="shared" si="13"/>
        <v>18</v>
      </c>
      <c r="E291">
        <v>13</v>
      </c>
      <c r="F291" s="5">
        <f t="shared" si="12"/>
        <v>1.6708999999999998</v>
      </c>
      <c r="G291" s="5">
        <f>Sales!Q291/Sales!S291</f>
        <v>2.387</v>
      </c>
      <c r="H291" s="2">
        <v>41239</v>
      </c>
      <c r="I291" t="s">
        <v>3668</v>
      </c>
      <c r="J291" t="str">
        <f t="shared" si="14"/>
        <v>outdate</v>
      </c>
    </row>
    <row r="292" spans="1:10" x14ac:dyDescent="0.25">
      <c r="A292" t="s">
        <v>1397</v>
      </c>
      <c r="B292" t="s">
        <v>1398</v>
      </c>
      <c r="C292" t="s">
        <v>3657</v>
      </c>
      <c r="D292">
        <f t="shared" si="13"/>
        <v>20</v>
      </c>
      <c r="E292">
        <v>15</v>
      </c>
      <c r="F292" s="5">
        <f t="shared" si="12"/>
        <v>2.5894399999999997</v>
      </c>
      <c r="G292" s="5">
        <f>Sales!Q292/Sales!S292</f>
        <v>3.6991999999999998</v>
      </c>
      <c r="H292" s="2">
        <v>41205</v>
      </c>
      <c r="I292" t="s">
        <v>3669</v>
      </c>
      <c r="J292" t="str">
        <f t="shared" si="14"/>
        <v>outdate</v>
      </c>
    </row>
    <row r="293" spans="1:10" x14ac:dyDescent="0.25">
      <c r="A293" t="s">
        <v>1402</v>
      </c>
      <c r="B293" t="s">
        <v>1403</v>
      </c>
      <c r="C293" t="s">
        <v>3658</v>
      </c>
      <c r="D293">
        <f t="shared" si="13"/>
        <v>16</v>
      </c>
      <c r="E293">
        <v>11</v>
      </c>
      <c r="F293" s="5">
        <f t="shared" si="12"/>
        <v>59.729599999999998</v>
      </c>
      <c r="G293" s="5">
        <f>Sales!Q293/Sales!S293</f>
        <v>85.328000000000003</v>
      </c>
      <c r="H293" s="2">
        <v>42629</v>
      </c>
      <c r="I293" t="s">
        <v>3670</v>
      </c>
      <c r="J293" t="str">
        <f t="shared" si="14"/>
        <v>ongoing</v>
      </c>
    </row>
    <row r="294" spans="1:10" x14ac:dyDescent="0.25">
      <c r="A294" t="s">
        <v>1409</v>
      </c>
      <c r="B294" t="s">
        <v>1410</v>
      </c>
      <c r="C294" t="s">
        <v>3659</v>
      </c>
      <c r="D294">
        <f t="shared" si="13"/>
        <v>13</v>
      </c>
      <c r="E294">
        <v>8</v>
      </c>
      <c r="F294" s="5">
        <f t="shared" si="12"/>
        <v>6.7643333333333331</v>
      </c>
      <c r="G294" s="5">
        <f>Sales!Q294/Sales!S294</f>
        <v>9.663333333333334</v>
      </c>
      <c r="H294" s="2">
        <v>42948</v>
      </c>
      <c r="I294" t="s">
        <v>3671</v>
      </c>
      <c r="J294" t="str">
        <f t="shared" si="14"/>
        <v>ongoing</v>
      </c>
    </row>
    <row r="295" spans="1:10" x14ac:dyDescent="0.25">
      <c r="A295" t="s">
        <v>1411</v>
      </c>
      <c r="B295" t="s">
        <v>1412</v>
      </c>
      <c r="C295" t="s">
        <v>3660</v>
      </c>
      <c r="D295">
        <f t="shared" si="13"/>
        <v>12</v>
      </c>
      <c r="E295">
        <v>7</v>
      </c>
      <c r="F295" s="5">
        <f t="shared" si="12"/>
        <v>105.14559999999999</v>
      </c>
      <c r="G295" s="5">
        <f>Sales!Q295/Sales!S295</f>
        <v>150.208</v>
      </c>
      <c r="H295" s="2">
        <v>42306</v>
      </c>
      <c r="I295" t="s">
        <v>3672</v>
      </c>
      <c r="J295" t="str">
        <f t="shared" si="14"/>
        <v>ongoing</v>
      </c>
    </row>
    <row r="296" spans="1:10" x14ac:dyDescent="0.25">
      <c r="A296" t="s">
        <v>1413</v>
      </c>
      <c r="B296" t="s">
        <v>1414</v>
      </c>
      <c r="C296" t="s">
        <v>3661</v>
      </c>
      <c r="D296">
        <f t="shared" si="13"/>
        <v>21</v>
      </c>
      <c r="E296">
        <v>16</v>
      </c>
      <c r="F296" s="5">
        <f t="shared" si="12"/>
        <v>53.748800000000003</v>
      </c>
      <c r="G296" s="5">
        <f>Sales!Q296/Sales!S296</f>
        <v>76.784000000000006</v>
      </c>
      <c r="H296" s="2">
        <v>42011</v>
      </c>
      <c r="I296" t="s">
        <v>3673</v>
      </c>
      <c r="J296" t="str">
        <f t="shared" si="14"/>
        <v>ongoing</v>
      </c>
    </row>
    <row r="297" spans="1:10" x14ac:dyDescent="0.25">
      <c r="A297" t="s">
        <v>1420</v>
      </c>
      <c r="B297" t="s">
        <v>1421</v>
      </c>
      <c r="C297" t="s">
        <v>3662</v>
      </c>
      <c r="D297">
        <f t="shared" si="13"/>
        <v>20</v>
      </c>
      <c r="E297">
        <v>15</v>
      </c>
      <c r="F297" s="5">
        <f t="shared" si="12"/>
        <v>21.835199999999997</v>
      </c>
      <c r="G297" s="5">
        <f>Sales!Q297/Sales!S297</f>
        <v>31.193142857142856</v>
      </c>
      <c r="H297" s="2">
        <v>42813</v>
      </c>
      <c r="I297" t="s">
        <v>3674</v>
      </c>
      <c r="J297" t="str">
        <f t="shared" si="14"/>
        <v>ongoing</v>
      </c>
    </row>
    <row r="298" spans="1:10" x14ac:dyDescent="0.25">
      <c r="A298" t="s">
        <v>1428</v>
      </c>
      <c r="B298" t="s">
        <v>1429</v>
      </c>
      <c r="C298" t="s">
        <v>3663</v>
      </c>
      <c r="D298">
        <f t="shared" si="13"/>
        <v>23</v>
      </c>
      <c r="E298">
        <v>18</v>
      </c>
      <c r="F298" s="5">
        <f t="shared" si="12"/>
        <v>18.34</v>
      </c>
      <c r="G298" s="5">
        <f>Sales!Q298/Sales!S298</f>
        <v>26.2</v>
      </c>
      <c r="H298" s="2">
        <v>40766</v>
      </c>
      <c r="I298" t="s">
        <v>3675</v>
      </c>
      <c r="J298" t="str">
        <f t="shared" si="14"/>
        <v>outdate</v>
      </c>
    </row>
    <row r="299" spans="1:10" x14ac:dyDescent="0.25">
      <c r="A299" t="s">
        <v>1435</v>
      </c>
      <c r="B299" t="s">
        <v>1436</v>
      </c>
      <c r="C299" t="s">
        <v>3664</v>
      </c>
      <c r="D299">
        <f t="shared" si="13"/>
        <v>11</v>
      </c>
      <c r="E299">
        <v>6</v>
      </c>
      <c r="F299" s="5">
        <f t="shared" si="12"/>
        <v>2.4107999999999996</v>
      </c>
      <c r="G299" s="5">
        <f>Sales!Q299/Sales!S299</f>
        <v>3.444</v>
      </c>
      <c r="H299" s="2">
        <v>40209</v>
      </c>
      <c r="I299" t="s">
        <v>3676</v>
      </c>
      <c r="J299" t="str">
        <f t="shared" si="14"/>
        <v>outdate</v>
      </c>
    </row>
    <row r="300" spans="1:10" x14ac:dyDescent="0.25">
      <c r="A300" t="s">
        <v>1442</v>
      </c>
      <c r="B300" t="s">
        <v>1443</v>
      </c>
      <c r="C300" t="s">
        <v>3665</v>
      </c>
      <c r="D300">
        <f t="shared" si="13"/>
        <v>23</v>
      </c>
      <c r="E300">
        <v>18</v>
      </c>
      <c r="F300" s="5">
        <f t="shared" si="12"/>
        <v>3.7799999999999994</v>
      </c>
      <c r="G300" s="5">
        <f>Sales!Q300/Sales!S300</f>
        <v>5.3999999999999995</v>
      </c>
      <c r="H300" s="2">
        <v>43497</v>
      </c>
      <c r="I300" t="s">
        <v>3677</v>
      </c>
      <c r="J300" t="str">
        <f t="shared" si="14"/>
        <v>ongoing</v>
      </c>
    </row>
    <row r="301" spans="1:10" x14ac:dyDescent="0.25">
      <c r="A301" t="s">
        <v>1444</v>
      </c>
      <c r="B301" t="s">
        <v>1445</v>
      </c>
      <c r="C301" t="s">
        <v>3666</v>
      </c>
      <c r="D301">
        <f t="shared" si="13"/>
        <v>21</v>
      </c>
      <c r="E301">
        <v>16</v>
      </c>
      <c r="F301" s="5">
        <f t="shared" si="12"/>
        <v>126.28933333333332</v>
      </c>
      <c r="G301" s="5">
        <f>Sales!Q301/Sales!S301</f>
        <v>180.41333333333333</v>
      </c>
      <c r="H301" s="2">
        <v>41192</v>
      </c>
      <c r="I301" t="s">
        <v>3678</v>
      </c>
      <c r="J301" t="str">
        <f t="shared" si="14"/>
        <v>outdate</v>
      </c>
    </row>
    <row r="302" spans="1:10" x14ac:dyDescent="0.25">
      <c r="A302" t="s">
        <v>1446</v>
      </c>
      <c r="B302" t="s">
        <v>1447</v>
      </c>
      <c r="C302" t="s">
        <v>3652</v>
      </c>
      <c r="D302">
        <f t="shared" si="13"/>
        <v>14</v>
      </c>
      <c r="E302">
        <v>9</v>
      </c>
      <c r="F302" s="5">
        <f t="shared" si="12"/>
        <v>6.6394999999999991</v>
      </c>
      <c r="G302" s="5">
        <f>Sales!Q302/Sales!S302</f>
        <v>9.4849999999999994</v>
      </c>
      <c r="H302" s="2">
        <v>42007</v>
      </c>
      <c r="I302" t="s">
        <v>3679</v>
      </c>
      <c r="J302" t="str">
        <f t="shared" si="14"/>
        <v>ongoing</v>
      </c>
    </row>
    <row r="303" spans="1:10" x14ac:dyDescent="0.25">
      <c r="A303" t="s">
        <v>1448</v>
      </c>
      <c r="B303" t="s">
        <v>1449</v>
      </c>
      <c r="C303" t="s">
        <v>3653</v>
      </c>
      <c r="D303">
        <f t="shared" si="13"/>
        <v>25</v>
      </c>
      <c r="E303">
        <v>20</v>
      </c>
      <c r="F303" s="5">
        <f t="shared" si="12"/>
        <v>7.7599999999999989</v>
      </c>
      <c r="G303" s="5">
        <f>Sales!Q303/Sales!S303</f>
        <v>11.085714285714285</v>
      </c>
      <c r="H303" s="2">
        <v>42956</v>
      </c>
      <c r="I303" t="s">
        <v>3680</v>
      </c>
      <c r="J303" t="str">
        <f t="shared" si="14"/>
        <v>ongoing</v>
      </c>
    </row>
    <row r="304" spans="1:10" x14ac:dyDescent="0.25">
      <c r="A304" t="s">
        <v>1450</v>
      </c>
      <c r="B304" t="s">
        <v>1451</v>
      </c>
      <c r="C304" t="s">
        <v>3654</v>
      </c>
      <c r="D304">
        <f t="shared" si="13"/>
        <v>17</v>
      </c>
      <c r="E304">
        <v>12</v>
      </c>
      <c r="F304" s="5">
        <f t="shared" si="12"/>
        <v>2.4989999999999997</v>
      </c>
      <c r="G304" s="5">
        <f>Sales!Q304/Sales!S304</f>
        <v>3.57</v>
      </c>
      <c r="H304" s="2">
        <v>39839</v>
      </c>
      <c r="I304" t="s">
        <v>3681</v>
      </c>
      <c r="J304" t="str">
        <f t="shared" si="14"/>
        <v>outdate</v>
      </c>
    </row>
    <row r="305" spans="1:10" x14ac:dyDescent="0.25">
      <c r="A305" t="s">
        <v>1457</v>
      </c>
      <c r="B305" t="s">
        <v>1458</v>
      </c>
      <c r="C305" t="s">
        <v>3655</v>
      </c>
      <c r="D305">
        <f t="shared" si="13"/>
        <v>25</v>
      </c>
      <c r="E305">
        <v>20</v>
      </c>
      <c r="F305" s="5">
        <f t="shared" si="12"/>
        <v>30.670499999999997</v>
      </c>
      <c r="G305" s="5">
        <f>Sales!Q305/Sales!S305</f>
        <v>43.814999999999998</v>
      </c>
      <c r="H305" s="2">
        <v>43389</v>
      </c>
      <c r="I305" t="s">
        <v>3681</v>
      </c>
      <c r="J305" t="str">
        <f t="shared" si="14"/>
        <v>ongoing</v>
      </c>
    </row>
    <row r="306" spans="1:10" x14ac:dyDescent="0.25">
      <c r="A306" t="s">
        <v>1459</v>
      </c>
      <c r="B306" t="s">
        <v>1460</v>
      </c>
      <c r="C306" t="s">
        <v>3656</v>
      </c>
      <c r="D306">
        <f t="shared" si="13"/>
        <v>21</v>
      </c>
      <c r="E306">
        <v>16</v>
      </c>
      <c r="F306" s="5">
        <f t="shared" si="12"/>
        <v>6.253333333333333</v>
      </c>
      <c r="G306" s="5">
        <f>Sales!Q306/Sales!S306</f>
        <v>8.9333333333333336</v>
      </c>
      <c r="H306" s="2">
        <v>42089</v>
      </c>
      <c r="I306" t="s">
        <v>3667</v>
      </c>
      <c r="J306" t="str">
        <f t="shared" si="14"/>
        <v>ongoing</v>
      </c>
    </row>
    <row r="307" spans="1:10" x14ac:dyDescent="0.25">
      <c r="A307" t="s">
        <v>1461</v>
      </c>
      <c r="B307" t="s">
        <v>1462</v>
      </c>
      <c r="C307" t="s">
        <v>3657</v>
      </c>
      <c r="D307">
        <f t="shared" si="13"/>
        <v>16</v>
      </c>
      <c r="E307">
        <v>11</v>
      </c>
      <c r="F307" s="5">
        <f t="shared" si="12"/>
        <v>1.1479999999999999</v>
      </c>
      <c r="G307" s="5">
        <f>Sales!Q307/Sales!S307</f>
        <v>1.64</v>
      </c>
      <c r="H307" s="2">
        <v>42104</v>
      </c>
      <c r="I307" t="s">
        <v>3668</v>
      </c>
      <c r="J307" t="str">
        <f t="shared" si="14"/>
        <v>ongoing</v>
      </c>
    </row>
    <row r="308" spans="1:10" x14ac:dyDescent="0.25">
      <c r="A308" t="s">
        <v>1468</v>
      </c>
      <c r="B308" t="s">
        <v>1469</v>
      </c>
      <c r="C308" t="s">
        <v>3658</v>
      </c>
      <c r="D308">
        <f t="shared" si="13"/>
        <v>12</v>
      </c>
      <c r="E308">
        <v>7</v>
      </c>
      <c r="F308" s="5">
        <f t="shared" si="12"/>
        <v>6.3671999999999995</v>
      </c>
      <c r="G308" s="5">
        <f>Sales!Q308/Sales!S308</f>
        <v>9.0960000000000001</v>
      </c>
      <c r="H308" s="2">
        <v>43414</v>
      </c>
      <c r="I308" t="s">
        <v>3669</v>
      </c>
      <c r="J308" t="str">
        <f t="shared" si="14"/>
        <v>ongoing</v>
      </c>
    </row>
    <row r="309" spans="1:10" x14ac:dyDescent="0.25">
      <c r="A309" t="s">
        <v>1470</v>
      </c>
      <c r="B309" t="s">
        <v>1472</v>
      </c>
      <c r="C309" t="s">
        <v>3659</v>
      </c>
      <c r="D309">
        <f t="shared" si="13"/>
        <v>12</v>
      </c>
      <c r="E309">
        <v>7</v>
      </c>
      <c r="F309" s="5">
        <f t="shared" si="12"/>
        <v>28.919999999999995</v>
      </c>
      <c r="G309" s="5">
        <f>Sales!Q309/Sales!S309</f>
        <v>41.31428571428571</v>
      </c>
      <c r="H309" s="2">
        <v>42136</v>
      </c>
      <c r="I309" t="s">
        <v>3670</v>
      </c>
      <c r="J309" t="str">
        <f t="shared" si="14"/>
        <v>ongoing</v>
      </c>
    </row>
    <row r="310" spans="1:10" x14ac:dyDescent="0.25">
      <c r="A310" t="s">
        <v>1473</v>
      </c>
      <c r="B310" t="s">
        <v>1474</v>
      </c>
      <c r="C310" t="s">
        <v>3660</v>
      </c>
      <c r="D310">
        <f t="shared" si="13"/>
        <v>13</v>
      </c>
      <c r="E310">
        <v>8</v>
      </c>
      <c r="F310" s="5">
        <f t="shared" si="12"/>
        <v>1.1409999999999998</v>
      </c>
      <c r="G310" s="5">
        <f>Sales!Q310/Sales!S310</f>
        <v>1.63</v>
      </c>
      <c r="H310" s="2">
        <v>42430</v>
      </c>
      <c r="I310" t="s">
        <v>3671</v>
      </c>
      <c r="J310" t="str">
        <f t="shared" si="14"/>
        <v>ongoing</v>
      </c>
    </row>
    <row r="311" spans="1:10" x14ac:dyDescent="0.25">
      <c r="A311" t="s">
        <v>1480</v>
      </c>
      <c r="B311" t="s">
        <v>1481</v>
      </c>
      <c r="C311" t="s">
        <v>3661</v>
      </c>
      <c r="D311">
        <f t="shared" si="13"/>
        <v>10</v>
      </c>
      <c r="E311">
        <v>5</v>
      </c>
      <c r="F311" s="5">
        <f t="shared" si="12"/>
        <v>2.6487999999999996</v>
      </c>
      <c r="G311" s="5">
        <f>Sales!Q311/Sales!S311</f>
        <v>3.7839999999999998</v>
      </c>
      <c r="H311" s="2">
        <v>43074</v>
      </c>
      <c r="I311" t="s">
        <v>3672</v>
      </c>
      <c r="J311" t="str">
        <f t="shared" si="14"/>
        <v>ongoing</v>
      </c>
    </row>
    <row r="312" spans="1:10" x14ac:dyDescent="0.25">
      <c r="A312" t="s">
        <v>1482</v>
      </c>
      <c r="B312" t="s">
        <v>1483</v>
      </c>
      <c r="C312" t="s">
        <v>3662</v>
      </c>
      <c r="D312">
        <f t="shared" si="13"/>
        <v>10</v>
      </c>
      <c r="E312">
        <v>5</v>
      </c>
      <c r="F312" s="5">
        <f t="shared" si="12"/>
        <v>46.6768</v>
      </c>
      <c r="G312" s="5">
        <f>Sales!Q312/Sales!S312</f>
        <v>66.681142857142859</v>
      </c>
      <c r="H312" s="2">
        <v>43434</v>
      </c>
      <c r="I312" t="s">
        <v>3673</v>
      </c>
      <c r="J312" t="str">
        <f t="shared" si="14"/>
        <v>ongoing</v>
      </c>
    </row>
    <row r="313" spans="1:10" x14ac:dyDescent="0.25">
      <c r="A313" t="s">
        <v>1488</v>
      </c>
      <c r="B313" t="s">
        <v>1489</v>
      </c>
      <c r="C313" t="s">
        <v>3663</v>
      </c>
      <c r="D313">
        <f t="shared" si="13"/>
        <v>22</v>
      </c>
      <c r="E313">
        <v>17</v>
      </c>
      <c r="F313" s="5">
        <f t="shared" si="12"/>
        <v>1.184711111111111</v>
      </c>
      <c r="G313" s="5">
        <f>Sales!Q313/Sales!S313</f>
        <v>1.6924444444444444</v>
      </c>
      <c r="H313" s="2">
        <v>40692</v>
      </c>
      <c r="I313" t="s">
        <v>3674</v>
      </c>
      <c r="J313" t="str">
        <f t="shared" si="14"/>
        <v>outdate</v>
      </c>
    </row>
    <row r="314" spans="1:10" x14ac:dyDescent="0.25">
      <c r="A314" t="s">
        <v>1493</v>
      </c>
      <c r="B314" t="s">
        <v>1494</v>
      </c>
      <c r="C314" t="s">
        <v>3664</v>
      </c>
      <c r="D314">
        <f t="shared" si="13"/>
        <v>10</v>
      </c>
      <c r="E314">
        <v>5</v>
      </c>
      <c r="F314" s="5">
        <f t="shared" si="12"/>
        <v>0.54810000000000003</v>
      </c>
      <c r="G314" s="5">
        <f>Sales!Q314/Sales!S314</f>
        <v>0.78300000000000003</v>
      </c>
      <c r="H314" s="2">
        <v>40982</v>
      </c>
      <c r="I314" t="s">
        <v>3675</v>
      </c>
      <c r="J314" t="str">
        <f t="shared" si="14"/>
        <v>outdate</v>
      </c>
    </row>
    <row r="315" spans="1:10" x14ac:dyDescent="0.25">
      <c r="A315" t="s">
        <v>1495</v>
      </c>
      <c r="B315" t="s">
        <v>1496</v>
      </c>
      <c r="C315" t="s">
        <v>3665</v>
      </c>
      <c r="D315">
        <f t="shared" si="13"/>
        <v>10</v>
      </c>
      <c r="E315">
        <v>5</v>
      </c>
      <c r="F315" s="5">
        <f t="shared" si="12"/>
        <v>6.8086666666666664</v>
      </c>
      <c r="G315" s="5">
        <f>Sales!Q315/Sales!S315</f>
        <v>9.7266666666666666</v>
      </c>
      <c r="H315" s="2">
        <v>43763</v>
      </c>
      <c r="I315" t="s">
        <v>3676</v>
      </c>
      <c r="J315" t="str">
        <f t="shared" si="14"/>
        <v>ongoing</v>
      </c>
    </row>
    <row r="316" spans="1:10" x14ac:dyDescent="0.25">
      <c r="A316" t="s">
        <v>1512</v>
      </c>
      <c r="B316" t="s">
        <v>1513</v>
      </c>
      <c r="C316" t="s">
        <v>3666</v>
      </c>
      <c r="D316">
        <f t="shared" si="13"/>
        <v>12</v>
      </c>
      <c r="E316">
        <v>7</v>
      </c>
      <c r="F316" s="5">
        <f t="shared" si="12"/>
        <v>17.838399999999996</v>
      </c>
      <c r="G316" s="5">
        <f>Sales!Q316/Sales!S316</f>
        <v>25.483428571428568</v>
      </c>
      <c r="H316" s="2">
        <v>42355</v>
      </c>
      <c r="I316" t="s">
        <v>3677</v>
      </c>
      <c r="J316" t="str">
        <f t="shared" si="14"/>
        <v>ongoing</v>
      </c>
    </row>
    <row r="317" spans="1:10" x14ac:dyDescent="0.25">
      <c r="A317" t="s">
        <v>1518</v>
      </c>
      <c r="B317" t="s">
        <v>1519</v>
      </c>
      <c r="C317" t="s">
        <v>3652</v>
      </c>
      <c r="D317">
        <f t="shared" si="13"/>
        <v>12</v>
      </c>
      <c r="E317">
        <v>7</v>
      </c>
      <c r="F317" s="5">
        <f t="shared" si="12"/>
        <v>3.6288</v>
      </c>
      <c r="G317" s="5">
        <f>Sales!Q317/Sales!S317</f>
        <v>5.1840000000000002</v>
      </c>
      <c r="H317" s="2">
        <v>41176</v>
      </c>
      <c r="I317" t="s">
        <v>3678</v>
      </c>
      <c r="J317" t="str">
        <f t="shared" si="14"/>
        <v>outdate</v>
      </c>
    </row>
    <row r="318" spans="1:10" x14ac:dyDescent="0.25">
      <c r="A318" t="s">
        <v>1520</v>
      </c>
      <c r="B318" t="s">
        <v>1521</v>
      </c>
      <c r="C318" t="s">
        <v>3653</v>
      </c>
      <c r="D318">
        <f t="shared" si="13"/>
        <v>15</v>
      </c>
      <c r="E318">
        <v>10</v>
      </c>
      <c r="F318" s="5">
        <f t="shared" si="12"/>
        <v>11.565866666666665</v>
      </c>
      <c r="G318" s="5">
        <f>Sales!Q318/Sales!S318</f>
        <v>16.522666666666666</v>
      </c>
      <c r="H318" s="2">
        <v>40171</v>
      </c>
      <c r="I318" t="s">
        <v>3679</v>
      </c>
      <c r="J318" t="str">
        <f t="shared" si="14"/>
        <v>outdate</v>
      </c>
    </row>
    <row r="319" spans="1:10" x14ac:dyDescent="0.25">
      <c r="A319" t="s">
        <v>1522</v>
      </c>
      <c r="B319" t="s">
        <v>1523</v>
      </c>
      <c r="C319" t="s">
        <v>3654</v>
      </c>
      <c r="D319">
        <f t="shared" si="13"/>
        <v>24</v>
      </c>
      <c r="E319">
        <v>19</v>
      </c>
      <c r="F319" s="5">
        <f t="shared" si="12"/>
        <v>19.023479999999999</v>
      </c>
      <c r="G319" s="5">
        <f>Sales!Q319/Sales!S319</f>
        <v>27.176400000000001</v>
      </c>
      <c r="H319" s="2">
        <v>41551</v>
      </c>
      <c r="I319" t="s">
        <v>3680</v>
      </c>
      <c r="J319" t="str">
        <f t="shared" si="14"/>
        <v>outdate</v>
      </c>
    </row>
    <row r="320" spans="1:10" x14ac:dyDescent="0.25">
      <c r="A320" t="s">
        <v>1529</v>
      </c>
      <c r="B320" t="s">
        <v>1530</v>
      </c>
      <c r="C320" t="s">
        <v>3655</v>
      </c>
      <c r="D320">
        <f t="shared" si="13"/>
        <v>17</v>
      </c>
      <c r="E320">
        <v>12</v>
      </c>
      <c r="F320" s="5">
        <f t="shared" si="12"/>
        <v>349.29825</v>
      </c>
      <c r="G320" s="5">
        <f>Sales!Q320/Sales!S320</f>
        <v>498.9975</v>
      </c>
      <c r="H320" s="2">
        <v>40157</v>
      </c>
      <c r="I320" t="s">
        <v>3681</v>
      </c>
      <c r="J320" t="str">
        <f t="shared" si="14"/>
        <v>outdate</v>
      </c>
    </row>
    <row r="321" spans="1:10" x14ac:dyDescent="0.25">
      <c r="A321" t="s">
        <v>1531</v>
      </c>
      <c r="B321" t="s">
        <v>1532</v>
      </c>
      <c r="C321" t="s">
        <v>3656</v>
      </c>
      <c r="D321">
        <f t="shared" si="13"/>
        <v>17</v>
      </c>
      <c r="E321">
        <v>12</v>
      </c>
      <c r="F321" s="5">
        <f t="shared" si="12"/>
        <v>38.631599999999999</v>
      </c>
      <c r="G321" s="5">
        <f>Sales!Q321/Sales!S321</f>
        <v>55.188000000000002</v>
      </c>
      <c r="H321" s="2">
        <v>43007</v>
      </c>
      <c r="I321" t="s">
        <v>3681</v>
      </c>
      <c r="J321" t="str">
        <f t="shared" si="14"/>
        <v>ongoing</v>
      </c>
    </row>
    <row r="322" spans="1:10" x14ac:dyDescent="0.25">
      <c r="A322" t="s">
        <v>1533</v>
      </c>
      <c r="B322" t="s">
        <v>1534</v>
      </c>
      <c r="C322" t="s">
        <v>3657</v>
      </c>
      <c r="D322">
        <f t="shared" si="13"/>
        <v>10</v>
      </c>
      <c r="E322">
        <v>5</v>
      </c>
      <c r="F322" s="5">
        <f t="shared" ref="F322:F385" si="15">G322*0.7</f>
        <v>84</v>
      </c>
      <c r="G322" s="5">
        <f>Sales!Q322/Sales!S322</f>
        <v>120</v>
      </c>
      <c r="H322" s="2">
        <v>41536</v>
      </c>
      <c r="I322" t="s">
        <v>3667</v>
      </c>
      <c r="J322" t="str">
        <f t="shared" si="14"/>
        <v>outdate</v>
      </c>
    </row>
    <row r="323" spans="1:10" x14ac:dyDescent="0.25">
      <c r="A323" t="s">
        <v>1535</v>
      </c>
      <c r="B323" t="s">
        <v>1536</v>
      </c>
      <c r="C323" t="s">
        <v>3658</v>
      </c>
      <c r="D323">
        <f t="shared" ref="D323:D386" si="16">E323+5</f>
        <v>14</v>
      </c>
      <c r="E323">
        <v>9</v>
      </c>
      <c r="F323" s="5">
        <f t="shared" si="15"/>
        <v>10.166333333333332</v>
      </c>
      <c r="G323" s="5">
        <f>Sales!Q323/Sales!S323</f>
        <v>14.523333333333333</v>
      </c>
      <c r="H323" s="2">
        <v>40872</v>
      </c>
      <c r="I323" t="s">
        <v>3668</v>
      </c>
      <c r="J323" t="str">
        <f t="shared" ref="J323:J386" si="17">IF(H323&lt;DATE(2015,1,1),"outdate","ongoing")</f>
        <v>outdate</v>
      </c>
    </row>
    <row r="324" spans="1:10" x14ac:dyDescent="0.25">
      <c r="A324" t="s">
        <v>1545</v>
      </c>
      <c r="B324" t="s">
        <v>1546</v>
      </c>
      <c r="C324" t="s">
        <v>3659</v>
      </c>
      <c r="D324">
        <f t="shared" si="16"/>
        <v>21</v>
      </c>
      <c r="E324">
        <v>16</v>
      </c>
      <c r="F324" s="5">
        <f t="shared" si="15"/>
        <v>1.2529999999999999</v>
      </c>
      <c r="G324" s="5">
        <f>Sales!Q324/Sales!S324</f>
        <v>1.79</v>
      </c>
      <c r="H324" s="2">
        <v>42125</v>
      </c>
      <c r="I324" t="s">
        <v>3669</v>
      </c>
      <c r="J324" t="str">
        <f t="shared" si="17"/>
        <v>ongoing</v>
      </c>
    </row>
    <row r="325" spans="1:10" x14ac:dyDescent="0.25">
      <c r="A325" t="s">
        <v>1547</v>
      </c>
      <c r="B325" t="s">
        <v>1548</v>
      </c>
      <c r="C325" t="s">
        <v>3660</v>
      </c>
      <c r="D325">
        <f t="shared" si="16"/>
        <v>11</v>
      </c>
      <c r="E325">
        <v>6</v>
      </c>
      <c r="F325" s="5">
        <f t="shared" si="15"/>
        <v>29.343999999999998</v>
      </c>
      <c r="G325" s="5">
        <f>Sales!Q325/Sales!S325</f>
        <v>41.92</v>
      </c>
      <c r="H325" s="2">
        <v>42736</v>
      </c>
      <c r="I325" t="s">
        <v>3670</v>
      </c>
      <c r="J325" t="str">
        <f t="shared" si="17"/>
        <v>ongoing</v>
      </c>
    </row>
    <row r="326" spans="1:10" x14ac:dyDescent="0.25">
      <c r="A326" t="s">
        <v>1554</v>
      </c>
      <c r="B326" t="s">
        <v>1555</v>
      </c>
      <c r="C326" t="s">
        <v>3661</v>
      </c>
      <c r="D326">
        <f t="shared" si="16"/>
        <v>21</v>
      </c>
      <c r="E326">
        <v>16</v>
      </c>
      <c r="F326" s="5">
        <f t="shared" si="15"/>
        <v>7.7769999999999992</v>
      </c>
      <c r="G326" s="5">
        <f>Sales!Q326/Sales!S326</f>
        <v>11.11</v>
      </c>
      <c r="H326" s="2">
        <v>42055</v>
      </c>
      <c r="I326" t="s">
        <v>3671</v>
      </c>
      <c r="J326" t="str">
        <f t="shared" si="17"/>
        <v>ongoing</v>
      </c>
    </row>
    <row r="327" spans="1:10" x14ac:dyDescent="0.25">
      <c r="A327" t="s">
        <v>1556</v>
      </c>
      <c r="B327" t="s">
        <v>1557</v>
      </c>
      <c r="C327" t="s">
        <v>3662</v>
      </c>
      <c r="D327">
        <f t="shared" si="16"/>
        <v>19</v>
      </c>
      <c r="E327">
        <v>14</v>
      </c>
      <c r="F327" s="5">
        <f t="shared" si="15"/>
        <v>3.7314666666666665</v>
      </c>
      <c r="G327" s="5">
        <f>Sales!Q327/Sales!S327</f>
        <v>5.3306666666666667</v>
      </c>
      <c r="H327" s="2">
        <v>42214</v>
      </c>
      <c r="I327" t="s">
        <v>3672</v>
      </c>
      <c r="J327" t="str">
        <f t="shared" si="17"/>
        <v>ongoing</v>
      </c>
    </row>
    <row r="328" spans="1:10" x14ac:dyDescent="0.25">
      <c r="A328" t="s">
        <v>1558</v>
      </c>
      <c r="B328" t="s">
        <v>1559</v>
      </c>
      <c r="C328" t="s">
        <v>3663</v>
      </c>
      <c r="D328">
        <f t="shared" si="16"/>
        <v>19</v>
      </c>
      <c r="E328">
        <v>14</v>
      </c>
      <c r="F328" s="5">
        <f t="shared" si="15"/>
        <v>33.938099999999999</v>
      </c>
      <c r="G328" s="5">
        <f>Sales!Q328/Sales!S328</f>
        <v>48.483000000000004</v>
      </c>
      <c r="H328" s="2">
        <v>40743</v>
      </c>
      <c r="I328" t="s">
        <v>3673</v>
      </c>
      <c r="J328" t="str">
        <f t="shared" si="17"/>
        <v>outdate</v>
      </c>
    </row>
    <row r="329" spans="1:10" x14ac:dyDescent="0.25">
      <c r="A329" t="s">
        <v>1570</v>
      </c>
      <c r="B329" t="s">
        <v>1571</v>
      </c>
      <c r="C329" t="s">
        <v>3664</v>
      </c>
      <c r="D329">
        <f t="shared" si="16"/>
        <v>11</v>
      </c>
      <c r="E329">
        <v>6</v>
      </c>
      <c r="F329" s="5">
        <f t="shared" si="15"/>
        <v>4.217422222222222</v>
      </c>
      <c r="G329" s="5">
        <f>Sales!Q329/Sales!S329</f>
        <v>6.0248888888888885</v>
      </c>
      <c r="H329" s="2">
        <v>41403</v>
      </c>
      <c r="I329" t="s">
        <v>3674</v>
      </c>
      <c r="J329" t="str">
        <f t="shared" si="17"/>
        <v>outdate</v>
      </c>
    </row>
    <row r="330" spans="1:10" x14ac:dyDescent="0.25">
      <c r="A330" t="s">
        <v>1572</v>
      </c>
      <c r="B330" t="s">
        <v>1573</v>
      </c>
      <c r="C330" t="s">
        <v>3665</v>
      </c>
      <c r="D330">
        <f t="shared" si="16"/>
        <v>12</v>
      </c>
      <c r="E330">
        <v>7</v>
      </c>
      <c r="F330" s="5">
        <f t="shared" si="15"/>
        <v>137.68019999999999</v>
      </c>
      <c r="G330" s="5">
        <f>Sales!Q330/Sales!S330</f>
        <v>196.68600000000001</v>
      </c>
      <c r="H330" s="2">
        <v>43783</v>
      </c>
      <c r="I330" t="s">
        <v>3675</v>
      </c>
      <c r="J330" t="str">
        <f t="shared" si="17"/>
        <v>ongoing</v>
      </c>
    </row>
    <row r="331" spans="1:10" x14ac:dyDescent="0.25">
      <c r="A331" t="s">
        <v>1574</v>
      </c>
      <c r="B331" t="s">
        <v>1575</v>
      </c>
      <c r="C331" t="s">
        <v>3666</v>
      </c>
      <c r="D331">
        <f t="shared" si="16"/>
        <v>16</v>
      </c>
      <c r="E331">
        <v>11</v>
      </c>
      <c r="F331" s="5">
        <f t="shared" si="15"/>
        <v>11.694666666666667</v>
      </c>
      <c r="G331" s="5">
        <f>Sales!Q331/Sales!S331</f>
        <v>16.706666666666667</v>
      </c>
      <c r="H331" s="2">
        <v>43324</v>
      </c>
      <c r="I331" t="s">
        <v>3676</v>
      </c>
      <c r="J331" t="str">
        <f t="shared" si="17"/>
        <v>ongoing</v>
      </c>
    </row>
    <row r="332" spans="1:10" x14ac:dyDescent="0.25">
      <c r="A332" t="s">
        <v>1582</v>
      </c>
      <c r="B332" t="s">
        <v>1583</v>
      </c>
      <c r="C332" t="s">
        <v>3652</v>
      </c>
      <c r="D332">
        <f t="shared" si="16"/>
        <v>19</v>
      </c>
      <c r="E332">
        <v>14</v>
      </c>
      <c r="F332" s="5">
        <f t="shared" si="15"/>
        <v>3.7763999999999998</v>
      </c>
      <c r="G332" s="5">
        <f>Sales!Q332/Sales!S332</f>
        <v>5.394857142857143</v>
      </c>
      <c r="H332" s="2">
        <v>42524</v>
      </c>
      <c r="I332" t="s">
        <v>3677</v>
      </c>
      <c r="J332" t="str">
        <f t="shared" si="17"/>
        <v>ongoing</v>
      </c>
    </row>
    <row r="333" spans="1:10" x14ac:dyDescent="0.25">
      <c r="A333" t="s">
        <v>1584</v>
      </c>
      <c r="B333" t="s">
        <v>1585</v>
      </c>
      <c r="C333" t="s">
        <v>3653</v>
      </c>
      <c r="D333">
        <f t="shared" si="16"/>
        <v>18</v>
      </c>
      <c r="E333">
        <v>13</v>
      </c>
      <c r="F333" s="5">
        <f t="shared" si="15"/>
        <v>9.6599999999999984</v>
      </c>
      <c r="G333" s="5">
        <f>Sales!Q333/Sales!S333</f>
        <v>13.799999999999999</v>
      </c>
      <c r="H333" s="2">
        <v>43378</v>
      </c>
      <c r="I333" t="s">
        <v>3678</v>
      </c>
      <c r="J333" t="str">
        <f t="shared" si="17"/>
        <v>ongoing</v>
      </c>
    </row>
    <row r="334" spans="1:10" x14ac:dyDescent="0.25">
      <c r="A334" t="s">
        <v>1592</v>
      </c>
      <c r="B334" t="s">
        <v>1593</v>
      </c>
      <c r="C334" t="s">
        <v>3654</v>
      </c>
      <c r="D334">
        <f t="shared" si="16"/>
        <v>23</v>
      </c>
      <c r="E334">
        <v>18</v>
      </c>
      <c r="F334" s="5">
        <f t="shared" si="15"/>
        <v>2.9013599999999999</v>
      </c>
      <c r="G334" s="5">
        <f>Sales!Q334/Sales!S334</f>
        <v>4.1448</v>
      </c>
      <c r="H334" s="2">
        <v>42249</v>
      </c>
      <c r="I334" t="s">
        <v>3679</v>
      </c>
      <c r="J334" t="str">
        <f t="shared" si="17"/>
        <v>ongoing</v>
      </c>
    </row>
    <row r="335" spans="1:10" x14ac:dyDescent="0.25">
      <c r="A335" t="s">
        <v>1594</v>
      </c>
      <c r="B335" t="s">
        <v>1595</v>
      </c>
      <c r="C335" t="s">
        <v>3655</v>
      </c>
      <c r="D335">
        <f t="shared" si="16"/>
        <v>15</v>
      </c>
      <c r="E335">
        <v>10</v>
      </c>
      <c r="F335" s="5">
        <f t="shared" si="15"/>
        <v>0.38080000000000003</v>
      </c>
      <c r="G335" s="5">
        <f>Sales!Q335/Sales!S335</f>
        <v>0.54400000000000004</v>
      </c>
      <c r="H335" s="2">
        <v>40338</v>
      </c>
      <c r="I335" t="s">
        <v>3680</v>
      </c>
      <c r="J335" t="str">
        <f t="shared" si="17"/>
        <v>outdate</v>
      </c>
    </row>
    <row r="336" spans="1:10" x14ac:dyDescent="0.25">
      <c r="A336" t="s">
        <v>1596</v>
      </c>
      <c r="B336" t="s">
        <v>1597</v>
      </c>
      <c r="C336" t="s">
        <v>3656</v>
      </c>
      <c r="D336">
        <f t="shared" si="16"/>
        <v>18</v>
      </c>
      <c r="E336">
        <v>13</v>
      </c>
      <c r="F336" s="5">
        <f t="shared" si="15"/>
        <v>0.55439999999999989</v>
      </c>
      <c r="G336" s="5">
        <f>Sales!Q336/Sales!S336</f>
        <v>0.79199999999999993</v>
      </c>
      <c r="H336" s="2">
        <v>41905</v>
      </c>
      <c r="I336" t="s">
        <v>3681</v>
      </c>
      <c r="J336" t="str">
        <f t="shared" si="17"/>
        <v>outdate</v>
      </c>
    </row>
    <row r="337" spans="1:10" x14ac:dyDescent="0.25">
      <c r="A337" t="s">
        <v>1604</v>
      </c>
      <c r="B337" t="s">
        <v>1605</v>
      </c>
      <c r="C337" t="s">
        <v>3657</v>
      </c>
      <c r="D337">
        <f t="shared" si="16"/>
        <v>14</v>
      </c>
      <c r="E337">
        <v>9</v>
      </c>
      <c r="F337" s="5">
        <f t="shared" si="15"/>
        <v>83.998599999999996</v>
      </c>
      <c r="G337" s="5">
        <f>Sales!Q337/Sales!S337</f>
        <v>119.998</v>
      </c>
      <c r="H337" s="2">
        <v>42845</v>
      </c>
      <c r="I337" t="s">
        <v>3681</v>
      </c>
      <c r="J337" t="str">
        <f t="shared" si="17"/>
        <v>ongoing</v>
      </c>
    </row>
    <row r="338" spans="1:10" x14ac:dyDescent="0.25">
      <c r="A338" t="s">
        <v>1611</v>
      </c>
      <c r="B338" t="s">
        <v>1612</v>
      </c>
      <c r="C338" t="s">
        <v>3658</v>
      </c>
      <c r="D338">
        <f t="shared" si="16"/>
        <v>22</v>
      </c>
      <c r="E338">
        <v>17</v>
      </c>
      <c r="F338" s="5">
        <f t="shared" si="15"/>
        <v>2.5143999999999997</v>
      </c>
      <c r="G338" s="5">
        <f>Sales!Q338/Sales!S338</f>
        <v>3.5920000000000001</v>
      </c>
      <c r="H338" s="2">
        <v>41204</v>
      </c>
      <c r="I338" t="s">
        <v>3667</v>
      </c>
      <c r="J338" t="str">
        <f t="shared" si="17"/>
        <v>outdate</v>
      </c>
    </row>
    <row r="339" spans="1:10" x14ac:dyDescent="0.25">
      <c r="A339" t="s">
        <v>1617</v>
      </c>
      <c r="B339" t="s">
        <v>1618</v>
      </c>
      <c r="C339" t="s">
        <v>3659</v>
      </c>
      <c r="D339">
        <f t="shared" si="16"/>
        <v>19</v>
      </c>
      <c r="E339">
        <v>14</v>
      </c>
      <c r="F339" s="5">
        <f t="shared" si="15"/>
        <v>1.3495999999999999</v>
      </c>
      <c r="G339" s="5">
        <f>Sales!Q339/Sales!S339</f>
        <v>1.9279999999999999</v>
      </c>
      <c r="H339" s="2">
        <v>41345</v>
      </c>
      <c r="I339" t="s">
        <v>3668</v>
      </c>
      <c r="J339" t="str">
        <f t="shared" si="17"/>
        <v>outdate</v>
      </c>
    </row>
    <row r="340" spans="1:10" x14ac:dyDescent="0.25">
      <c r="A340" t="s">
        <v>1619</v>
      </c>
      <c r="B340" t="s">
        <v>1620</v>
      </c>
      <c r="C340" t="s">
        <v>3660</v>
      </c>
      <c r="D340">
        <f t="shared" si="16"/>
        <v>12</v>
      </c>
      <c r="E340">
        <v>7</v>
      </c>
      <c r="F340" s="5">
        <f t="shared" si="15"/>
        <v>162.94879999999998</v>
      </c>
      <c r="G340" s="5">
        <f>Sales!Q340/Sales!S340</f>
        <v>232.78399999999999</v>
      </c>
      <c r="H340" s="2">
        <v>43457</v>
      </c>
      <c r="I340" t="s">
        <v>3669</v>
      </c>
      <c r="J340" t="str">
        <f t="shared" si="17"/>
        <v>ongoing</v>
      </c>
    </row>
    <row r="341" spans="1:10" x14ac:dyDescent="0.25">
      <c r="A341" t="s">
        <v>1621</v>
      </c>
      <c r="B341" t="s">
        <v>1622</v>
      </c>
      <c r="C341" t="s">
        <v>3661</v>
      </c>
      <c r="D341">
        <f t="shared" si="16"/>
        <v>24</v>
      </c>
      <c r="E341">
        <v>19</v>
      </c>
      <c r="F341" s="5">
        <f t="shared" si="15"/>
        <v>0.49599999999999994</v>
      </c>
      <c r="G341" s="5">
        <f>Sales!Q341/Sales!S341</f>
        <v>0.70857142857142852</v>
      </c>
      <c r="H341" s="2">
        <v>41202</v>
      </c>
      <c r="I341" t="s">
        <v>3670</v>
      </c>
      <c r="J341" t="str">
        <f t="shared" si="17"/>
        <v>outdate</v>
      </c>
    </row>
    <row r="342" spans="1:10" x14ac:dyDescent="0.25">
      <c r="A342" t="s">
        <v>1627</v>
      </c>
      <c r="B342" t="s">
        <v>1628</v>
      </c>
      <c r="C342" t="s">
        <v>3662</v>
      </c>
      <c r="D342">
        <f t="shared" si="16"/>
        <v>16</v>
      </c>
      <c r="E342">
        <v>11</v>
      </c>
      <c r="F342" s="5">
        <f t="shared" si="15"/>
        <v>1.5624</v>
      </c>
      <c r="G342" s="5">
        <f>Sales!Q342/Sales!S342</f>
        <v>2.2320000000000002</v>
      </c>
      <c r="H342" s="2">
        <v>42245</v>
      </c>
      <c r="I342" t="s">
        <v>3671</v>
      </c>
      <c r="J342" t="str">
        <f t="shared" si="17"/>
        <v>ongoing</v>
      </c>
    </row>
    <row r="343" spans="1:10" x14ac:dyDescent="0.25">
      <c r="A343" t="s">
        <v>1629</v>
      </c>
      <c r="B343" t="s">
        <v>1630</v>
      </c>
      <c r="C343" t="s">
        <v>3663</v>
      </c>
      <c r="D343">
        <f t="shared" si="16"/>
        <v>11</v>
      </c>
      <c r="E343">
        <v>6</v>
      </c>
      <c r="F343" s="5">
        <f t="shared" si="15"/>
        <v>89.244749999999996</v>
      </c>
      <c r="G343" s="5">
        <f>Sales!Q343/Sales!S343</f>
        <v>127.49250000000001</v>
      </c>
      <c r="H343" s="2">
        <v>40062</v>
      </c>
      <c r="I343" t="s">
        <v>3672</v>
      </c>
      <c r="J343" t="str">
        <f t="shared" si="17"/>
        <v>outdate</v>
      </c>
    </row>
    <row r="344" spans="1:10" x14ac:dyDescent="0.25">
      <c r="A344" t="s">
        <v>1635</v>
      </c>
      <c r="B344" t="s">
        <v>1636</v>
      </c>
      <c r="C344" t="s">
        <v>3664</v>
      </c>
      <c r="D344">
        <f t="shared" si="16"/>
        <v>10</v>
      </c>
      <c r="E344">
        <v>5</v>
      </c>
      <c r="F344" s="5">
        <f t="shared" si="15"/>
        <v>7.2314666666666669</v>
      </c>
      <c r="G344" s="5">
        <f>Sales!Q344/Sales!S344</f>
        <v>10.330666666666668</v>
      </c>
      <c r="H344" s="2">
        <v>39949</v>
      </c>
      <c r="I344" t="s">
        <v>3673</v>
      </c>
      <c r="J344" t="str">
        <f t="shared" si="17"/>
        <v>outdate</v>
      </c>
    </row>
    <row r="345" spans="1:10" x14ac:dyDescent="0.25">
      <c r="A345" t="s">
        <v>1643</v>
      </c>
      <c r="B345" t="s">
        <v>1644</v>
      </c>
      <c r="C345" t="s">
        <v>3665</v>
      </c>
      <c r="D345">
        <f t="shared" si="16"/>
        <v>17</v>
      </c>
      <c r="E345">
        <v>12</v>
      </c>
      <c r="F345" s="5">
        <f t="shared" si="15"/>
        <v>16.783199999999997</v>
      </c>
      <c r="G345" s="5">
        <f>Sales!Q345/Sales!S345</f>
        <v>23.975999999999999</v>
      </c>
      <c r="H345" s="2">
        <v>42904</v>
      </c>
      <c r="I345" t="s">
        <v>3674</v>
      </c>
      <c r="J345" t="str">
        <f t="shared" si="17"/>
        <v>ongoing</v>
      </c>
    </row>
    <row r="346" spans="1:10" x14ac:dyDescent="0.25">
      <c r="A346" t="s">
        <v>1645</v>
      </c>
      <c r="B346" t="s">
        <v>1646</v>
      </c>
      <c r="C346" t="s">
        <v>3666</v>
      </c>
      <c r="D346">
        <f t="shared" si="16"/>
        <v>16</v>
      </c>
      <c r="E346">
        <v>11</v>
      </c>
      <c r="F346" s="5">
        <f t="shared" si="15"/>
        <v>31.08</v>
      </c>
      <c r="G346" s="5">
        <f>Sales!Q346/Sales!S346</f>
        <v>44.4</v>
      </c>
      <c r="H346" s="2">
        <v>41976</v>
      </c>
      <c r="I346" t="s">
        <v>3675</v>
      </c>
      <c r="J346" t="str">
        <f t="shared" si="17"/>
        <v>outdate</v>
      </c>
    </row>
    <row r="347" spans="1:10" x14ac:dyDescent="0.25">
      <c r="A347" t="s">
        <v>1652</v>
      </c>
      <c r="B347" t="s">
        <v>1653</v>
      </c>
      <c r="C347" t="s">
        <v>3652</v>
      </c>
      <c r="D347">
        <f t="shared" si="16"/>
        <v>10</v>
      </c>
      <c r="E347">
        <v>5</v>
      </c>
      <c r="F347" s="5">
        <f t="shared" si="15"/>
        <v>16.791599999999999</v>
      </c>
      <c r="G347" s="5">
        <f>Sales!Q347/Sales!S347</f>
        <v>23.988</v>
      </c>
      <c r="H347" s="2">
        <v>43632</v>
      </c>
      <c r="I347" t="s">
        <v>3676</v>
      </c>
      <c r="J347" t="str">
        <f t="shared" si="17"/>
        <v>ongoing</v>
      </c>
    </row>
    <row r="348" spans="1:10" x14ac:dyDescent="0.25">
      <c r="A348" t="s">
        <v>1654</v>
      </c>
      <c r="B348" t="s">
        <v>1655</v>
      </c>
      <c r="C348" t="s">
        <v>3653</v>
      </c>
      <c r="D348">
        <f t="shared" si="16"/>
        <v>20</v>
      </c>
      <c r="E348">
        <v>15</v>
      </c>
      <c r="F348" s="5">
        <f t="shared" si="15"/>
        <v>0.66149999999999998</v>
      </c>
      <c r="G348" s="5">
        <f>Sales!Q348/Sales!S348</f>
        <v>0.94499999999999995</v>
      </c>
      <c r="H348" s="2">
        <v>42037</v>
      </c>
      <c r="I348" t="s">
        <v>3677</v>
      </c>
      <c r="J348" t="str">
        <f t="shared" si="17"/>
        <v>ongoing</v>
      </c>
    </row>
    <row r="349" spans="1:10" x14ac:dyDescent="0.25">
      <c r="A349" t="s">
        <v>1659</v>
      </c>
      <c r="B349" t="s">
        <v>1660</v>
      </c>
      <c r="C349" t="s">
        <v>3654</v>
      </c>
      <c r="D349">
        <f t="shared" si="16"/>
        <v>21</v>
      </c>
      <c r="E349">
        <v>16</v>
      </c>
      <c r="F349" s="5">
        <f t="shared" si="15"/>
        <v>2.8653333333333326</v>
      </c>
      <c r="G349" s="5">
        <f>Sales!Q349/Sales!S349</f>
        <v>4.0933333333333328</v>
      </c>
      <c r="H349" s="2">
        <v>43399</v>
      </c>
      <c r="I349" t="s">
        <v>3678</v>
      </c>
      <c r="J349" t="str">
        <f t="shared" si="17"/>
        <v>ongoing</v>
      </c>
    </row>
    <row r="350" spans="1:10" x14ac:dyDescent="0.25">
      <c r="A350" t="s">
        <v>1665</v>
      </c>
      <c r="B350" t="s">
        <v>1666</v>
      </c>
      <c r="C350" t="s">
        <v>3655</v>
      </c>
      <c r="D350">
        <f t="shared" si="16"/>
        <v>14</v>
      </c>
      <c r="E350">
        <v>9</v>
      </c>
      <c r="F350" s="5">
        <f t="shared" si="15"/>
        <v>3.024</v>
      </c>
      <c r="G350" s="5">
        <f>Sales!Q350/Sales!S350</f>
        <v>4.32</v>
      </c>
      <c r="H350" s="2">
        <v>40640</v>
      </c>
      <c r="I350" t="s">
        <v>3679</v>
      </c>
      <c r="J350" t="str">
        <f t="shared" si="17"/>
        <v>outdate</v>
      </c>
    </row>
    <row r="351" spans="1:10" x14ac:dyDescent="0.25">
      <c r="A351" t="s">
        <v>1672</v>
      </c>
      <c r="B351" t="s">
        <v>1673</v>
      </c>
      <c r="C351" t="s">
        <v>3656</v>
      </c>
      <c r="D351">
        <f t="shared" si="16"/>
        <v>13</v>
      </c>
      <c r="E351">
        <v>8</v>
      </c>
      <c r="F351" s="5">
        <f t="shared" si="15"/>
        <v>1.5843333333333331</v>
      </c>
      <c r="G351" s="5">
        <f>Sales!Q351/Sales!S351</f>
        <v>2.2633333333333332</v>
      </c>
      <c r="H351" s="2">
        <v>42101</v>
      </c>
      <c r="I351" t="s">
        <v>3680</v>
      </c>
      <c r="J351" t="str">
        <f t="shared" si="17"/>
        <v>ongoing</v>
      </c>
    </row>
    <row r="352" spans="1:10" x14ac:dyDescent="0.25">
      <c r="A352" t="s">
        <v>1674</v>
      </c>
      <c r="B352" t="s">
        <v>1675</v>
      </c>
      <c r="C352" t="s">
        <v>3657</v>
      </c>
      <c r="D352">
        <f t="shared" si="16"/>
        <v>13</v>
      </c>
      <c r="E352">
        <v>8</v>
      </c>
      <c r="F352" s="5">
        <f t="shared" si="15"/>
        <v>1.910222222222222</v>
      </c>
      <c r="G352" s="5">
        <f>Sales!Q352/Sales!S352</f>
        <v>2.7288888888888887</v>
      </c>
      <c r="H352" s="2">
        <v>41516</v>
      </c>
      <c r="I352" t="s">
        <v>3681</v>
      </c>
      <c r="J352" t="str">
        <f t="shared" si="17"/>
        <v>outdate</v>
      </c>
    </row>
    <row r="353" spans="1:10" x14ac:dyDescent="0.25">
      <c r="A353" t="s">
        <v>1682</v>
      </c>
      <c r="B353" t="s">
        <v>1683</v>
      </c>
      <c r="C353" t="s">
        <v>3658</v>
      </c>
      <c r="D353">
        <f t="shared" si="16"/>
        <v>22</v>
      </c>
      <c r="E353">
        <v>17</v>
      </c>
      <c r="F353" s="5">
        <f t="shared" si="15"/>
        <v>0.35559999999999997</v>
      </c>
      <c r="G353" s="5">
        <f>Sales!Q353/Sales!S353</f>
        <v>0.50800000000000001</v>
      </c>
      <c r="H353" s="2">
        <v>42717</v>
      </c>
      <c r="I353" t="s">
        <v>3681</v>
      </c>
      <c r="J353" t="str">
        <f t="shared" si="17"/>
        <v>ongoing</v>
      </c>
    </row>
    <row r="354" spans="1:10" x14ac:dyDescent="0.25">
      <c r="A354" t="s">
        <v>1691</v>
      </c>
      <c r="B354" t="s">
        <v>1692</v>
      </c>
      <c r="C354" t="s">
        <v>3659</v>
      </c>
      <c r="D354">
        <f t="shared" si="16"/>
        <v>25</v>
      </c>
      <c r="E354">
        <v>20</v>
      </c>
      <c r="F354" s="5">
        <f t="shared" si="15"/>
        <v>5.7306666666666652</v>
      </c>
      <c r="G354" s="5">
        <f>Sales!Q354/Sales!S354</f>
        <v>8.1866666666666656</v>
      </c>
      <c r="H354" s="2">
        <v>43595</v>
      </c>
      <c r="I354" t="s">
        <v>3667</v>
      </c>
      <c r="J354" t="str">
        <f t="shared" si="17"/>
        <v>ongoing</v>
      </c>
    </row>
    <row r="355" spans="1:10" x14ac:dyDescent="0.25">
      <c r="A355" t="s">
        <v>1698</v>
      </c>
      <c r="B355" t="s">
        <v>1699</v>
      </c>
      <c r="C355" t="s">
        <v>3660</v>
      </c>
      <c r="D355">
        <f t="shared" si="16"/>
        <v>18</v>
      </c>
      <c r="E355">
        <v>13</v>
      </c>
      <c r="F355" s="5">
        <f t="shared" si="15"/>
        <v>338.73528888888882</v>
      </c>
      <c r="G355" s="5">
        <f>Sales!Q355/Sales!S355</f>
        <v>483.90755555555552</v>
      </c>
      <c r="H355" s="2">
        <v>42857</v>
      </c>
      <c r="I355" t="s">
        <v>3668</v>
      </c>
      <c r="J355" t="str">
        <f t="shared" si="17"/>
        <v>ongoing</v>
      </c>
    </row>
    <row r="356" spans="1:10" x14ac:dyDescent="0.25">
      <c r="A356" t="s">
        <v>1700</v>
      </c>
      <c r="B356" t="s">
        <v>1701</v>
      </c>
      <c r="C356" t="s">
        <v>3661</v>
      </c>
      <c r="D356">
        <f t="shared" si="16"/>
        <v>12</v>
      </c>
      <c r="E356">
        <v>7</v>
      </c>
      <c r="F356" s="5">
        <f t="shared" si="15"/>
        <v>136.04640000000001</v>
      </c>
      <c r="G356" s="5">
        <f>Sales!Q356/Sales!S356</f>
        <v>194.352</v>
      </c>
      <c r="H356" s="2">
        <v>42956</v>
      </c>
      <c r="I356" t="s">
        <v>3669</v>
      </c>
      <c r="J356" t="str">
        <f t="shared" si="17"/>
        <v>ongoing</v>
      </c>
    </row>
    <row r="357" spans="1:10" x14ac:dyDescent="0.25">
      <c r="A357" t="s">
        <v>1704</v>
      </c>
      <c r="B357" t="s">
        <v>1705</v>
      </c>
      <c r="C357" t="s">
        <v>3662</v>
      </c>
      <c r="D357">
        <f t="shared" si="16"/>
        <v>22</v>
      </c>
      <c r="E357">
        <v>17</v>
      </c>
      <c r="F357" s="5">
        <f t="shared" si="15"/>
        <v>1.1563999999999999</v>
      </c>
      <c r="G357" s="5">
        <f>Sales!Q357/Sales!S357</f>
        <v>1.6519999999999999</v>
      </c>
      <c r="H357" s="2">
        <v>41068</v>
      </c>
      <c r="I357" t="s">
        <v>3670</v>
      </c>
      <c r="J357" t="str">
        <f t="shared" si="17"/>
        <v>outdate</v>
      </c>
    </row>
    <row r="358" spans="1:10" x14ac:dyDescent="0.25">
      <c r="A358" t="s">
        <v>1711</v>
      </c>
      <c r="B358" t="s">
        <v>1712</v>
      </c>
      <c r="C358" t="s">
        <v>3663</v>
      </c>
      <c r="D358">
        <f t="shared" si="16"/>
        <v>24</v>
      </c>
      <c r="E358">
        <v>19</v>
      </c>
      <c r="F358" s="5">
        <f t="shared" si="15"/>
        <v>1.4909999999999999</v>
      </c>
      <c r="G358" s="5">
        <f>Sales!Q358/Sales!S358</f>
        <v>2.13</v>
      </c>
      <c r="H358" s="2">
        <v>41146</v>
      </c>
      <c r="I358" t="s">
        <v>3671</v>
      </c>
      <c r="J358" t="str">
        <f t="shared" si="17"/>
        <v>outdate</v>
      </c>
    </row>
    <row r="359" spans="1:10" x14ac:dyDescent="0.25">
      <c r="A359" t="s">
        <v>1713</v>
      </c>
      <c r="B359" t="s">
        <v>1714</v>
      </c>
      <c r="C359" t="s">
        <v>3664</v>
      </c>
      <c r="D359">
        <f t="shared" si="16"/>
        <v>23</v>
      </c>
      <c r="E359">
        <v>18</v>
      </c>
      <c r="F359" s="5">
        <f t="shared" si="15"/>
        <v>2.675555555555555</v>
      </c>
      <c r="G359" s="5">
        <f>Sales!Q359/Sales!S359</f>
        <v>3.822222222222222</v>
      </c>
      <c r="H359" s="2">
        <v>42420</v>
      </c>
      <c r="I359" t="s">
        <v>3672</v>
      </c>
      <c r="J359" t="str">
        <f t="shared" si="17"/>
        <v>ongoing</v>
      </c>
    </row>
    <row r="360" spans="1:10" x14ac:dyDescent="0.25">
      <c r="A360" t="s">
        <v>1715</v>
      </c>
      <c r="B360" t="s">
        <v>1716</v>
      </c>
      <c r="C360" t="s">
        <v>3665</v>
      </c>
      <c r="D360">
        <f t="shared" si="16"/>
        <v>14</v>
      </c>
      <c r="E360">
        <v>9</v>
      </c>
      <c r="F360" s="5">
        <f t="shared" si="15"/>
        <v>12.683999999999999</v>
      </c>
      <c r="G360" s="5">
        <f>Sales!Q360/Sales!S360</f>
        <v>18.12</v>
      </c>
      <c r="H360" s="2">
        <v>43216</v>
      </c>
      <c r="I360" t="s">
        <v>3673</v>
      </c>
      <c r="J360" t="str">
        <f t="shared" si="17"/>
        <v>ongoing</v>
      </c>
    </row>
    <row r="361" spans="1:10" x14ac:dyDescent="0.25">
      <c r="A361" t="s">
        <v>1722</v>
      </c>
      <c r="B361" t="s">
        <v>1723</v>
      </c>
      <c r="C361" t="s">
        <v>3666</v>
      </c>
      <c r="D361">
        <f t="shared" si="16"/>
        <v>21</v>
      </c>
      <c r="E361">
        <v>16</v>
      </c>
      <c r="F361" s="5">
        <f t="shared" si="15"/>
        <v>64.784000000000006</v>
      </c>
      <c r="G361" s="5">
        <f>Sales!Q361/Sales!S361</f>
        <v>92.548571428571435</v>
      </c>
      <c r="H361" s="2">
        <v>41249</v>
      </c>
      <c r="I361" t="s">
        <v>3674</v>
      </c>
      <c r="J361" t="str">
        <f t="shared" si="17"/>
        <v>outdate</v>
      </c>
    </row>
    <row r="362" spans="1:10" x14ac:dyDescent="0.25">
      <c r="A362" t="s">
        <v>1727</v>
      </c>
      <c r="B362" t="s">
        <v>1728</v>
      </c>
      <c r="C362" t="s">
        <v>3652</v>
      </c>
      <c r="D362">
        <f t="shared" si="16"/>
        <v>12</v>
      </c>
      <c r="E362">
        <v>7</v>
      </c>
      <c r="F362" s="5">
        <f t="shared" si="15"/>
        <v>4.8299999999999992</v>
      </c>
      <c r="G362" s="5">
        <f>Sales!Q362/Sales!S362</f>
        <v>6.8999999999999995</v>
      </c>
      <c r="H362" s="2">
        <v>40306</v>
      </c>
      <c r="I362" t="s">
        <v>3675</v>
      </c>
      <c r="J362" t="str">
        <f t="shared" si="17"/>
        <v>outdate</v>
      </c>
    </row>
    <row r="363" spans="1:10" x14ac:dyDescent="0.25">
      <c r="A363" t="s">
        <v>1734</v>
      </c>
      <c r="B363" t="s">
        <v>1735</v>
      </c>
      <c r="C363" t="s">
        <v>3653</v>
      </c>
      <c r="D363">
        <f t="shared" si="16"/>
        <v>17</v>
      </c>
      <c r="E363">
        <v>12</v>
      </c>
      <c r="F363" s="5">
        <f t="shared" si="15"/>
        <v>1.8112499999999998</v>
      </c>
      <c r="G363" s="5">
        <f>Sales!Q363/Sales!S363</f>
        <v>2.5874999999999999</v>
      </c>
      <c r="H363" s="2">
        <v>41290</v>
      </c>
      <c r="I363" t="s">
        <v>3676</v>
      </c>
      <c r="J363" t="str">
        <f t="shared" si="17"/>
        <v>outdate</v>
      </c>
    </row>
    <row r="364" spans="1:10" x14ac:dyDescent="0.25">
      <c r="A364" t="s">
        <v>1741</v>
      </c>
      <c r="B364" t="s">
        <v>1742</v>
      </c>
      <c r="C364" t="s">
        <v>3654</v>
      </c>
      <c r="D364">
        <f t="shared" si="16"/>
        <v>22</v>
      </c>
      <c r="E364">
        <v>17</v>
      </c>
      <c r="F364" s="5">
        <f t="shared" si="15"/>
        <v>57.008699999999997</v>
      </c>
      <c r="G364" s="5">
        <f>Sales!Q364/Sales!S364</f>
        <v>81.441000000000003</v>
      </c>
      <c r="H364" s="2">
        <v>42913</v>
      </c>
      <c r="I364" t="s">
        <v>3677</v>
      </c>
      <c r="J364" t="str">
        <f t="shared" si="17"/>
        <v>ongoing</v>
      </c>
    </row>
    <row r="365" spans="1:10" x14ac:dyDescent="0.25">
      <c r="A365" t="s">
        <v>1743</v>
      </c>
      <c r="B365" t="s">
        <v>1744</v>
      </c>
      <c r="C365" t="s">
        <v>3655</v>
      </c>
      <c r="D365">
        <f t="shared" si="16"/>
        <v>17</v>
      </c>
      <c r="E365">
        <v>12</v>
      </c>
      <c r="F365" s="5">
        <f t="shared" si="15"/>
        <v>0.64866666666666661</v>
      </c>
      <c r="G365" s="5">
        <f>Sales!Q365/Sales!S365</f>
        <v>0.92666666666666664</v>
      </c>
      <c r="H365" s="2">
        <v>43282</v>
      </c>
      <c r="I365" t="s">
        <v>3678</v>
      </c>
      <c r="J365" t="str">
        <f t="shared" si="17"/>
        <v>ongoing</v>
      </c>
    </row>
    <row r="366" spans="1:10" x14ac:dyDescent="0.25">
      <c r="A366" t="s">
        <v>1745</v>
      </c>
      <c r="B366" t="s">
        <v>1746</v>
      </c>
      <c r="C366" t="s">
        <v>3656</v>
      </c>
      <c r="D366">
        <f t="shared" si="16"/>
        <v>18</v>
      </c>
      <c r="E366">
        <v>13</v>
      </c>
      <c r="F366" s="5">
        <f t="shared" si="15"/>
        <v>5.4973333333333327</v>
      </c>
      <c r="G366" s="5">
        <f>Sales!Q366/Sales!S366</f>
        <v>7.8533333333333326</v>
      </c>
      <c r="H366" s="2">
        <v>40948</v>
      </c>
      <c r="I366" t="s">
        <v>3679</v>
      </c>
      <c r="J366" t="str">
        <f t="shared" si="17"/>
        <v>outdate</v>
      </c>
    </row>
    <row r="367" spans="1:10" x14ac:dyDescent="0.25">
      <c r="A367" t="s">
        <v>1747</v>
      </c>
      <c r="B367" t="s">
        <v>1748</v>
      </c>
      <c r="C367" t="s">
        <v>3657</v>
      </c>
      <c r="D367">
        <f t="shared" si="16"/>
        <v>16</v>
      </c>
      <c r="E367">
        <v>11</v>
      </c>
      <c r="F367" s="5">
        <f t="shared" si="15"/>
        <v>37.092999999999996</v>
      </c>
      <c r="G367" s="5">
        <f>Sales!Q367/Sales!S367</f>
        <v>52.99</v>
      </c>
      <c r="H367" s="2">
        <v>43231</v>
      </c>
      <c r="I367" t="s">
        <v>3680</v>
      </c>
      <c r="J367" t="str">
        <f t="shared" si="17"/>
        <v>ongoing</v>
      </c>
    </row>
    <row r="368" spans="1:10" x14ac:dyDescent="0.25">
      <c r="A368" t="s">
        <v>1749</v>
      </c>
      <c r="B368" t="s">
        <v>1750</v>
      </c>
      <c r="C368" t="s">
        <v>3658</v>
      </c>
      <c r="D368">
        <f t="shared" si="16"/>
        <v>10</v>
      </c>
      <c r="E368">
        <v>5</v>
      </c>
      <c r="F368" s="5">
        <f t="shared" si="15"/>
        <v>4.0599999999999996</v>
      </c>
      <c r="G368" s="5">
        <f>Sales!Q368/Sales!S368</f>
        <v>5.8</v>
      </c>
      <c r="H368" s="2">
        <v>43357</v>
      </c>
      <c r="I368" t="s">
        <v>3681</v>
      </c>
      <c r="J368" t="str">
        <f t="shared" si="17"/>
        <v>ongoing</v>
      </c>
    </row>
    <row r="369" spans="1:10" x14ac:dyDescent="0.25">
      <c r="A369" t="s">
        <v>1518</v>
      </c>
      <c r="B369" t="s">
        <v>1751</v>
      </c>
      <c r="C369" t="s">
        <v>3659</v>
      </c>
      <c r="D369">
        <f t="shared" si="16"/>
        <v>15</v>
      </c>
      <c r="E369">
        <v>10</v>
      </c>
      <c r="F369" s="5">
        <f t="shared" si="15"/>
        <v>2.5760000000000001</v>
      </c>
      <c r="G369" s="5">
        <f>Sales!Q369/Sales!S369</f>
        <v>3.68</v>
      </c>
      <c r="H369" s="2">
        <v>42434</v>
      </c>
      <c r="I369" t="s">
        <v>3681</v>
      </c>
      <c r="J369" t="str">
        <f t="shared" si="17"/>
        <v>ongoing</v>
      </c>
    </row>
    <row r="370" spans="1:10" x14ac:dyDescent="0.25">
      <c r="A370" t="s">
        <v>1752</v>
      </c>
      <c r="B370" t="s">
        <v>1753</v>
      </c>
      <c r="C370" t="s">
        <v>3660</v>
      </c>
      <c r="D370">
        <f t="shared" si="16"/>
        <v>24</v>
      </c>
      <c r="E370">
        <v>19</v>
      </c>
      <c r="F370" s="5">
        <f t="shared" si="15"/>
        <v>14.6706</v>
      </c>
      <c r="G370" s="5">
        <f>Sales!Q370/Sales!S370</f>
        <v>20.958000000000002</v>
      </c>
      <c r="H370" s="2">
        <v>42270</v>
      </c>
      <c r="I370" t="s">
        <v>3667</v>
      </c>
      <c r="J370" t="str">
        <f t="shared" si="17"/>
        <v>ongoing</v>
      </c>
    </row>
    <row r="371" spans="1:10" x14ac:dyDescent="0.25">
      <c r="A371" t="s">
        <v>1754</v>
      </c>
      <c r="B371" t="s">
        <v>1755</v>
      </c>
      <c r="C371" t="s">
        <v>3661</v>
      </c>
      <c r="D371">
        <f t="shared" si="16"/>
        <v>16</v>
      </c>
      <c r="E371">
        <v>11</v>
      </c>
      <c r="F371" s="5">
        <f t="shared" si="15"/>
        <v>243.58133333333333</v>
      </c>
      <c r="G371" s="5">
        <f>Sales!Q371/Sales!S371</f>
        <v>347.97333333333336</v>
      </c>
      <c r="H371" s="2">
        <v>40464</v>
      </c>
      <c r="I371" t="s">
        <v>3668</v>
      </c>
      <c r="J371" t="str">
        <f t="shared" si="17"/>
        <v>outdate</v>
      </c>
    </row>
    <row r="372" spans="1:10" x14ac:dyDescent="0.25">
      <c r="A372" t="s">
        <v>1760</v>
      </c>
      <c r="B372" t="s">
        <v>1761</v>
      </c>
      <c r="C372" t="s">
        <v>3662</v>
      </c>
      <c r="D372">
        <f t="shared" si="16"/>
        <v>16</v>
      </c>
      <c r="E372">
        <v>11</v>
      </c>
      <c r="F372" s="5">
        <f t="shared" si="15"/>
        <v>2.5920000000000001</v>
      </c>
      <c r="G372" s="5">
        <f>Sales!Q372/Sales!S372</f>
        <v>3.7028571428571433</v>
      </c>
      <c r="H372" s="2">
        <v>40663</v>
      </c>
      <c r="I372" t="s">
        <v>3669</v>
      </c>
      <c r="J372" t="str">
        <f t="shared" si="17"/>
        <v>outdate</v>
      </c>
    </row>
    <row r="373" spans="1:10" x14ac:dyDescent="0.25">
      <c r="A373" t="s">
        <v>1767</v>
      </c>
      <c r="B373" t="s">
        <v>1768</v>
      </c>
      <c r="C373" t="s">
        <v>3663</v>
      </c>
      <c r="D373">
        <f t="shared" si="16"/>
        <v>14</v>
      </c>
      <c r="E373">
        <v>9</v>
      </c>
      <c r="F373" s="5">
        <f t="shared" si="15"/>
        <v>5.3423999999999996</v>
      </c>
      <c r="G373" s="5">
        <f>Sales!Q373/Sales!S373</f>
        <v>7.6319999999999997</v>
      </c>
      <c r="H373" s="2">
        <v>43112</v>
      </c>
      <c r="I373" t="s">
        <v>3670</v>
      </c>
      <c r="J373" t="str">
        <f t="shared" si="17"/>
        <v>ongoing</v>
      </c>
    </row>
    <row r="374" spans="1:10" x14ac:dyDescent="0.25">
      <c r="A374" t="s">
        <v>1774</v>
      </c>
      <c r="B374" t="s">
        <v>1775</v>
      </c>
      <c r="C374" t="s">
        <v>3664</v>
      </c>
      <c r="D374">
        <f t="shared" si="16"/>
        <v>18</v>
      </c>
      <c r="E374">
        <v>13</v>
      </c>
      <c r="F374" s="5">
        <f t="shared" si="15"/>
        <v>0.95199999999999996</v>
      </c>
      <c r="G374" s="5">
        <f>Sales!Q374/Sales!S374</f>
        <v>1.36</v>
      </c>
      <c r="H374" s="2">
        <v>39935</v>
      </c>
      <c r="I374" t="s">
        <v>3671</v>
      </c>
      <c r="J374" t="str">
        <f t="shared" si="17"/>
        <v>outdate</v>
      </c>
    </row>
    <row r="375" spans="1:10" x14ac:dyDescent="0.25">
      <c r="A375" t="s">
        <v>1779</v>
      </c>
      <c r="B375" t="s">
        <v>1780</v>
      </c>
      <c r="C375" t="s">
        <v>3665</v>
      </c>
      <c r="D375">
        <f t="shared" si="16"/>
        <v>17</v>
      </c>
      <c r="E375">
        <v>12</v>
      </c>
      <c r="F375" s="5">
        <f t="shared" si="15"/>
        <v>143.35104000000001</v>
      </c>
      <c r="G375" s="5">
        <f>Sales!Q375/Sales!S375</f>
        <v>204.78720000000001</v>
      </c>
      <c r="H375" s="2">
        <v>41760</v>
      </c>
      <c r="I375" t="s">
        <v>3672</v>
      </c>
      <c r="J375" t="str">
        <f t="shared" si="17"/>
        <v>outdate</v>
      </c>
    </row>
    <row r="376" spans="1:10" x14ac:dyDescent="0.25">
      <c r="A376" t="s">
        <v>1784</v>
      </c>
      <c r="B376" t="s">
        <v>1785</v>
      </c>
      <c r="C376" t="s">
        <v>3666</v>
      </c>
      <c r="D376">
        <f t="shared" si="16"/>
        <v>17</v>
      </c>
      <c r="E376">
        <v>12</v>
      </c>
      <c r="F376" s="5">
        <f t="shared" si="15"/>
        <v>3.234</v>
      </c>
      <c r="G376" s="5">
        <f>Sales!Q376/Sales!S376</f>
        <v>4.62</v>
      </c>
      <c r="H376" s="2">
        <v>43406</v>
      </c>
      <c r="I376" t="s">
        <v>3673</v>
      </c>
      <c r="J376" t="str">
        <f t="shared" si="17"/>
        <v>ongoing</v>
      </c>
    </row>
    <row r="377" spans="1:10" x14ac:dyDescent="0.25">
      <c r="A377" t="s">
        <v>1786</v>
      </c>
      <c r="B377" t="s">
        <v>1787</v>
      </c>
      <c r="C377" t="s">
        <v>3652</v>
      </c>
      <c r="D377">
        <f t="shared" si="16"/>
        <v>16</v>
      </c>
      <c r="E377">
        <v>11</v>
      </c>
      <c r="F377" s="5">
        <f t="shared" si="15"/>
        <v>111.776</v>
      </c>
      <c r="G377" s="5">
        <f>Sales!Q377/Sales!S377</f>
        <v>159.68</v>
      </c>
      <c r="H377" s="2">
        <v>42790</v>
      </c>
      <c r="I377" t="s">
        <v>3674</v>
      </c>
      <c r="J377" t="str">
        <f t="shared" si="17"/>
        <v>ongoing</v>
      </c>
    </row>
    <row r="378" spans="1:10" x14ac:dyDescent="0.25">
      <c r="A378" t="s">
        <v>1792</v>
      </c>
      <c r="B378" t="s">
        <v>1793</v>
      </c>
      <c r="C378" t="s">
        <v>3653</v>
      </c>
      <c r="D378">
        <f t="shared" si="16"/>
        <v>23</v>
      </c>
      <c r="E378">
        <v>18</v>
      </c>
      <c r="F378" s="5">
        <f t="shared" si="15"/>
        <v>9.9135999999999989</v>
      </c>
      <c r="G378" s="5">
        <f>Sales!Q378/Sales!S378</f>
        <v>14.162285714285714</v>
      </c>
      <c r="H378" s="2">
        <v>43162</v>
      </c>
      <c r="I378" t="s">
        <v>3675</v>
      </c>
      <c r="J378" t="str">
        <f t="shared" si="17"/>
        <v>ongoing</v>
      </c>
    </row>
    <row r="379" spans="1:10" x14ac:dyDescent="0.25">
      <c r="A379" t="s">
        <v>1798</v>
      </c>
      <c r="B379" t="s">
        <v>1799</v>
      </c>
      <c r="C379" t="s">
        <v>3654</v>
      </c>
      <c r="D379">
        <f t="shared" si="16"/>
        <v>22</v>
      </c>
      <c r="E379">
        <v>17</v>
      </c>
      <c r="F379" s="5">
        <f t="shared" si="15"/>
        <v>115.76631111111109</v>
      </c>
      <c r="G379" s="5">
        <f>Sales!Q379/Sales!S379</f>
        <v>165.38044444444444</v>
      </c>
      <c r="H379" s="2">
        <v>43482</v>
      </c>
      <c r="I379" t="s">
        <v>3676</v>
      </c>
      <c r="J379" t="str">
        <f t="shared" si="17"/>
        <v>ongoing</v>
      </c>
    </row>
    <row r="380" spans="1:10" x14ac:dyDescent="0.25">
      <c r="A380" t="s">
        <v>1800</v>
      </c>
      <c r="B380" t="s">
        <v>1801</v>
      </c>
      <c r="C380" t="s">
        <v>3655</v>
      </c>
      <c r="D380">
        <f t="shared" si="16"/>
        <v>23</v>
      </c>
      <c r="E380">
        <v>18</v>
      </c>
      <c r="F380" s="5">
        <f t="shared" si="15"/>
        <v>1.5140999999999998</v>
      </c>
      <c r="G380" s="5">
        <f>Sales!Q380/Sales!S380</f>
        <v>2.1629999999999998</v>
      </c>
      <c r="H380" s="2">
        <v>41811</v>
      </c>
      <c r="I380" t="s">
        <v>3677</v>
      </c>
      <c r="J380" t="str">
        <f t="shared" si="17"/>
        <v>outdate</v>
      </c>
    </row>
    <row r="381" spans="1:10" x14ac:dyDescent="0.25">
      <c r="A381" t="s">
        <v>1808</v>
      </c>
      <c r="B381" t="s">
        <v>1809</v>
      </c>
      <c r="C381" t="s">
        <v>3656</v>
      </c>
      <c r="D381">
        <f t="shared" si="16"/>
        <v>24</v>
      </c>
      <c r="E381">
        <v>19</v>
      </c>
      <c r="F381" s="5">
        <f t="shared" si="15"/>
        <v>5.5607999999999995</v>
      </c>
      <c r="G381" s="5">
        <f>Sales!Q381/Sales!S381</f>
        <v>7.944</v>
      </c>
      <c r="H381" s="2">
        <v>43203</v>
      </c>
      <c r="I381" t="s">
        <v>3678</v>
      </c>
      <c r="J381" t="str">
        <f t="shared" si="17"/>
        <v>ongoing</v>
      </c>
    </row>
    <row r="382" spans="1:10" x14ac:dyDescent="0.25">
      <c r="A382" t="s">
        <v>1813</v>
      </c>
      <c r="B382" t="s">
        <v>1814</v>
      </c>
      <c r="C382" t="s">
        <v>3657</v>
      </c>
      <c r="D382">
        <f t="shared" si="16"/>
        <v>22</v>
      </c>
      <c r="E382">
        <v>17</v>
      </c>
      <c r="F382" s="5">
        <f t="shared" si="15"/>
        <v>2.1307999999999998</v>
      </c>
      <c r="G382" s="5">
        <f>Sales!Q382/Sales!S382</f>
        <v>3.044</v>
      </c>
      <c r="H382" s="2">
        <v>43364</v>
      </c>
      <c r="I382" t="s">
        <v>3679</v>
      </c>
      <c r="J382" t="str">
        <f t="shared" si="17"/>
        <v>ongoing</v>
      </c>
    </row>
    <row r="383" spans="1:10" x14ac:dyDescent="0.25">
      <c r="A383" t="s">
        <v>1815</v>
      </c>
      <c r="B383" t="s">
        <v>1816</v>
      </c>
      <c r="C383" t="s">
        <v>3658</v>
      </c>
      <c r="D383">
        <f t="shared" si="16"/>
        <v>22</v>
      </c>
      <c r="E383">
        <v>17</v>
      </c>
      <c r="F383" s="5">
        <f t="shared" si="15"/>
        <v>4.4589999999999996</v>
      </c>
      <c r="G383" s="5">
        <f>Sales!Q383/Sales!S383</f>
        <v>6.37</v>
      </c>
      <c r="H383" s="2">
        <v>41244</v>
      </c>
      <c r="I383" t="s">
        <v>3680</v>
      </c>
      <c r="J383" t="str">
        <f t="shared" si="17"/>
        <v>outdate</v>
      </c>
    </row>
    <row r="384" spans="1:10" x14ac:dyDescent="0.25">
      <c r="A384" t="s">
        <v>1821</v>
      </c>
      <c r="B384" t="s">
        <v>1822</v>
      </c>
      <c r="C384" t="s">
        <v>3659</v>
      </c>
      <c r="D384">
        <f t="shared" si="16"/>
        <v>10</v>
      </c>
      <c r="E384">
        <v>5</v>
      </c>
      <c r="F384" s="5">
        <f t="shared" si="15"/>
        <v>17.337599999999998</v>
      </c>
      <c r="G384" s="5">
        <f>Sales!Q384/Sales!S384</f>
        <v>24.768000000000001</v>
      </c>
      <c r="H384" s="2">
        <v>40713</v>
      </c>
      <c r="I384" t="s">
        <v>3681</v>
      </c>
      <c r="J384" t="str">
        <f t="shared" si="17"/>
        <v>outdate</v>
      </c>
    </row>
    <row r="385" spans="1:10" x14ac:dyDescent="0.25">
      <c r="A385" t="s">
        <v>1827</v>
      </c>
      <c r="B385" t="s">
        <v>1828</v>
      </c>
      <c r="C385" t="s">
        <v>3660</v>
      </c>
      <c r="D385">
        <f t="shared" si="16"/>
        <v>18</v>
      </c>
      <c r="E385">
        <v>13</v>
      </c>
      <c r="F385" s="5">
        <f t="shared" si="15"/>
        <v>3.6662499999999998</v>
      </c>
      <c r="G385" s="5">
        <f>Sales!Q385/Sales!S385</f>
        <v>5.2374999999999998</v>
      </c>
      <c r="H385" s="2">
        <v>42315</v>
      </c>
      <c r="I385" t="s">
        <v>3681</v>
      </c>
      <c r="J385" t="str">
        <f t="shared" si="17"/>
        <v>ongoing</v>
      </c>
    </row>
    <row r="386" spans="1:10" x14ac:dyDescent="0.25">
      <c r="A386" t="s">
        <v>1835</v>
      </c>
      <c r="B386" t="s">
        <v>1836</v>
      </c>
      <c r="C386" t="s">
        <v>3661</v>
      </c>
      <c r="D386">
        <f t="shared" si="16"/>
        <v>22</v>
      </c>
      <c r="E386">
        <v>17</v>
      </c>
      <c r="F386" s="5">
        <f t="shared" ref="F386:F449" si="18">G386*0.7</f>
        <v>52.564049999999995</v>
      </c>
      <c r="G386" s="5">
        <f>Sales!Q386/Sales!S386</f>
        <v>75.091499999999996</v>
      </c>
      <c r="H386" s="2">
        <v>41439</v>
      </c>
      <c r="I386" t="s">
        <v>3667</v>
      </c>
      <c r="J386" t="str">
        <f t="shared" si="17"/>
        <v>outdate</v>
      </c>
    </row>
    <row r="387" spans="1:10" x14ac:dyDescent="0.25">
      <c r="A387" t="s">
        <v>1837</v>
      </c>
      <c r="B387" t="s">
        <v>1838</v>
      </c>
      <c r="C387" t="s">
        <v>3662</v>
      </c>
      <c r="D387">
        <f t="shared" ref="D387:D450" si="19">E387+5</f>
        <v>23</v>
      </c>
      <c r="E387">
        <v>18</v>
      </c>
      <c r="F387" s="5">
        <f t="shared" si="18"/>
        <v>8.3975999999999988</v>
      </c>
      <c r="G387" s="5">
        <f>Sales!Q387/Sales!S387</f>
        <v>11.996571428571428</v>
      </c>
      <c r="H387" s="2">
        <v>42898</v>
      </c>
      <c r="I387" t="s">
        <v>3668</v>
      </c>
      <c r="J387" t="str">
        <f t="shared" ref="J387:J450" si="20">IF(H387&lt;DATE(2015,1,1),"outdate","ongoing")</f>
        <v>ongoing</v>
      </c>
    </row>
    <row r="388" spans="1:10" x14ac:dyDescent="0.25">
      <c r="A388" t="s">
        <v>1841</v>
      </c>
      <c r="B388" t="s">
        <v>1842</v>
      </c>
      <c r="C388" t="s">
        <v>3663</v>
      </c>
      <c r="D388">
        <f t="shared" si="19"/>
        <v>22</v>
      </c>
      <c r="E388">
        <v>17</v>
      </c>
      <c r="F388" s="5">
        <f t="shared" si="18"/>
        <v>48.233999999999995</v>
      </c>
      <c r="G388" s="5">
        <f>Sales!Q388/Sales!S388</f>
        <v>68.905714285714282</v>
      </c>
      <c r="H388" s="2">
        <v>41573</v>
      </c>
      <c r="I388" t="s">
        <v>3669</v>
      </c>
      <c r="J388" t="str">
        <f t="shared" si="20"/>
        <v>outdate</v>
      </c>
    </row>
    <row r="389" spans="1:10" x14ac:dyDescent="0.25">
      <c r="A389" t="s">
        <v>1849</v>
      </c>
      <c r="B389" t="s">
        <v>1850</v>
      </c>
      <c r="C389" t="s">
        <v>3664</v>
      </c>
      <c r="D389">
        <f t="shared" si="19"/>
        <v>24</v>
      </c>
      <c r="E389">
        <v>19</v>
      </c>
      <c r="F389" s="5">
        <f t="shared" si="18"/>
        <v>0.23022222222222222</v>
      </c>
      <c r="G389" s="5">
        <f>Sales!Q389/Sales!S389</f>
        <v>0.3288888888888889</v>
      </c>
      <c r="H389" s="2">
        <v>42037</v>
      </c>
      <c r="I389" t="s">
        <v>3670</v>
      </c>
      <c r="J389" t="str">
        <f t="shared" si="20"/>
        <v>ongoing</v>
      </c>
    </row>
    <row r="390" spans="1:10" x14ac:dyDescent="0.25">
      <c r="A390" t="s">
        <v>1851</v>
      </c>
      <c r="B390" t="s">
        <v>1852</v>
      </c>
      <c r="C390" t="s">
        <v>3665</v>
      </c>
      <c r="D390">
        <f t="shared" si="19"/>
        <v>10</v>
      </c>
      <c r="E390">
        <v>5</v>
      </c>
      <c r="F390" s="5">
        <f t="shared" si="18"/>
        <v>0.2296</v>
      </c>
      <c r="G390" s="5">
        <f>Sales!Q390/Sales!S390</f>
        <v>0.32800000000000001</v>
      </c>
      <c r="H390" s="2">
        <v>43276</v>
      </c>
      <c r="I390" t="s">
        <v>3671</v>
      </c>
      <c r="J390" t="str">
        <f t="shared" si="20"/>
        <v>ongoing</v>
      </c>
    </row>
    <row r="391" spans="1:10" x14ac:dyDescent="0.25">
      <c r="A391" t="s">
        <v>1857</v>
      </c>
      <c r="B391" t="s">
        <v>1858</v>
      </c>
      <c r="C391" t="s">
        <v>3666</v>
      </c>
      <c r="D391">
        <f t="shared" si="19"/>
        <v>21</v>
      </c>
      <c r="E391">
        <v>16</v>
      </c>
      <c r="F391" s="5">
        <f t="shared" si="18"/>
        <v>2.7253333333333329</v>
      </c>
      <c r="G391" s="5">
        <f>Sales!Q391/Sales!S391</f>
        <v>3.8933333333333331</v>
      </c>
      <c r="H391" s="2">
        <v>43120</v>
      </c>
      <c r="I391" t="s">
        <v>3672</v>
      </c>
      <c r="J391" t="str">
        <f t="shared" si="20"/>
        <v>ongoing</v>
      </c>
    </row>
    <row r="392" spans="1:10" x14ac:dyDescent="0.25">
      <c r="A392" t="s">
        <v>1862</v>
      </c>
      <c r="B392" t="s">
        <v>1863</v>
      </c>
      <c r="C392" t="s">
        <v>3652</v>
      </c>
      <c r="D392">
        <f t="shared" si="19"/>
        <v>16</v>
      </c>
      <c r="E392">
        <v>11</v>
      </c>
      <c r="F392" s="5">
        <f t="shared" si="18"/>
        <v>13.992999999999999</v>
      </c>
      <c r="G392" s="5">
        <f>Sales!Q392/Sales!S392</f>
        <v>19.989999999999998</v>
      </c>
      <c r="H392" s="2">
        <v>40573</v>
      </c>
      <c r="I392" t="s">
        <v>3673</v>
      </c>
      <c r="J392" t="str">
        <f t="shared" si="20"/>
        <v>outdate</v>
      </c>
    </row>
    <row r="393" spans="1:10" x14ac:dyDescent="0.25">
      <c r="A393" t="s">
        <v>1867</v>
      </c>
      <c r="B393" t="s">
        <v>1868</v>
      </c>
      <c r="C393" t="s">
        <v>3653</v>
      </c>
      <c r="D393">
        <f t="shared" si="19"/>
        <v>22</v>
      </c>
      <c r="E393">
        <v>17</v>
      </c>
      <c r="F393" s="5">
        <f t="shared" si="18"/>
        <v>34.493759999999995</v>
      </c>
      <c r="G393" s="5">
        <f>Sales!Q393/Sales!S393</f>
        <v>49.276799999999994</v>
      </c>
      <c r="H393" s="2">
        <v>43315</v>
      </c>
      <c r="I393" t="s">
        <v>3674</v>
      </c>
      <c r="J393" t="str">
        <f t="shared" si="20"/>
        <v>ongoing</v>
      </c>
    </row>
    <row r="394" spans="1:10" x14ac:dyDescent="0.25">
      <c r="A394" t="s">
        <v>1870</v>
      </c>
      <c r="B394" t="s">
        <v>1871</v>
      </c>
      <c r="C394" t="s">
        <v>3654</v>
      </c>
      <c r="D394">
        <f t="shared" si="19"/>
        <v>13</v>
      </c>
      <c r="E394">
        <v>8</v>
      </c>
      <c r="F394" s="5">
        <f t="shared" si="18"/>
        <v>209.9965</v>
      </c>
      <c r="G394" s="5">
        <f>Sales!Q394/Sales!S394</f>
        <v>299.995</v>
      </c>
      <c r="H394" s="2">
        <v>42009</v>
      </c>
      <c r="I394" t="s">
        <v>3675</v>
      </c>
      <c r="J394" t="str">
        <f t="shared" si="20"/>
        <v>ongoing</v>
      </c>
    </row>
    <row r="395" spans="1:10" x14ac:dyDescent="0.25">
      <c r="A395" t="s">
        <v>1872</v>
      </c>
      <c r="B395" t="s">
        <v>1873</v>
      </c>
      <c r="C395" t="s">
        <v>3655</v>
      </c>
      <c r="D395">
        <f t="shared" si="19"/>
        <v>14</v>
      </c>
      <c r="E395">
        <v>9</v>
      </c>
      <c r="F395" s="5">
        <f t="shared" si="18"/>
        <v>4.3616999999999999</v>
      </c>
      <c r="G395" s="5">
        <f>Sales!Q395/Sales!S395</f>
        <v>6.2309999999999999</v>
      </c>
      <c r="H395" s="2">
        <v>41312</v>
      </c>
      <c r="I395" t="s">
        <v>3676</v>
      </c>
      <c r="J395" t="str">
        <f t="shared" si="20"/>
        <v>outdate</v>
      </c>
    </row>
    <row r="396" spans="1:10" x14ac:dyDescent="0.25">
      <c r="A396" t="s">
        <v>1874</v>
      </c>
      <c r="B396" t="s">
        <v>1875</v>
      </c>
      <c r="C396" t="s">
        <v>3656</v>
      </c>
      <c r="D396">
        <f t="shared" si="19"/>
        <v>24</v>
      </c>
      <c r="E396">
        <v>19</v>
      </c>
      <c r="F396" s="5">
        <f t="shared" si="18"/>
        <v>5.8949333333333325</v>
      </c>
      <c r="G396" s="5">
        <f>Sales!Q396/Sales!S396</f>
        <v>8.4213333333333331</v>
      </c>
      <c r="H396" s="2">
        <v>41771</v>
      </c>
      <c r="I396" t="s">
        <v>3677</v>
      </c>
      <c r="J396" t="str">
        <f t="shared" si="20"/>
        <v>outdate</v>
      </c>
    </row>
    <row r="397" spans="1:10" x14ac:dyDescent="0.25">
      <c r="A397" t="s">
        <v>1876</v>
      </c>
      <c r="B397" t="s">
        <v>1877</v>
      </c>
      <c r="C397" t="s">
        <v>3657</v>
      </c>
      <c r="D397">
        <f t="shared" si="19"/>
        <v>20</v>
      </c>
      <c r="E397">
        <v>15</v>
      </c>
      <c r="F397" s="5">
        <f t="shared" si="18"/>
        <v>5.828666666666666</v>
      </c>
      <c r="G397" s="5">
        <f>Sales!Q397/Sales!S397</f>
        <v>8.3266666666666662</v>
      </c>
      <c r="H397" s="2">
        <v>40997</v>
      </c>
      <c r="I397" t="s">
        <v>3678</v>
      </c>
      <c r="J397" t="str">
        <f t="shared" si="20"/>
        <v>outdate</v>
      </c>
    </row>
    <row r="398" spans="1:10" x14ac:dyDescent="0.25">
      <c r="A398" t="s">
        <v>1878</v>
      </c>
      <c r="B398" t="s">
        <v>1879</v>
      </c>
      <c r="C398" t="s">
        <v>3658</v>
      </c>
      <c r="D398">
        <f t="shared" si="19"/>
        <v>13</v>
      </c>
      <c r="E398">
        <v>8</v>
      </c>
      <c r="F398" s="5">
        <f t="shared" si="18"/>
        <v>1.1339999999999999</v>
      </c>
      <c r="G398" s="5">
        <f>Sales!Q398/Sales!S398</f>
        <v>1.62</v>
      </c>
      <c r="H398" s="2">
        <v>40347</v>
      </c>
      <c r="I398" t="s">
        <v>3679</v>
      </c>
      <c r="J398" t="str">
        <f t="shared" si="20"/>
        <v>outdate</v>
      </c>
    </row>
    <row r="399" spans="1:10" x14ac:dyDescent="0.25">
      <c r="A399" t="s">
        <v>1880</v>
      </c>
      <c r="B399" t="s">
        <v>1881</v>
      </c>
      <c r="C399" t="s">
        <v>3659</v>
      </c>
      <c r="D399">
        <f t="shared" si="19"/>
        <v>22</v>
      </c>
      <c r="E399">
        <v>17</v>
      </c>
      <c r="F399" s="5">
        <f t="shared" si="18"/>
        <v>9.8168000000000006</v>
      </c>
      <c r="G399" s="5">
        <f>Sales!Q399/Sales!S399</f>
        <v>14.024000000000001</v>
      </c>
      <c r="H399" s="2">
        <v>43608</v>
      </c>
      <c r="I399" t="s">
        <v>3680</v>
      </c>
      <c r="J399" t="str">
        <f t="shared" si="20"/>
        <v>ongoing</v>
      </c>
    </row>
    <row r="400" spans="1:10" x14ac:dyDescent="0.25">
      <c r="A400" t="s">
        <v>1887</v>
      </c>
      <c r="B400" t="s">
        <v>1888</v>
      </c>
      <c r="C400" t="s">
        <v>3660</v>
      </c>
      <c r="D400">
        <f t="shared" si="19"/>
        <v>19</v>
      </c>
      <c r="E400">
        <v>14</v>
      </c>
      <c r="F400" s="5">
        <f t="shared" si="18"/>
        <v>2.7962666666666665</v>
      </c>
      <c r="G400" s="5">
        <f>Sales!Q400/Sales!S400</f>
        <v>3.9946666666666664</v>
      </c>
      <c r="H400" s="2">
        <v>41908</v>
      </c>
      <c r="I400" t="s">
        <v>3681</v>
      </c>
      <c r="J400" t="str">
        <f t="shared" si="20"/>
        <v>outdate</v>
      </c>
    </row>
    <row r="401" spans="1:10" x14ac:dyDescent="0.25">
      <c r="A401" t="s">
        <v>1895</v>
      </c>
      <c r="B401" t="s">
        <v>1896</v>
      </c>
      <c r="C401" t="s">
        <v>3661</v>
      </c>
      <c r="D401">
        <f t="shared" si="19"/>
        <v>12</v>
      </c>
      <c r="E401">
        <v>7</v>
      </c>
      <c r="F401" s="5">
        <f t="shared" si="18"/>
        <v>186.37621333333331</v>
      </c>
      <c r="G401" s="5">
        <f>Sales!Q401/Sales!S401</f>
        <v>266.25173333333333</v>
      </c>
      <c r="H401" s="2">
        <v>42142</v>
      </c>
      <c r="I401" t="s">
        <v>3681</v>
      </c>
      <c r="J401" t="str">
        <f t="shared" si="20"/>
        <v>ongoing</v>
      </c>
    </row>
    <row r="402" spans="1:10" x14ac:dyDescent="0.25">
      <c r="A402" t="s">
        <v>1897</v>
      </c>
      <c r="B402" t="s">
        <v>1898</v>
      </c>
      <c r="C402" t="s">
        <v>3662</v>
      </c>
      <c r="D402">
        <f t="shared" si="19"/>
        <v>21</v>
      </c>
      <c r="E402">
        <v>16</v>
      </c>
      <c r="F402" s="5">
        <f t="shared" si="18"/>
        <v>22.948799999999999</v>
      </c>
      <c r="G402" s="5">
        <f>Sales!Q402/Sales!S402</f>
        <v>32.783999999999999</v>
      </c>
      <c r="H402" s="2">
        <v>41538</v>
      </c>
      <c r="I402" t="s">
        <v>3667</v>
      </c>
      <c r="J402" t="str">
        <f t="shared" si="20"/>
        <v>outdate</v>
      </c>
    </row>
    <row r="403" spans="1:10" x14ac:dyDescent="0.25">
      <c r="A403" t="s">
        <v>1899</v>
      </c>
      <c r="B403" t="s">
        <v>1900</v>
      </c>
      <c r="C403" t="s">
        <v>3663</v>
      </c>
      <c r="D403">
        <f t="shared" si="19"/>
        <v>18</v>
      </c>
      <c r="E403">
        <v>13</v>
      </c>
      <c r="F403" s="5">
        <f t="shared" si="18"/>
        <v>4.4787555555555558</v>
      </c>
      <c r="G403" s="5">
        <f>Sales!Q403/Sales!S403</f>
        <v>6.3982222222222225</v>
      </c>
      <c r="H403" s="2">
        <v>40759</v>
      </c>
      <c r="I403" t="s">
        <v>3668</v>
      </c>
      <c r="J403" t="str">
        <f t="shared" si="20"/>
        <v>outdate</v>
      </c>
    </row>
    <row r="404" spans="1:10" x14ac:dyDescent="0.25">
      <c r="A404" t="s">
        <v>1901</v>
      </c>
      <c r="B404" t="s">
        <v>1902</v>
      </c>
      <c r="C404" t="s">
        <v>3664</v>
      </c>
      <c r="D404">
        <f t="shared" si="19"/>
        <v>17</v>
      </c>
      <c r="E404">
        <v>12</v>
      </c>
      <c r="F404" s="5">
        <f t="shared" si="18"/>
        <v>1.3395199999999998</v>
      </c>
      <c r="G404" s="5">
        <f>Sales!Q404/Sales!S404</f>
        <v>1.9136</v>
      </c>
      <c r="H404" s="2">
        <v>41558</v>
      </c>
      <c r="I404" t="s">
        <v>3669</v>
      </c>
      <c r="J404" t="str">
        <f t="shared" si="20"/>
        <v>outdate</v>
      </c>
    </row>
    <row r="405" spans="1:10" x14ac:dyDescent="0.25">
      <c r="A405" t="s">
        <v>1903</v>
      </c>
      <c r="B405" t="s">
        <v>1904</v>
      </c>
      <c r="C405" t="s">
        <v>3665</v>
      </c>
      <c r="D405">
        <f t="shared" si="19"/>
        <v>15</v>
      </c>
      <c r="E405">
        <v>10</v>
      </c>
      <c r="F405" s="5">
        <f t="shared" si="18"/>
        <v>6.8376000000000001</v>
      </c>
      <c r="G405" s="5">
        <f>Sales!Q405/Sales!S405</f>
        <v>9.7680000000000007</v>
      </c>
      <c r="H405" s="2">
        <v>41936</v>
      </c>
      <c r="I405" t="s">
        <v>3670</v>
      </c>
      <c r="J405" t="str">
        <f t="shared" si="20"/>
        <v>outdate</v>
      </c>
    </row>
    <row r="406" spans="1:10" x14ac:dyDescent="0.25">
      <c r="A406" t="s">
        <v>1905</v>
      </c>
      <c r="B406" t="s">
        <v>1906</v>
      </c>
      <c r="C406" t="s">
        <v>3666</v>
      </c>
      <c r="D406">
        <f t="shared" si="19"/>
        <v>10</v>
      </c>
      <c r="E406">
        <v>5</v>
      </c>
      <c r="F406" s="5">
        <f t="shared" si="18"/>
        <v>12.568499999999998</v>
      </c>
      <c r="G406" s="5">
        <f>Sales!Q406/Sales!S406</f>
        <v>17.954999999999998</v>
      </c>
      <c r="H406" s="2">
        <v>42628</v>
      </c>
      <c r="I406" t="s">
        <v>3671</v>
      </c>
      <c r="J406" t="str">
        <f t="shared" si="20"/>
        <v>ongoing</v>
      </c>
    </row>
    <row r="407" spans="1:10" x14ac:dyDescent="0.25">
      <c r="A407" t="s">
        <v>1912</v>
      </c>
      <c r="B407" t="s">
        <v>1913</v>
      </c>
      <c r="C407" t="s">
        <v>3652</v>
      </c>
      <c r="D407">
        <f t="shared" si="19"/>
        <v>24</v>
      </c>
      <c r="E407">
        <v>19</v>
      </c>
      <c r="F407" s="5">
        <f t="shared" si="18"/>
        <v>25.192999999999994</v>
      </c>
      <c r="G407" s="5">
        <f>Sales!Q407/Sales!S407</f>
        <v>35.989999999999995</v>
      </c>
      <c r="H407" s="2">
        <v>41618</v>
      </c>
      <c r="I407" t="s">
        <v>3672</v>
      </c>
      <c r="J407" t="str">
        <f t="shared" si="20"/>
        <v>outdate</v>
      </c>
    </row>
    <row r="408" spans="1:10" x14ac:dyDescent="0.25">
      <c r="A408" t="s">
        <v>1916</v>
      </c>
      <c r="B408" t="s">
        <v>1917</v>
      </c>
      <c r="C408" t="s">
        <v>3653</v>
      </c>
      <c r="D408">
        <f t="shared" si="19"/>
        <v>11</v>
      </c>
      <c r="E408">
        <v>6</v>
      </c>
      <c r="F408" s="5">
        <f t="shared" si="18"/>
        <v>279.99439999999998</v>
      </c>
      <c r="G408" s="5">
        <f>Sales!Q408/Sales!S408</f>
        <v>399.99200000000002</v>
      </c>
      <c r="H408" s="2">
        <v>41531</v>
      </c>
      <c r="I408" t="s">
        <v>3673</v>
      </c>
      <c r="J408" t="str">
        <f t="shared" si="20"/>
        <v>outdate</v>
      </c>
    </row>
    <row r="409" spans="1:10" x14ac:dyDescent="0.25">
      <c r="A409" t="s">
        <v>1923</v>
      </c>
      <c r="B409" t="s">
        <v>1924</v>
      </c>
      <c r="C409" t="s">
        <v>3654</v>
      </c>
      <c r="D409">
        <f t="shared" si="19"/>
        <v>24</v>
      </c>
      <c r="E409">
        <v>19</v>
      </c>
      <c r="F409" s="5">
        <f t="shared" si="18"/>
        <v>2.1116666666666664</v>
      </c>
      <c r="G409" s="5">
        <f>Sales!Q409/Sales!S409</f>
        <v>3.0166666666666666</v>
      </c>
      <c r="H409" s="2">
        <v>41121</v>
      </c>
      <c r="I409" t="s">
        <v>3674</v>
      </c>
      <c r="J409" t="str">
        <f t="shared" si="20"/>
        <v>outdate</v>
      </c>
    </row>
    <row r="410" spans="1:10" x14ac:dyDescent="0.25">
      <c r="A410" t="s">
        <v>1927</v>
      </c>
      <c r="B410" t="s">
        <v>1928</v>
      </c>
      <c r="C410" t="s">
        <v>3655</v>
      </c>
      <c r="D410">
        <f t="shared" si="19"/>
        <v>22</v>
      </c>
      <c r="E410">
        <v>17</v>
      </c>
      <c r="F410" s="5">
        <f t="shared" si="18"/>
        <v>100.40239999999999</v>
      </c>
      <c r="G410" s="5">
        <f>Sales!Q410/Sales!S410</f>
        <v>143.43199999999999</v>
      </c>
      <c r="H410" s="2">
        <v>40303</v>
      </c>
      <c r="I410" t="s">
        <v>3675</v>
      </c>
      <c r="J410" t="str">
        <f t="shared" si="20"/>
        <v>outdate</v>
      </c>
    </row>
    <row r="411" spans="1:10" x14ac:dyDescent="0.25">
      <c r="A411" t="s">
        <v>1929</v>
      </c>
      <c r="B411" t="s">
        <v>816</v>
      </c>
      <c r="C411" t="s">
        <v>3656</v>
      </c>
      <c r="D411">
        <f t="shared" si="19"/>
        <v>14</v>
      </c>
      <c r="E411">
        <v>9</v>
      </c>
      <c r="F411" s="5">
        <f t="shared" si="18"/>
        <v>1.3552</v>
      </c>
      <c r="G411" s="5">
        <f>Sales!Q411/Sales!S411</f>
        <v>1.9359999999999999</v>
      </c>
      <c r="H411" s="2">
        <v>43252</v>
      </c>
      <c r="I411" t="s">
        <v>3676</v>
      </c>
      <c r="J411" t="str">
        <f t="shared" si="20"/>
        <v>ongoing</v>
      </c>
    </row>
    <row r="412" spans="1:10" x14ac:dyDescent="0.25">
      <c r="A412" t="s">
        <v>1932</v>
      </c>
      <c r="B412" t="s">
        <v>1933</v>
      </c>
      <c r="C412" t="s">
        <v>3657</v>
      </c>
      <c r="D412">
        <f t="shared" si="19"/>
        <v>14</v>
      </c>
      <c r="E412">
        <v>9</v>
      </c>
      <c r="F412" s="5">
        <f t="shared" si="18"/>
        <v>2.2050000000000001</v>
      </c>
      <c r="G412" s="5">
        <f>Sales!Q412/Sales!S412</f>
        <v>3.1500000000000004</v>
      </c>
      <c r="H412" s="2">
        <v>40331</v>
      </c>
      <c r="I412" t="s">
        <v>3677</v>
      </c>
      <c r="J412" t="str">
        <f t="shared" si="20"/>
        <v>outdate</v>
      </c>
    </row>
    <row r="413" spans="1:10" x14ac:dyDescent="0.25">
      <c r="A413" t="s">
        <v>1934</v>
      </c>
      <c r="B413" t="s">
        <v>1935</v>
      </c>
      <c r="C413" t="s">
        <v>3658</v>
      </c>
      <c r="D413">
        <f t="shared" si="19"/>
        <v>25</v>
      </c>
      <c r="E413">
        <v>20</v>
      </c>
      <c r="F413" s="5">
        <f t="shared" si="18"/>
        <v>9.7964999999999982</v>
      </c>
      <c r="G413" s="5">
        <f>Sales!Q413/Sales!S413</f>
        <v>13.994999999999999</v>
      </c>
      <c r="H413" s="2">
        <v>41621</v>
      </c>
      <c r="I413" t="s">
        <v>3678</v>
      </c>
      <c r="J413" t="str">
        <f t="shared" si="20"/>
        <v>outdate</v>
      </c>
    </row>
    <row r="414" spans="1:10" x14ac:dyDescent="0.25">
      <c r="A414" t="s">
        <v>1936</v>
      </c>
      <c r="B414" t="s">
        <v>1937</v>
      </c>
      <c r="C414" t="s">
        <v>3659</v>
      </c>
      <c r="D414">
        <f t="shared" si="19"/>
        <v>23</v>
      </c>
      <c r="E414">
        <v>18</v>
      </c>
      <c r="F414" s="5">
        <f t="shared" si="18"/>
        <v>311.92676666666665</v>
      </c>
      <c r="G414" s="5">
        <f>Sales!Q414/Sales!S414</f>
        <v>445.60966666666667</v>
      </c>
      <c r="H414" s="2">
        <v>41076</v>
      </c>
      <c r="I414" t="s">
        <v>3679</v>
      </c>
      <c r="J414" t="str">
        <f t="shared" si="20"/>
        <v>outdate</v>
      </c>
    </row>
    <row r="415" spans="1:10" x14ac:dyDescent="0.25">
      <c r="A415" t="s">
        <v>1942</v>
      </c>
      <c r="B415" t="s">
        <v>1943</v>
      </c>
      <c r="C415" t="s">
        <v>3660</v>
      </c>
      <c r="D415">
        <f t="shared" si="19"/>
        <v>20</v>
      </c>
      <c r="E415">
        <v>15</v>
      </c>
      <c r="F415" s="5">
        <f t="shared" si="18"/>
        <v>11.3568</v>
      </c>
      <c r="G415" s="5">
        <f>Sales!Q415/Sales!S415</f>
        <v>16.224</v>
      </c>
      <c r="H415" s="2">
        <v>41947</v>
      </c>
      <c r="I415" t="s">
        <v>3680</v>
      </c>
      <c r="J415" t="str">
        <f t="shared" si="20"/>
        <v>outdate</v>
      </c>
    </row>
    <row r="416" spans="1:10" x14ac:dyDescent="0.25">
      <c r="A416" t="s">
        <v>1944</v>
      </c>
      <c r="B416" t="s">
        <v>1945</v>
      </c>
      <c r="C416" t="s">
        <v>3661</v>
      </c>
      <c r="D416">
        <f t="shared" si="19"/>
        <v>23</v>
      </c>
      <c r="E416">
        <v>18</v>
      </c>
      <c r="F416" s="5">
        <f t="shared" si="18"/>
        <v>32.634</v>
      </c>
      <c r="G416" s="5">
        <f>Sales!Q416/Sales!S416</f>
        <v>46.620000000000005</v>
      </c>
      <c r="H416" s="2">
        <v>43595</v>
      </c>
      <c r="I416" t="s">
        <v>3681</v>
      </c>
      <c r="J416" t="str">
        <f t="shared" si="20"/>
        <v>ongoing</v>
      </c>
    </row>
    <row r="417" spans="1:10" x14ac:dyDescent="0.25">
      <c r="A417" t="s">
        <v>1946</v>
      </c>
      <c r="B417" t="s">
        <v>1947</v>
      </c>
      <c r="C417" t="s">
        <v>3662</v>
      </c>
      <c r="D417">
        <f t="shared" si="19"/>
        <v>22</v>
      </c>
      <c r="E417">
        <v>17</v>
      </c>
      <c r="F417" s="5">
        <f t="shared" si="18"/>
        <v>53.748800000000003</v>
      </c>
      <c r="G417" s="5">
        <f>Sales!Q417/Sales!S417</f>
        <v>76.784000000000006</v>
      </c>
      <c r="H417" s="2">
        <v>42996</v>
      </c>
      <c r="I417" t="s">
        <v>3681</v>
      </c>
      <c r="J417" t="str">
        <f t="shared" si="20"/>
        <v>ongoing</v>
      </c>
    </row>
    <row r="418" spans="1:10" x14ac:dyDescent="0.25">
      <c r="A418" t="s">
        <v>1948</v>
      </c>
      <c r="B418" t="s">
        <v>1949</v>
      </c>
      <c r="C418" t="s">
        <v>3663</v>
      </c>
      <c r="D418">
        <f t="shared" si="19"/>
        <v>18</v>
      </c>
      <c r="E418">
        <v>13</v>
      </c>
      <c r="F418" s="5">
        <f t="shared" si="18"/>
        <v>7.4604444444444438</v>
      </c>
      <c r="G418" s="5">
        <f>Sales!Q418/Sales!S418</f>
        <v>10.657777777777778</v>
      </c>
      <c r="H418" s="2">
        <v>43328</v>
      </c>
      <c r="I418" t="s">
        <v>3667</v>
      </c>
      <c r="J418" t="str">
        <f t="shared" si="20"/>
        <v>ongoing</v>
      </c>
    </row>
    <row r="419" spans="1:10" x14ac:dyDescent="0.25">
      <c r="A419" t="s">
        <v>1960</v>
      </c>
      <c r="B419" t="s">
        <v>1961</v>
      </c>
      <c r="C419" t="s">
        <v>3664</v>
      </c>
      <c r="D419">
        <f t="shared" si="19"/>
        <v>18</v>
      </c>
      <c r="E419">
        <v>13</v>
      </c>
      <c r="F419" s="5">
        <f t="shared" si="18"/>
        <v>67.164999999999992</v>
      </c>
      <c r="G419" s="5">
        <f>Sales!Q419/Sales!S419</f>
        <v>95.95</v>
      </c>
      <c r="H419" s="2">
        <v>39851</v>
      </c>
      <c r="I419" t="s">
        <v>3668</v>
      </c>
      <c r="J419" t="str">
        <f t="shared" si="20"/>
        <v>outdate</v>
      </c>
    </row>
    <row r="420" spans="1:10" x14ac:dyDescent="0.25">
      <c r="A420" t="s">
        <v>1964</v>
      </c>
      <c r="B420" t="s">
        <v>1965</v>
      </c>
      <c r="C420" t="s">
        <v>3665</v>
      </c>
      <c r="D420">
        <f t="shared" si="19"/>
        <v>17</v>
      </c>
      <c r="E420">
        <v>12</v>
      </c>
      <c r="F420" s="5">
        <f t="shared" si="18"/>
        <v>0.67433333333333334</v>
      </c>
      <c r="G420" s="5">
        <f>Sales!Q420/Sales!S420</f>
        <v>0.96333333333333337</v>
      </c>
      <c r="H420" s="2">
        <v>41085</v>
      </c>
      <c r="I420" t="s">
        <v>3669</v>
      </c>
      <c r="J420" t="str">
        <f t="shared" si="20"/>
        <v>outdate</v>
      </c>
    </row>
    <row r="421" spans="1:10" x14ac:dyDescent="0.25">
      <c r="A421" t="s">
        <v>1970</v>
      </c>
      <c r="B421" t="s">
        <v>1971</v>
      </c>
      <c r="C421" t="s">
        <v>3666</v>
      </c>
      <c r="D421">
        <f t="shared" si="19"/>
        <v>19</v>
      </c>
      <c r="E421">
        <v>14</v>
      </c>
      <c r="F421" s="5">
        <f t="shared" si="18"/>
        <v>0.8155</v>
      </c>
      <c r="G421" s="5">
        <f>Sales!Q421/Sales!S421</f>
        <v>1.165</v>
      </c>
      <c r="H421" s="2">
        <v>40055</v>
      </c>
      <c r="I421" t="s">
        <v>3670</v>
      </c>
      <c r="J421" t="str">
        <f t="shared" si="20"/>
        <v>outdate</v>
      </c>
    </row>
    <row r="422" spans="1:10" x14ac:dyDescent="0.25">
      <c r="A422" t="s">
        <v>1975</v>
      </c>
      <c r="B422" t="s">
        <v>1976</v>
      </c>
      <c r="C422" t="s">
        <v>3652</v>
      </c>
      <c r="D422">
        <f t="shared" si="19"/>
        <v>10</v>
      </c>
      <c r="E422">
        <v>5</v>
      </c>
      <c r="F422" s="5">
        <f t="shared" si="18"/>
        <v>1.7791666666666663</v>
      </c>
      <c r="G422" s="5">
        <f>Sales!Q422/Sales!S422</f>
        <v>2.5416666666666665</v>
      </c>
      <c r="H422" s="2">
        <v>41938</v>
      </c>
      <c r="I422" t="s">
        <v>3671</v>
      </c>
      <c r="J422" t="str">
        <f t="shared" si="20"/>
        <v>outdate</v>
      </c>
    </row>
    <row r="423" spans="1:10" x14ac:dyDescent="0.25">
      <c r="A423" t="s">
        <v>1977</v>
      </c>
      <c r="B423" t="s">
        <v>1978</v>
      </c>
      <c r="C423" t="s">
        <v>3653</v>
      </c>
      <c r="D423">
        <f t="shared" si="19"/>
        <v>12</v>
      </c>
      <c r="E423">
        <v>7</v>
      </c>
      <c r="F423" s="5">
        <f t="shared" si="18"/>
        <v>15.302933333333334</v>
      </c>
      <c r="G423" s="5">
        <f>Sales!Q423/Sales!S423</f>
        <v>21.861333333333334</v>
      </c>
      <c r="H423" s="2">
        <v>41501</v>
      </c>
      <c r="I423" t="s">
        <v>3672</v>
      </c>
      <c r="J423" t="str">
        <f t="shared" si="20"/>
        <v>outdate</v>
      </c>
    </row>
    <row r="424" spans="1:10" x14ac:dyDescent="0.25">
      <c r="A424" t="s">
        <v>1979</v>
      </c>
      <c r="B424" t="s">
        <v>1980</v>
      </c>
      <c r="C424" t="s">
        <v>3654</v>
      </c>
      <c r="D424">
        <f t="shared" si="19"/>
        <v>21</v>
      </c>
      <c r="E424">
        <v>16</v>
      </c>
      <c r="F424" s="5">
        <f t="shared" si="18"/>
        <v>13.197333333333335</v>
      </c>
      <c r="G424" s="5">
        <f>Sales!Q424/Sales!S424</f>
        <v>18.853333333333335</v>
      </c>
      <c r="H424" s="2">
        <v>42069</v>
      </c>
      <c r="I424" t="s">
        <v>3673</v>
      </c>
      <c r="J424" t="str">
        <f t="shared" si="20"/>
        <v>ongoing</v>
      </c>
    </row>
    <row r="425" spans="1:10" x14ac:dyDescent="0.25">
      <c r="A425" t="s">
        <v>1981</v>
      </c>
      <c r="B425" t="s">
        <v>1982</v>
      </c>
      <c r="C425" t="s">
        <v>3655</v>
      </c>
      <c r="D425">
        <f t="shared" si="19"/>
        <v>16</v>
      </c>
      <c r="E425">
        <v>11</v>
      </c>
      <c r="F425" s="5">
        <f t="shared" si="18"/>
        <v>5.7225000000000001</v>
      </c>
      <c r="G425" s="5">
        <f>Sales!Q425/Sales!S425</f>
        <v>8.1750000000000007</v>
      </c>
      <c r="H425" s="2">
        <v>42795</v>
      </c>
      <c r="I425" t="s">
        <v>3674</v>
      </c>
      <c r="J425" t="str">
        <f t="shared" si="20"/>
        <v>ongoing</v>
      </c>
    </row>
    <row r="426" spans="1:10" x14ac:dyDescent="0.25">
      <c r="A426" t="s">
        <v>1983</v>
      </c>
      <c r="B426" t="s">
        <v>1984</v>
      </c>
      <c r="C426" t="s">
        <v>3656</v>
      </c>
      <c r="D426">
        <f t="shared" si="19"/>
        <v>18</v>
      </c>
      <c r="E426">
        <v>13</v>
      </c>
      <c r="F426" s="5">
        <f t="shared" si="18"/>
        <v>202.16</v>
      </c>
      <c r="G426" s="5">
        <f>Sales!Q426/Sales!S426</f>
        <v>288.8</v>
      </c>
      <c r="H426" s="2">
        <v>40639</v>
      </c>
      <c r="I426" t="s">
        <v>3675</v>
      </c>
      <c r="J426" t="str">
        <f t="shared" si="20"/>
        <v>outdate</v>
      </c>
    </row>
    <row r="427" spans="1:10" x14ac:dyDescent="0.25">
      <c r="A427" t="s">
        <v>1985</v>
      </c>
      <c r="B427" t="s">
        <v>1986</v>
      </c>
      <c r="C427" t="s">
        <v>3657</v>
      </c>
      <c r="D427">
        <f t="shared" si="19"/>
        <v>13</v>
      </c>
      <c r="E427">
        <v>8</v>
      </c>
      <c r="F427" s="5">
        <f t="shared" si="18"/>
        <v>3.9759999999999995</v>
      </c>
      <c r="G427" s="5">
        <f>Sales!Q427/Sales!S427</f>
        <v>5.68</v>
      </c>
      <c r="H427" s="2">
        <v>43364</v>
      </c>
      <c r="I427" t="s">
        <v>3676</v>
      </c>
      <c r="J427" t="str">
        <f t="shared" si="20"/>
        <v>ongoing</v>
      </c>
    </row>
    <row r="428" spans="1:10" x14ac:dyDescent="0.25">
      <c r="A428" t="s">
        <v>1990</v>
      </c>
      <c r="B428" t="s">
        <v>1991</v>
      </c>
      <c r="C428" t="s">
        <v>3658</v>
      </c>
      <c r="D428">
        <f t="shared" si="19"/>
        <v>13</v>
      </c>
      <c r="E428">
        <v>8</v>
      </c>
      <c r="F428" s="5">
        <f t="shared" si="18"/>
        <v>22.393777777777778</v>
      </c>
      <c r="G428" s="5">
        <f>Sales!Q428/Sales!S428</f>
        <v>31.991111111111113</v>
      </c>
      <c r="H428" s="2">
        <v>42339</v>
      </c>
      <c r="I428" t="s">
        <v>3677</v>
      </c>
      <c r="J428" t="str">
        <f t="shared" si="20"/>
        <v>ongoing</v>
      </c>
    </row>
    <row r="429" spans="1:10" x14ac:dyDescent="0.25">
      <c r="A429" t="s">
        <v>2002</v>
      </c>
      <c r="B429" t="s">
        <v>2003</v>
      </c>
      <c r="C429" t="s">
        <v>3659</v>
      </c>
      <c r="D429">
        <f t="shared" si="19"/>
        <v>18</v>
      </c>
      <c r="E429">
        <v>13</v>
      </c>
      <c r="F429" s="5">
        <f t="shared" si="18"/>
        <v>8.1654999999999998</v>
      </c>
      <c r="G429" s="5">
        <f>Sales!Q429/Sales!S429</f>
        <v>11.664999999999999</v>
      </c>
      <c r="H429" s="2">
        <v>43451</v>
      </c>
      <c r="I429" t="s">
        <v>3678</v>
      </c>
      <c r="J429" t="str">
        <f t="shared" si="20"/>
        <v>ongoing</v>
      </c>
    </row>
    <row r="430" spans="1:10" x14ac:dyDescent="0.25">
      <c r="A430" t="s">
        <v>2004</v>
      </c>
      <c r="B430" t="s">
        <v>2005</v>
      </c>
      <c r="C430" t="s">
        <v>3660</v>
      </c>
      <c r="D430">
        <f t="shared" si="19"/>
        <v>20</v>
      </c>
      <c r="E430">
        <v>15</v>
      </c>
      <c r="F430" s="5">
        <f t="shared" si="18"/>
        <v>0.51893333333333325</v>
      </c>
      <c r="G430" s="5">
        <f>Sales!Q430/Sales!S430</f>
        <v>0.74133333333333329</v>
      </c>
      <c r="H430" s="2">
        <v>42334</v>
      </c>
      <c r="I430" t="s">
        <v>3679</v>
      </c>
      <c r="J430" t="str">
        <f t="shared" si="20"/>
        <v>ongoing</v>
      </c>
    </row>
    <row r="431" spans="1:10" x14ac:dyDescent="0.25">
      <c r="A431" t="s">
        <v>2011</v>
      </c>
      <c r="B431" t="s">
        <v>2012</v>
      </c>
      <c r="C431" t="s">
        <v>3661</v>
      </c>
      <c r="D431">
        <f t="shared" si="19"/>
        <v>12</v>
      </c>
      <c r="E431">
        <v>7</v>
      </c>
      <c r="F431" s="5">
        <f t="shared" si="18"/>
        <v>22.118599999999997</v>
      </c>
      <c r="G431" s="5">
        <f>Sales!Q431/Sales!S431</f>
        <v>31.597999999999999</v>
      </c>
      <c r="H431" s="2">
        <v>42007</v>
      </c>
      <c r="I431" t="s">
        <v>3680</v>
      </c>
      <c r="J431" t="str">
        <f t="shared" si="20"/>
        <v>ongoing</v>
      </c>
    </row>
    <row r="432" spans="1:10" x14ac:dyDescent="0.25">
      <c r="A432" t="s">
        <v>2017</v>
      </c>
      <c r="B432" t="s">
        <v>2018</v>
      </c>
      <c r="C432" t="s">
        <v>3662</v>
      </c>
      <c r="D432">
        <f t="shared" si="19"/>
        <v>18</v>
      </c>
      <c r="E432">
        <v>13</v>
      </c>
      <c r="F432" s="5">
        <f t="shared" si="18"/>
        <v>35.765099999999997</v>
      </c>
      <c r="G432" s="5">
        <f>Sales!Q432/Sales!S432</f>
        <v>51.093000000000004</v>
      </c>
      <c r="H432" s="2">
        <v>41033</v>
      </c>
      <c r="I432" t="s">
        <v>3681</v>
      </c>
      <c r="J432" t="str">
        <f t="shared" si="20"/>
        <v>outdate</v>
      </c>
    </row>
    <row r="433" spans="1:10" x14ac:dyDescent="0.25">
      <c r="A433" t="s">
        <v>2024</v>
      </c>
      <c r="B433" t="s">
        <v>2025</v>
      </c>
      <c r="C433" t="s">
        <v>3663</v>
      </c>
      <c r="D433">
        <f t="shared" si="19"/>
        <v>25</v>
      </c>
      <c r="E433">
        <v>20</v>
      </c>
      <c r="F433" s="5">
        <f t="shared" si="18"/>
        <v>25.546499999999998</v>
      </c>
      <c r="G433" s="5">
        <f>Sales!Q433/Sales!S433</f>
        <v>36.494999999999997</v>
      </c>
      <c r="H433" s="2">
        <v>43109</v>
      </c>
      <c r="I433" t="s">
        <v>3681</v>
      </c>
      <c r="J433" t="str">
        <f t="shared" si="20"/>
        <v>ongoing</v>
      </c>
    </row>
    <row r="434" spans="1:10" x14ac:dyDescent="0.25">
      <c r="A434" t="s">
        <v>2026</v>
      </c>
      <c r="B434" t="s">
        <v>2027</v>
      </c>
      <c r="C434" t="s">
        <v>3664</v>
      </c>
      <c r="D434">
        <f t="shared" si="19"/>
        <v>23</v>
      </c>
      <c r="E434">
        <v>18</v>
      </c>
      <c r="F434" s="5">
        <f t="shared" si="18"/>
        <v>1.1125333333333332</v>
      </c>
      <c r="G434" s="5">
        <f>Sales!Q434/Sales!S434</f>
        <v>1.5893333333333333</v>
      </c>
      <c r="H434" s="2">
        <v>43094</v>
      </c>
      <c r="I434" t="s">
        <v>3667</v>
      </c>
      <c r="J434" t="str">
        <f t="shared" si="20"/>
        <v>ongoing</v>
      </c>
    </row>
    <row r="435" spans="1:10" x14ac:dyDescent="0.25">
      <c r="A435" t="s">
        <v>2028</v>
      </c>
      <c r="B435" t="s">
        <v>2029</v>
      </c>
      <c r="C435" t="s">
        <v>3665</v>
      </c>
      <c r="D435">
        <f t="shared" si="19"/>
        <v>14</v>
      </c>
      <c r="E435">
        <v>9</v>
      </c>
      <c r="F435" s="5">
        <f t="shared" si="18"/>
        <v>250.00499999999997</v>
      </c>
      <c r="G435" s="5">
        <f>Sales!Q435/Sales!S435</f>
        <v>357.15</v>
      </c>
      <c r="H435" s="2">
        <v>40284</v>
      </c>
      <c r="I435" t="s">
        <v>3668</v>
      </c>
      <c r="J435" t="str">
        <f t="shared" si="20"/>
        <v>outdate</v>
      </c>
    </row>
    <row r="436" spans="1:10" x14ac:dyDescent="0.25">
      <c r="A436" t="s">
        <v>2035</v>
      </c>
      <c r="B436" t="s">
        <v>2036</v>
      </c>
      <c r="C436" t="s">
        <v>3666</v>
      </c>
      <c r="D436">
        <f t="shared" si="19"/>
        <v>24</v>
      </c>
      <c r="E436">
        <v>19</v>
      </c>
      <c r="F436" s="5">
        <f t="shared" si="18"/>
        <v>0.56140000000000001</v>
      </c>
      <c r="G436" s="5">
        <f>Sales!Q436/Sales!S436</f>
        <v>0.80200000000000005</v>
      </c>
      <c r="H436" s="2">
        <v>43382</v>
      </c>
      <c r="I436" t="s">
        <v>3669</v>
      </c>
      <c r="J436" t="str">
        <f t="shared" si="20"/>
        <v>ongoing</v>
      </c>
    </row>
    <row r="437" spans="1:10" x14ac:dyDescent="0.25">
      <c r="A437" t="s">
        <v>2042</v>
      </c>
      <c r="B437" t="s">
        <v>2043</v>
      </c>
      <c r="C437" t="s">
        <v>3652</v>
      </c>
      <c r="D437">
        <f t="shared" si="19"/>
        <v>13</v>
      </c>
      <c r="E437">
        <v>8</v>
      </c>
      <c r="F437" s="5">
        <f t="shared" si="18"/>
        <v>57.82</v>
      </c>
      <c r="G437" s="5">
        <f>Sales!Q437/Sales!S437</f>
        <v>82.600000000000009</v>
      </c>
      <c r="H437" s="2">
        <v>42580</v>
      </c>
      <c r="I437" t="s">
        <v>3670</v>
      </c>
      <c r="J437" t="str">
        <f t="shared" si="20"/>
        <v>ongoing</v>
      </c>
    </row>
    <row r="438" spans="1:10" x14ac:dyDescent="0.25">
      <c r="A438" t="s">
        <v>2044</v>
      </c>
      <c r="B438" t="s">
        <v>2045</v>
      </c>
      <c r="C438" t="s">
        <v>3653</v>
      </c>
      <c r="D438">
        <f t="shared" si="19"/>
        <v>24</v>
      </c>
      <c r="E438">
        <v>19</v>
      </c>
      <c r="F438" s="5">
        <f t="shared" si="18"/>
        <v>352.79264999999998</v>
      </c>
      <c r="G438" s="5">
        <f>Sales!Q438/Sales!S438</f>
        <v>503.98950000000002</v>
      </c>
      <c r="H438" s="2">
        <v>40015</v>
      </c>
      <c r="I438" t="s">
        <v>3671</v>
      </c>
      <c r="J438" t="str">
        <f t="shared" si="20"/>
        <v>outdate</v>
      </c>
    </row>
    <row r="439" spans="1:10" x14ac:dyDescent="0.25">
      <c r="A439" t="s">
        <v>2049</v>
      </c>
      <c r="B439" t="s">
        <v>2050</v>
      </c>
      <c r="C439" t="s">
        <v>3654</v>
      </c>
      <c r="D439">
        <f t="shared" si="19"/>
        <v>21</v>
      </c>
      <c r="E439">
        <v>16</v>
      </c>
      <c r="F439" s="5">
        <f t="shared" si="18"/>
        <v>24.382400000000001</v>
      </c>
      <c r="G439" s="5">
        <f>Sales!Q439/Sales!S439</f>
        <v>34.832000000000001</v>
      </c>
      <c r="H439" s="2">
        <v>42292</v>
      </c>
      <c r="I439" t="s">
        <v>3672</v>
      </c>
      <c r="J439" t="str">
        <f t="shared" si="20"/>
        <v>ongoing</v>
      </c>
    </row>
    <row r="440" spans="1:10" x14ac:dyDescent="0.25">
      <c r="A440" t="s">
        <v>2051</v>
      </c>
      <c r="B440" t="s">
        <v>2052</v>
      </c>
      <c r="C440" t="s">
        <v>3655</v>
      </c>
      <c r="D440">
        <f t="shared" si="19"/>
        <v>11</v>
      </c>
      <c r="E440">
        <v>6</v>
      </c>
      <c r="F440" s="5">
        <f t="shared" si="18"/>
        <v>11.155199999999999</v>
      </c>
      <c r="G440" s="5">
        <f>Sales!Q440/Sales!S440</f>
        <v>15.936</v>
      </c>
      <c r="H440" s="2">
        <v>41664</v>
      </c>
      <c r="I440" t="s">
        <v>3673</v>
      </c>
      <c r="J440" t="str">
        <f t="shared" si="20"/>
        <v>outdate</v>
      </c>
    </row>
    <row r="441" spans="1:10" x14ac:dyDescent="0.25">
      <c r="A441" t="s">
        <v>2058</v>
      </c>
      <c r="B441" t="s">
        <v>2059</v>
      </c>
      <c r="C441" t="s">
        <v>3656</v>
      </c>
      <c r="D441">
        <f t="shared" si="19"/>
        <v>12</v>
      </c>
      <c r="E441">
        <v>7</v>
      </c>
      <c r="F441" s="5">
        <f t="shared" si="18"/>
        <v>48.497399999999992</v>
      </c>
      <c r="G441" s="5">
        <f>Sales!Q441/Sales!S441</f>
        <v>69.281999999999996</v>
      </c>
      <c r="H441" s="2">
        <v>40991</v>
      </c>
      <c r="I441" t="s">
        <v>3674</v>
      </c>
      <c r="J441" t="str">
        <f t="shared" si="20"/>
        <v>outdate</v>
      </c>
    </row>
    <row r="442" spans="1:10" x14ac:dyDescent="0.25">
      <c r="A442" t="s">
        <v>2065</v>
      </c>
      <c r="B442" t="s">
        <v>2066</v>
      </c>
      <c r="C442" t="s">
        <v>3657</v>
      </c>
      <c r="D442">
        <f t="shared" si="19"/>
        <v>23</v>
      </c>
      <c r="E442">
        <v>18</v>
      </c>
      <c r="F442" s="5">
        <f t="shared" si="18"/>
        <v>1.06925</v>
      </c>
      <c r="G442" s="5">
        <f>Sales!Q442/Sales!S442</f>
        <v>1.5275000000000001</v>
      </c>
      <c r="H442" s="2">
        <v>39870</v>
      </c>
      <c r="I442" t="s">
        <v>3675</v>
      </c>
      <c r="J442" t="str">
        <f t="shared" si="20"/>
        <v>outdate</v>
      </c>
    </row>
    <row r="443" spans="1:10" x14ac:dyDescent="0.25">
      <c r="A443" t="s">
        <v>2072</v>
      </c>
      <c r="B443" t="s">
        <v>2073</v>
      </c>
      <c r="C443" t="s">
        <v>3658</v>
      </c>
      <c r="D443">
        <f t="shared" si="19"/>
        <v>18</v>
      </c>
      <c r="E443">
        <v>13</v>
      </c>
      <c r="F443" s="5">
        <f t="shared" si="18"/>
        <v>27.291599999999999</v>
      </c>
      <c r="G443" s="5">
        <f>Sales!Q443/Sales!S443</f>
        <v>38.988</v>
      </c>
      <c r="H443" s="2">
        <v>41990</v>
      </c>
      <c r="I443" t="s">
        <v>3676</v>
      </c>
      <c r="J443" t="str">
        <f t="shared" si="20"/>
        <v>outdate</v>
      </c>
    </row>
    <row r="444" spans="1:10" x14ac:dyDescent="0.25">
      <c r="A444" t="s">
        <v>2078</v>
      </c>
      <c r="B444" t="s">
        <v>2079</v>
      </c>
      <c r="C444" t="s">
        <v>3659</v>
      </c>
      <c r="D444">
        <f t="shared" si="19"/>
        <v>10</v>
      </c>
      <c r="E444">
        <v>5</v>
      </c>
      <c r="F444" s="5">
        <f t="shared" si="18"/>
        <v>5.5183333333333335</v>
      </c>
      <c r="G444" s="5">
        <f>Sales!Q444/Sales!S444</f>
        <v>7.8833333333333337</v>
      </c>
      <c r="H444" s="2">
        <v>43372</v>
      </c>
      <c r="I444" t="s">
        <v>3677</v>
      </c>
      <c r="J444" t="str">
        <f t="shared" si="20"/>
        <v>ongoing</v>
      </c>
    </row>
    <row r="445" spans="1:10" x14ac:dyDescent="0.25">
      <c r="A445" t="s">
        <v>2080</v>
      </c>
      <c r="B445" t="s">
        <v>2081</v>
      </c>
      <c r="C445" t="s">
        <v>3660</v>
      </c>
      <c r="D445">
        <f t="shared" si="19"/>
        <v>24</v>
      </c>
      <c r="E445">
        <v>19</v>
      </c>
      <c r="F445" s="5">
        <f t="shared" si="18"/>
        <v>31.975999999999999</v>
      </c>
      <c r="G445" s="5">
        <f>Sales!Q445/Sales!S445</f>
        <v>45.68</v>
      </c>
      <c r="H445" s="2">
        <v>42367</v>
      </c>
      <c r="I445" t="s">
        <v>3678</v>
      </c>
      <c r="J445" t="str">
        <f t="shared" si="20"/>
        <v>ongoing</v>
      </c>
    </row>
    <row r="446" spans="1:10" x14ac:dyDescent="0.25">
      <c r="A446" t="s">
        <v>2082</v>
      </c>
      <c r="B446" t="s">
        <v>2083</v>
      </c>
      <c r="C446" t="s">
        <v>3661</v>
      </c>
      <c r="D446">
        <f t="shared" si="19"/>
        <v>21</v>
      </c>
      <c r="E446">
        <v>16</v>
      </c>
      <c r="F446" s="5">
        <f t="shared" si="18"/>
        <v>56.686</v>
      </c>
      <c r="G446" s="5">
        <f>Sales!Q446/Sales!S446</f>
        <v>80.98</v>
      </c>
      <c r="H446" s="2">
        <v>43266</v>
      </c>
      <c r="I446" t="s">
        <v>3679</v>
      </c>
      <c r="J446" t="str">
        <f t="shared" si="20"/>
        <v>ongoing</v>
      </c>
    </row>
    <row r="447" spans="1:10" x14ac:dyDescent="0.25">
      <c r="A447" t="s">
        <v>2089</v>
      </c>
      <c r="B447" t="s">
        <v>2090</v>
      </c>
      <c r="C447" t="s">
        <v>3662</v>
      </c>
      <c r="D447">
        <f t="shared" si="19"/>
        <v>11</v>
      </c>
      <c r="E447">
        <v>6</v>
      </c>
      <c r="F447" s="5">
        <f t="shared" si="18"/>
        <v>2.5725000000000002</v>
      </c>
      <c r="G447" s="5">
        <f>Sales!Q447/Sales!S447</f>
        <v>3.6750000000000003</v>
      </c>
      <c r="H447" s="2">
        <v>43433</v>
      </c>
      <c r="I447" t="s">
        <v>3680</v>
      </c>
      <c r="J447" t="str">
        <f t="shared" si="20"/>
        <v>ongoing</v>
      </c>
    </row>
    <row r="448" spans="1:10" x14ac:dyDescent="0.25">
      <c r="A448" t="s">
        <v>2091</v>
      </c>
      <c r="B448" t="s">
        <v>2092</v>
      </c>
      <c r="C448" t="s">
        <v>3663</v>
      </c>
      <c r="D448">
        <f t="shared" si="19"/>
        <v>23</v>
      </c>
      <c r="E448">
        <v>18</v>
      </c>
      <c r="F448" s="5">
        <f t="shared" si="18"/>
        <v>0.40740000000000004</v>
      </c>
      <c r="G448" s="5">
        <f>Sales!Q448/Sales!S448</f>
        <v>0.58200000000000007</v>
      </c>
      <c r="H448" s="2">
        <v>40094</v>
      </c>
      <c r="I448" t="s">
        <v>3681</v>
      </c>
      <c r="J448" t="str">
        <f t="shared" si="20"/>
        <v>outdate</v>
      </c>
    </row>
    <row r="449" spans="1:10" x14ac:dyDescent="0.25">
      <c r="A449" t="s">
        <v>2093</v>
      </c>
      <c r="B449" t="s">
        <v>2094</v>
      </c>
      <c r="C449" t="s">
        <v>3664</v>
      </c>
      <c r="D449">
        <f t="shared" si="19"/>
        <v>11</v>
      </c>
      <c r="E449">
        <v>6</v>
      </c>
      <c r="F449" s="5">
        <f t="shared" si="18"/>
        <v>6.944</v>
      </c>
      <c r="G449" s="5">
        <f>Sales!Q449/Sales!S449</f>
        <v>9.92</v>
      </c>
      <c r="H449" s="2">
        <v>43300</v>
      </c>
      <c r="I449" t="s">
        <v>3681</v>
      </c>
      <c r="J449" t="str">
        <f t="shared" si="20"/>
        <v>ongoing</v>
      </c>
    </row>
    <row r="450" spans="1:10" x14ac:dyDescent="0.25">
      <c r="A450" t="s">
        <v>2095</v>
      </c>
      <c r="B450" t="s">
        <v>2096</v>
      </c>
      <c r="C450" t="s">
        <v>3665</v>
      </c>
      <c r="D450">
        <f t="shared" si="19"/>
        <v>21</v>
      </c>
      <c r="E450">
        <v>16</v>
      </c>
      <c r="F450" s="5">
        <f t="shared" ref="F450:F513" si="21">G450*0.7</f>
        <v>12.595333333333333</v>
      </c>
      <c r="G450" s="5">
        <f>Sales!Q450/Sales!S450</f>
        <v>17.993333333333332</v>
      </c>
      <c r="H450" s="2">
        <v>42965</v>
      </c>
      <c r="I450" t="s">
        <v>3667</v>
      </c>
      <c r="J450" t="str">
        <f t="shared" si="20"/>
        <v>ongoing</v>
      </c>
    </row>
    <row r="451" spans="1:10" x14ac:dyDescent="0.25">
      <c r="A451" t="s">
        <v>2097</v>
      </c>
      <c r="B451" t="s">
        <v>2098</v>
      </c>
      <c r="C451" t="s">
        <v>3666</v>
      </c>
      <c r="D451">
        <f t="shared" ref="D451:D514" si="22">E451+5</f>
        <v>23</v>
      </c>
      <c r="E451">
        <v>18</v>
      </c>
      <c r="F451" s="5">
        <f t="shared" si="21"/>
        <v>36.943199999999997</v>
      </c>
      <c r="G451" s="5">
        <f>Sales!Q451/Sales!S451</f>
        <v>52.775999999999996</v>
      </c>
      <c r="H451" s="2">
        <v>40519</v>
      </c>
      <c r="I451" t="s">
        <v>3668</v>
      </c>
      <c r="J451" t="str">
        <f t="shared" ref="J451:J514" si="23">IF(H451&lt;DATE(2015,1,1),"outdate","ongoing")</f>
        <v>outdate</v>
      </c>
    </row>
    <row r="452" spans="1:10" x14ac:dyDescent="0.25">
      <c r="A452" t="s">
        <v>2107</v>
      </c>
      <c r="B452" t="s">
        <v>2108</v>
      </c>
      <c r="C452" t="s">
        <v>3652</v>
      </c>
      <c r="D452">
        <f t="shared" si="22"/>
        <v>20</v>
      </c>
      <c r="E452">
        <v>15</v>
      </c>
      <c r="F452" s="5">
        <f t="shared" si="21"/>
        <v>2.6669999999999998</v>
      </c>
      <c r="G452" s="5">
        <f>Sales!Q452/Sales!S452</f>
        <v>3.81</v>
      </c>
      <c r="H452" s="2">
        <v>42833</v>
      </c>
      <c r="I452" t="s">
        <v>3669</v>
      </c>
      <c r="J452" t="str">
        <f t="shared" si="23"/>
        <v>ongoing</v>
      </c>
    </row>
    <row r="453" spans="1:10" x14ac:dyDescent="0.25">
      <c r="A453" t="s">
        <v>2109</v>
      </c>
      <c r="B453" t="s">
        <v>2110</v>
      </c>
      <c r="C453" t="s">
        <v>3653</v>
      </c>
      <c r="D453">
        <f t="shared" si="22"/>
        <v>21</v>
      </c>
      <c r="E453">
        <v>16</v>
      </c>
      <c r="F453" s="5">
        <f t="shared" si="21"/>
        <v>3.444</v>
      </c>
      <c r="G453" s="5">
        <f>Sales!Q453/Sales!S453</f>
        <v>4.92</v>
      </c>
      <c r="H453" s="2">
        <v>40187</v>
      </c>
      <c r="I453" t="s">
        <v>3670</v>
      </c>
      <c r="J453" t="str">
        <f t="shared" si="23"/>
        <v>outdate</v>
      </c>
    </row>
    <row r="454" spans="1:10" x14ac:dyDescent="0.25">
      <c r="A454" t="s">
        <v>1159</v>
      </c>
      <c r="B454" t="s">
        <v>2111</v>
      </c>
      <c r="C454" t="s">
        <v>3654</v>
      </c>
      <c r="D454">
        <f t="shared" si="22"/>
        <v>15</v>
      </c>
      <c r="E454">
        <v>10</v>
      </c>
      <c r="F454" s="5">
        <f t="shared" si="21"/>
        <v>3.5119999999999996</v>
      </c>
      <c r="G454" s="5">
        <f>Sales!Q454/Sales!S454</f>
        <v>5.0171428571428569</v>
      </c>
      <c r="H454" s="2">
        <v>41596</v>
      </c>
      <c r="I454" t="s">
        <v>3671</v>
      </c>
      <c r="J454" t="str">
        <f t="shared" si="23"/>
        <v>outdate</v>
      </c>
    </row>
    <row r="455" spans="1:10" x14ac:dyDescent="0.25">
      <c r="A455" t="s">
        <v>2112</v>
      </c>
      <c r="B455" t="s">
        <v>2113</v>
      </c>
      <c r="C455" t="s">
        <v>3655</v>
      </c>
      <c r="D455">
        <f t="shared" si="22"/>
        <v>19</v>
      </c>
      <c r="E455">
        <v>14</v>
      </c>
      <c r="F455" s="5">
        <f t="shared" si="21"/>
        <v>24.881849999999996</v>
      </c>
      <c r="G455" s="5">
        <f>Sales!Q455/Sales!S455</f>
        <v>35.545499999999997</v>
      </c>
      <c r="H455" s="2">
        <v>40565</v>
      </c>
      <c r="I455" t="s">
        <v>3672</v>
      </c>
      <c r="J455" t="str">
        <f t="shared" si="23"/>
        <v>outdate</v>
      </c>
    </row>
    <row r="456" spans="1:10" x14ac:dyDescent="0.25">
      <c r="A456" t="s">
        <v>2119</v>
      </c>
      <c r="B456" t="s">
        <v>2120</v>
      </c>
      <c r="C456" t="s">
        <v>3656</v>
      </c>
      <c r="D456">
        <f t="shared" si="22"/>
        <v>13</v>
      </c>
      <c r="E456">
        <v>8</v>
      </c>
      <c r="F456" s="5">
        <f t="shared" si="21"/>
        <v>58.223199999999999</v>
      </c>
      <c r="G456" s="5">
        <f>Sales!Q456/Sales!S456</f>
        <v>83.176000000000002</v>
      </c>
      <c r="H456" s="2">
        <v>40707</v>
      </c>
      <c r="I456" t="s">
        <v>3673</v>
      </c>
      <c r="J456" t="str">
        <f t="shared" si="23"/>
        <v>outdate</v>
      </c>
    </row>
    <row r="457" spans="1:10" x14ac:dyDescent="0.25">
      <c r="A457" t="s">
        <v>2121</v>
      </c>
      <c r="B457" t="s">
        <v>2122</v>
      </c>
      <c r="C457" t="s">
        <v>3657</v>
      </c>
      <c r="D457">
        <f t="shared" si="22"/>
        <v>12</v>
      </c>
      <c r="E457">
        <v>7</v>
      </c>
      <c r="F457" s="5">
        <f t="shared" si="21"/>
        <v>7.4526666666666657</v>
      </c>
      <c r="G457" s="5">
        <f>Sales!Q457/Sales!S457</f>
        <v>10.646666666666667</v>
      </c>
      <c r="H457" s="2">
        <v>41321</v>
      </c>
      <c r="I457" t="s">
        <v>3674</v>
      </c>
      <c r="J457" t="str">
        <f t="shared" si="23"/>
        <v>outdate</v>
      </c>
    </row>
    <row r="458" spans="1:10" x14ac:dyDescent="0.25">
      <c r="A458" t="s">
        <v>2129</v>
      </c>
      <c r="B458" t="s">
        <v>2130</v>
      </c>
      <c r="C458" t="s">
        <v>3658</v>
      </c>
      <c r="D458">
        <f t="shared" si="22"/>
        <v>10</v>
      </c>
      <c r="E458">
        <v>5</v>
      </c>
      <c r="F458" s="5">
        <f t="shared" si="21"/>
        <v>15.116266666666666</v>
      </c>
      <c r="G458" s="5">
        <f>Sales!Q458/Sales!S458</f>
        <v>21.594666666666669</v>
      </c>
      <c r="H458" s="2">
        <v>40733</v>
      </c>
      <c r="I458" t="s">
        <v>3675</v>
      </c>
      <c r="J458" t="str">
        <f t="shared" si="23"/>
        <v>outdate</v>
      </c>
    </row>
    <row r="459" spans="1:10" x14ac:dyDescent="0.25">
      <c r="A459" t="s">
        <v>2131</v>
      </c>
      <c r="B459" t="s">
        <v>2132</v>
      </c>
      <c r="C459" t="s">
        <v>3659</v>
      </c>
      <c r="D459">
        <f t="shared" si="22"/>
        <v>17</v>
      </c>
      <c r="E459">
        <v>12</v>
      </c>
      <c r="F459" s="5">
        <f t="shared" si="21"/>
        <v>174.43019999999999</v>
      </c>
      <c r="G459" s="5">
        <f>Sales!Q459/Sales!S459</f>
        <v>249.18600000000001</v>
      </c>
      <c r="H459" s="2">
        <v>42322</v>
      </c>
      <c r="I459" t="s">
        <v>3676</v>
      </c>
      <c r="J459" t="str">
        <f t="shared" si="23"/>
        <v>ongoing</v>
      </c>
    </row>
    <row r="460" spans="1:10" x14ac:dyDescent="0.25">
      <c r="A460" t="s">
        <v>2138</v>
      </c>
      <c r="B460" t="s">
        <v>2139</v>
      </c>
      <c r="C460" t="s">
        <v>3660</v>
      </c>
      <c r="D460">
        <f t="shared" si="22"/>
        <v>23</v>
      </c>
      <c r="E460">
        <v>18</v>
      </c>
      <c r="F460" s="5">
        <f t="shared" si="21"/>
        <v>2.0832000000000002</v>
      </c>
      <c r="G460" s="5">
        <f>Sales!Q460/Sales!S460</f>
        <v>2.9760000000000004</v>
      </c>
      <c r="H460" s="2">
        <v>43472</v>
      </c>
      <c r="I460" t="s">
        <v>3677</v>
      </c>
      <c r="J460" t="str">
        <f t="shared" si="23"/>
        <v>ongoing</v>
      </c>
    </row>
    <row r="461" spans="1:10" x14ac:dyDescent="0.25">
      <c r="A461" t="s">
        <v>2140</v>
      </c>
      <c r="B461" t="s">
        <v>2141</v>
      </c>
      <c r="C461" t="s">
        <v>3661</v>
      </c>
      <c r="D461">
        <f t="shared" si="22"/>
        <v>11</v>
      </c>
      <c r="E461">
        <v>6</v>
      </c>
      <c r="F461" s="5">
        <f t="shared" si="21"/>
        <v>14.548799999999998</v>
      </c>
      <c r="G461" s="5">
        <f>Sales!Q461/Sales!S461</f>
        <v>20.783999999999999</v>
      </c>
      <c r="H461" s="2">
        <v>40786</v>
      </c>
      <c r="I461" t="s">
        <v>3678</v>
      </c>
      <c r="J461" t="str">
        <f t="shared" si="23"/>
        <v>outdate</v>
      </c>
    </row>
    <row r="462" spans="1:10" x14ac:dyDescent="0.25">
      <c r="A462" t="s">
        <v>2142</v>
      </c>
      <c r="B462" t="s">
        <v>2143</v>
      </c>
      <c r="C462" t="s">
        <v>3662</v>
      </c>
      <c r="D462">
        <f t="shared" si="22"/>
        <v>12</v>
      </c>
      <c r="E462">
        <v>7</v>
      </c>
      <c r="F462" s="5">
        <f t="shared" si="21"/>
        <v>89.990999999999985</v>
      </c>
      <c r="G462" s="5">
        <f>Sales!Q462/Sales!S462</f>
        <v>128.55857142857141</v>
      </c>
      <c r="H462" s="2">
        <v>43732</v>
      </c>
      <c r="I462" t="s">
        <v>3679</v>
      </c>
      <c r="J462" t="str">
        <f t="shared" si="23"/>
        <v>ongoing</v>
      </c>
    </row>
    <row r="463" spans="1:10" x14ac:dyDescent="0.25">
      <c r="A463" t="s">
        <v>2144</v>
      </c>
      <c r="B463" t="s">
        <v>2145</v>
      </c>
      <c r="C463" t="s">
        <v>3663</v>
      </c>
      <c r="D463">
        <f t="shared" si="22"/>
        <v>16</v>
      </c>
      <c r="E463">
        <v>11</v>
      </c>
      <c r="F463" s="5">
        <f t="shared" si="21"/>
        <v>5.1311999999999998</v>
      </c>
      <c r="G463" s="5">
        <f>Sales!Q463/Sales!S463</f>
        <v>7.3302857142857141</v>
      </c>
      <c r="H463" s="2">
        <v>41526</v>
      </c>
      <c r="I463" t="s">
        <v>3680</v>
      </c>
      <c r="J463" t="str">
        <f t="shared" si="23"/>
        <v>outdate</v>
      </c>
    </row>
    <row r="464" spans="1:10" x14ac:dyDescent="0.25">
      <c r="A464" t="s">
        <v>2150</v>
      </c>
      <c r="B464" t="s">
        <v>2151</v>
      </c>
      <c r="C464" t="s">
        <v>3664</v>
      </c>
      <c r="D464">
        <f t="shared" si="22"/>
        <v>23</v>
      </c>
      <c r="E464">
        <v>18</v>
      </c>
      <c r="F464" s="5">
        <f t="shared" si="21"/>
        <v>2.0614999999999997</v>
      </c>
      <c r="G464" s="5">
        <f>Sales!Q464/Sales!S464</f>
        <v>2.9449999999999998</v>
      </c>
      <c r="H464" s="2">
        <v>41685</v>
      </c>
      <c r="I464" t="s">
        <v>3681</v>
      </c>
      <c r="J464" t="str">
        <f t="shared" si="23"/>
        <v>outdate</v>
      </c>
    </row>
    <row r="465" spans="1:10" x14ac:dyDescent="0.25">
      <c r="A465" t="s">
        <v>2152</v>
      </c>
      <c r="B465" t="s">
        <v>2153</v>
      </c>
      <c r="C465" t="s">
        <v>3665</v>
      </c>
      <c r="D465">
        <f t="shared" si="22"/>
        <v>25</v>
      </c>
      <c r="E465">
        <v>20</v>
      </c>
      <c r="F465" s="5">
        <f t="shared" si="21"/>
        <v>148.4735</v>
      </c>
      <c r="G465" s="5">
        <f>Sales!Q465/Sales!S465</f>
        <v>212.10500000000002</v>
      </c>
      <c r="H465" s="2">
        <v>42169</v>
      </c>
      <c r="I465" t="s">
        <v>3681</v>
      </c>
      <c r="J465" t="str">
        <f t="shared" si="23"/>
        <v>ongoing</v>
      </c>
    </row>
    <row r="466" spans="1:10" x14ac:dyDescent="0.25">
      <c r="A466" t="s">
        <v>2161</v>
      </c>
      <c r="B466" t="s">
        <v>2162</v>
      </c>
      <c r="C466" t="s">
        <v>3666</v>
      </c>
      <c r="D466">
        <f t="shared" si="22"/>
        <v>25</v>
      </c>
      <c r="E466">
        <v>20</v>
      </c>
      <c r="F466" s="5">
        <f t="shared" si="21"/>
        <v>9.9697499999999994</v>
      </c>
      <c r="G466" s="5">
        <f>Sales!Q466/Sales!S466</f>
        <v>14.2425</v>
      </c>
      <c r="H466" s="2">
        <v>41128</v>
      </c>
      <c r="I466" t="s">
        <v>3667</v>
      </c>
      <c r="J466" t="str">
        <f t="shared" si="23"/>
        <v>outdate</v>
      </c>
    </row>
    <row r="467" spans="1:10" x14ac:dyDescent="0.25">
      <c r="A467" t="s">
        <v>1108</v>
      </c>
      <c r="B467" t="s">
        <v>2163</v>
      </c>
      <c r="C467" t="s">
        <v>3652</v>
      </c>
      <c r="D467">
        <f t="shared" si="22"/>
        <v>12</v>
      </c>
      <c r="E467">
        <v>7</v>
      </c>
      <c r="F467" s="5">
        <f t="shared" si="21"/>
        <v>64.881599999999992</v>
      </c>
      <c r="G467" s="5">
        <f>Sales!Q467/Sales!S467</f>
        <v>92.688000000000002</v>
      </c>
      <c r="H467" s="2">
        <v>39898</v>
      </c>
      <c r="I467" t="s">
        <v>3668</v>
      </c>
      <c r="J467" t="str">
        <f t="shared" si="23"/>
        <v>outdate</v>
      </c>
    </row>
    <row r="468" spans="1:10" x14ac:dyDescent="0.25">
      <c r="A468" t="s">
        <v>2169</v>
      </c>
      <c r="B468" t="s">
        <v>684</v>
      </c>
      <c r="C468" t="s">
        <v>3653</v>
      </c>
      <c r="D468">
        <f t="shared" si="22"/>
        <v>11</v>
      </c>
      <c r="E468">
        <v>6</v>
      </c>
      <c r="F468" s="5">
        <f t="shared" si="21"/>
        <v>10.958080000000001</v>
      </c>
      <c r="G468" s="5">
        <f>Sales!Q468/Sales!S468</f>
        <v>15.654400000000001</v>
      </c>
      <c r="H468" s="2">
        <v>40741</v>
      </c>
      <c r="I468" t="s">
        <v>3669</v>
      </c>
      <c r="J468" t="str">
        <f t="shared" si="23"/>
        <v>outdate</v>
      </c>
    </row>
    <row r="469" spans="1:10" x14ac:dyDescent="0.25">
      <c r="A469" t="s">
        <v>2175</v>
      </c>
      <c r="B469" t="s">
        <v>2176</v>
      </c>
      <c r="C469" t="s">
        <v>3654</v>
      </c>
      <c r="D469">
        <f t="shared" si="22"/>
        <v>13</v>
      </c>
      <c r="E469">
        <v>8</v>
      </c>
      <c r="F469" s="5">
        <f t="shared" si="21"/>
        <v>59.440266666666659</v>
      </c>
      <c r="G469" s="5">
        <f>Sales!Q469/Sales!S469</f>
        <v>84.914666666666662</v>
      </c>
      <c r="H469" s="2">
        <v>43373</v>
      </c>
      <c r="I469" t="s">
        <v>3670</v>
      </c>
      <c r="J469" t="str">
        <f t="shared" si="23"/>
        <v>ongoing</v>
      </c>
    </row>
    <row r="470" spans="1:10" x14ac:dyDescent="0.25">
      <c r="A470" t="s">
        <v>2180</v>
      </c>
      <c r="B470" t="s">
        <v>2181</v>
      </c>
      <c r="C470" t="s">
        <v>3655</v>
      </c>
      <c r="D470">
        <f t="shared" si="22"/>
        <v>16</v>
      </c>
      <c r="E470">
        <v>11</v>
      </c>
      <c r="F470" s="5">
        <f t="shared" si="21"/>
        <v>17.966619999999999</v>
      </c>
      <c r="G470" s="5">
        <f>Sales!Q470/Sales!S470</f>
        <v>25.666599999999999</v>
      </c>
      <c r="H470" s="2">
        <v>43176</v>
      </c>
      <c r="I470" t="s">
        <v>3671</v>
      </c>
      <c r="J470" t="str">
        <f t="shared" si="23"/>
        <v>ongoing</v>
      </c>
    </row>
    <row r="471" spans="1:10" x14ac:dyDescent="0.25">
      <c r="A471" t="s">
        <v>2182</v>
      </c>
      <c r="B471" t="s">
        <v>2183</v>
      </c>
      <c r="C471" t="s">
        <v>3656</v>
      </c>
      <c r="D471">
        <f t="shared" si="22"/>
        <v>10</v>
      </c>
      <c r="E471">
        <v>5</v>
      </c>
      <c r="F471" s="5">
        <f t="shared" si="21"/>
        <v>0.41894999999999999</v>
      </c>
      <c r="G471" s="5">
        <f>Sales!Q471/Sales!S471</f>
        <v>0.59850000000000003</v>
      </c>
      <c r="H471" s="2">
        <v>40255</v>
      </c>
      <c r="I471" t="s">
        <v>3672</v>
      </c>
      <c r="J471" t="str">
        <f t="shared" si="23"/>
        <v>outdate</v>
      </c>
    </row>
    <row r="472" spans="1:10" x14ac:dyDescent="0.25">
      <c r="A472" t="s">
        <v>2184</v>
      </c>
      <c r="B472" t="s">
        <v>2185</v>
      </c>
      <c r="C472" t="s">
        <v>3657</v>
      </c>
      <c r="D472">
        <f t="shared" si="22"/>
        <v>16</v>
      </c>
      <c r="E472">
        <v>11</v>
      </c>
      <c r="F472" s="5">
        <f t="shared" si="21"/>
        <v>4.3151111111111105</v>
      </c>
      <c r="G472" s="5">
        <f>Sales!Q472/Sales!S472</f>
        <v>6.1644444444444444</v>
      </c>
      <c r="H472" s="2">
        <v>40034</v>
      </c>
      <c r="I472" t="s">
        <v>3673</v>
      </c>
      <c r="J472" t="str">
        <f t="shared" si="23"/>
        <v>outdate</v>
      </c>
    </row>
    <row r="473" spans="1:10" x14ac:dyDescent="0.25">
      <c r="A473" t="s">
        <v>2191</v>
      </c>
      <c r="B473" t="s">
        <v>2192</v>
      </c>
      <c r="C473" t="s">
        <v>3658</v>
      </c>
      <c r="D473">
        <f t="shared" si="22"/>
        <v>10</v>
      </c>
      <c r="E473">
        <v>5</v>
      </c>
      <c r="F473" s="5">
        <f t="shared" si="21"/>
        <v>34.091999999999999</v>
      </c>
      <c r="G473" s="5">
        <f>Sales!Q473/Sales!S473</f>
        <v>48.702857142857148</v>
      </c>
      <c r="H473" s="2">
        <v>42333</v>
      </c>
      <c r="I473" t="s">
        <v>3674</v>
      </c>
      <c r="J473" t="str">
        <f t="shared" si="23"/>
        <v>ongoing</v>
      </c>
    </row>
    <row r="474" spans="1:10" x14ac:dyDescent="0.25">
      <c r="A474" t="s">
        <v>2198</v>
      </c>
      <c r="B474" t="s">
        <v>2199</v>
      </c>
      <c r="C474" t="s">
        <v>3659</v>
      </c>
      <c r="D474">
        <f t="shared" si="22"/>
        <v>11</v>
      </c>
      <c r="E474">
        <v>6</v>
      </c>
      <c r="F474" s="5">
        <f t="shared" si="21"/>
        <v>51.95539999999999</v>
      </c>
      <c r="G474" s="5">
        <f>Sales!Q474/Sales!S474</f>
        <v>74.221999999999994</v>
      </c>
      <c r="H474" s="2">
        <v>43149</v>
      </c>
      <c r="I474" t="s">
        <v>3675</v>
      </c>
      <c r="J474" t="str">
        <f t="shared" si="23"/>
        <v>ongoing</v>
      </c>
    </row>
    <row r="475" spans="1:10" x14ac:dyDescent="0.25">
      <c r="A475" t="s">
        <v>2206</v>
      </c>
      <c r="B475" t="s">
        <v>2207</v>
      </c>
      <c r="C475" t="s">
        <v>3660</v>
      </c>
      <c r="D475">
        <f t="shared" si="22"/>
        <v>17</v>
      </c>
      <c r="E475">
        <v>12</v>
      </c>
      <c r="F475" s="5">
        <f t="shared" si="21"/>
        <v>70.396799999999985</v>
      </c>
      <c r="G475" s="5">
        <f>Sales!Q475/Sales!S475</f>
        <v>100.56685714285713</v>
      </c>
      <c r="H475" s="2">
        <v>42583</v>
      </c>
      <c r="I475" t="s">
        <v>3676</v>
      </c>
      <c r="J475" t="str">
        <f t="shared" si="23"/>
        <v>ongoing</v>
      </c>
    </row>
    <row r="476" spans="1:10" x14ac:dyDescent="0.25">
      <c r="A476" t="s">
        <v>2213</v>
      </c>
      <c r="B476" t="s">
        <v>2214</v>
      </c>
      <c r="C476" t="s">
        <v>3661</v>
      </c>
      <c r="D476">
        <f t="shared" si="22"/>
        <v>24</v>
      </c>
      <c r="E476">
        <v>19</v>
      </c>
      <c r="F476" s="5">
        <f t="shared" si="21"/>
        <v>7.1959999999999988</v>
      </c>
      <c r="G476" s="5">
        <f>Sales!Q476/Sales!S476</f>
        <v>10.28</v>
      </c>
      <c r="H476" s="2">
        <v>43123</v>
      </c>
      <c r="I476" t="s">
        <v>3677</v>
      </c>
      <c r="J476" t="str">
        <f t="shared" si="23"/>
        <v>ongoing</v>
      </c>
    </row>
    <row r="477" spans="1:10" x14ac:dyDescent="0.25">
      <c r="A477" t="s">
        <v>2220</v>
      </c>
      <c r="B477" t="s">
        <v>2221</v>
      </c>
      <c r="C477" t="s">
        <v>3662</v>
      </c>
      <c r="D477">
        <f t="shared" si="22"/>
        <v>21</v>
      </c>
      <c r="E477">
        <v>16</v>
      </c>
      <c r="F477" s="5">
        <f t="shared" si="21"/>
        <v>4.8727777777777774</v>
      </c>
      <c r="G477" s="5">
        <f>Sales!Q477/Sales!S477</f>
        <v>6.9611111111111112</v>
      </c>
      <c r="H477" s="2">
        <v>40265</v>
      </c>
      <c r="I477" t="s">
        <v>3678</v>
      </c>
      <c r="J477" t="str">
        <f t="shared" si="23"/>
        <v>outdate</v>
      </c>
    </row>
    <row r="478" spans="1:10" x14ac:dyDescent="0.25">
      <c r="A478" t="s">
        <v>2224</v>
      </c>
      <c r="B478" t="s">
        <v>2225</v>
      </c>
      <c r="C478" t="s">
        <v>3663</v>
      </c>
      <c r="D478">
        <f t="shared" si="22"/>
        <v>14</v>
      </c>
      <c r="E478">
        <v>9</v>
      </c>
      <c r="F478" s="5">
        <f t="shared" si="21"/>
        <v>13.278999999999998</v>
      </c>
      <c r="G478" s="5">
        <f>Sales!Q478/Sales!S478</f>
        <v>18.97</v>
      </c>
      <c r="H478" s="2">
        <v>42738</v>
      </c>
      <c r="I478" t="s">
        <v>3679</v>
      </c>
      <c r="J478" t="str">
        <f t="shared" si="23"/>
        <v>ongoing</v>
      </c>
    </row>
    <row r="479" spans="1:10" x14ac:dyDescent="0.25">
      <c r="A479" t="s">
        <v>2230</v>
      </c>
      <c r="B479" t="s">
        <v>2231</v>
      </c>
      <c r="C479" t="s">
        <v>3664</v>
      </c>
      <c r="D479">
        <f t="shared" si="22"/>
        <v>24</v>
      </c>
      <c r="E479">
        <v>19</v>
      </c>
      <c r="F479" s="5">
        <f t="shared" si="21"/>
        <v>16.757999999999999</v>
      </c>
      <c r="G479" s="5">
        <f>Sales!Q479/Sales!S479</f>
        <v>23.94</v>
      </c>
      <c r="H479" s="2">
        <v>41621</v>
      </c>
      <c r="I479" t="s">
        <v>3680</v>
      </c>
      <c r="J479" t="str">
        <f t="shared" si="23"/>
        <v>outdate</v>
      </c>
    </row>
    <row r="480" spans="1:10" x14ac:dyDescent="0.25">
      <c r="A480" t="s">
        <v>2232</v>
      </c>
      <c r="B480" t="s">
        <v>2233</v>
      </c>
      <c r="C480" t="s">
        <v>3665</v>
      </c>
      <c r="D480">
        <f t="shared" si="22"/>
        <v>12</v>
      </c>
      <c r="E480">
        <v>7</v>
      </c>
      <c r="F480" s="5">
        <f t="shared" si="21"/>
        <v>9.379999999999999</v>
      </c>
      <c r="G480" s="5">
        <f>Sales!Q480/Sales!S480</f>
        <v>13.4</v>
      </c>
      <c r="H480" s="2">
        <v>40628</v>
      </c>
      <c r="I480" t="s">
        <v>3681</v>
      </c>
      <c r="J480" t="str">
        <f t="shared" si="23"/>
        <v>outdate</v>
      </c>
    </row>
    <row r="481" spans="1:10" x14ac:dyDescent="0.25">
      <c r="A481" t="s">
        <v>2240</v>
      </c>
      <c r="B481" t="s">
        <v>2241</v>
      </c>
      <c r="C481" t="s">
        <v>3666</v>
      </c>
      <c r="D481">
        <f t="shared" si="22"/>
        <v>10</v>
      </c>
      <c r="E481">
        <v>5</v>
      </c>
      <c r="F481" s="5">
        <f t="shared" si="21"/>
        <v>3.4299999999999993</v>
      </c>
      <c r="G481" s="5">
        <f>Sales!Q481/Sales!S481</f>
        <v>4.8999999999999995</v>
      </c>
      <c r="H481" s="2">
        <v>43298</v>
      </c>
      <c r="I481" t="s">
        <v>3681</v>
      </c>
      <c r="J481" t="str">
        <f t="shared" si="23"/>
        <v>ongoing</v>
      </c>
    </row>
    <row r="482" spans="1:10" x14ac:dyDescent="0.25">
      <c r="A482" t="s">
        <v>2244</v>
      </c>
      <c r="B482" t="s">
        <v>2245</v>
      </c>
      <c r="C482" t="s">
        <v>3652</v>
      </c>
      <c r="D482">
        <f t="shared" si="22"/>
        <v>17</v>
      </c>
      <c r="E482">
        <v>12</v>
      </c>
      <c r="F482" s="5">
        <f t="shared" si="21"/>
        <v>98.594999999999985</v>
      </c>
      <c r="G482" s="5">
        <f>Sales!Q482/Sales!S482</f>
        <v>140.85</v>
      </c>
      <c r="H482" s="2">
        <v>43434</v>
      </c>
      <c r="I482" t="s">
        <v>3667</v>
      </c>
      <c r="J482" t="str">
        <f t="shared" si="23"/>
        <v>ongoing</v>
      </c>
    </row>
    <row r="483" spans="1:10" x14ac:dyDescent="0.25">
      <c r="A483" t="s">
        <v>2254</v>
      </c>
      <c r="B483" t="s">
        <v>2255</v>
      </c>
      <c r="C483" t="s">
        <v>3653</v>
      </c>
      <c r="D483">
        <f t="shared" si="22"/>
        <v>19</v>
      </c>
      <c r="E483">
        <v>14</v>
      </c>
      <c r="F483" s="5">
        <f t="shared" si="21"/>
        <v>1.0604999999999998</v>
      </c>
      <c r="G483" s="5">
        <f>Sales!Q483/Sales!S483</f>
        <v>1.5149999999999999</v>
      </c>
      <c r="H483" s="2">
        <v>42121</v>
      </c>
      <c r="I483" t="s">
        <v>3668</v>
      </c>
      <c r="J483" t="str">
        <f t="shared" si="23"/>
        <v>ongoing</v>
      </c>
    </row>
    <row r="484" spans="1:10" x14ac:dyDescent="0.25">
      <c r="A484" t="s">
        <v>2256</v>
      </c>
      <c r="B484" t="s">
        <v>2257</v>
      </c>
      <c r="C484" t="s">
        <v>3654</v>
      </c>
      <c r="D484">
        <f t="shared" si="22"/>
        <v>11</v>
      </c>
      <c r="E484">
        <v>6</v>
      </c>
      <c r="F484" s="5">
        <f t="shared" si="21"/>
        <v>0.59599999999999997</v>
      </c>
      <c r="G484" s="5">
        <f>Sales!Q484/Sales!S484</f>
        <v>0.85142857142857142</v>
      </c>
      <c r="H484" s="2">
        <v>40541</v>
      </c>
      <c r="I484" t="s">
        <v>3669</v>
      </c>
      <c r="J484" t="str">
        <f t="shared" si="23"/>
        <v>outdate</v>
      </c>
    </row>
    <row r="485" spans="1:10" x14ac:dyDescent="0.25">
      <c r="A485" t="s">
        <v>2258</v>
      </c>
      <c r="B485" t="s">
        <v>2259</v>
      </c>
      <c r="C485" t="s">
        <v>3655</v>
      </c>
      <c r="D485">
        <f t="shared" si="22"/>
        <v>14</v>
      </c>
      <c r="E485">
        <v>9</v>
      </c>
      <c r="F485" s="5">
        <f t="shared" si="21"/>
        <v>55.992999999999995</v>
      </c>
      <c r="G485" s="5">
        <f>Sales!Q485/Sales!S485</f>
        <v>79.989999999999995</v>
      </c>
      <c r="H485" s="2">
        <v>41875</v>
      </c>
      <c r="I485" t="s">
        <v>3670</v>
      </c>
      <c r="J485" t="str">
        <f t="shared" si="23"/>
        <v>outdate</v>
      </c>
    </row>
    <row r="486" spans="1:10" x14ac:dyDescent="0.25">
      <c r="A486" t="s">
        <v>2264</v>
      </c>
      <c r="B486" t="s">
        <v>2265</v>
      </c>
      <c r="C486" t="s">
        <v>3656</v>
      </c>
      <c r="D486">
        <f t="shared" si="22"/>
        <v>19</v>
      </c>
      <c r="E486">
        <v>14</v>
      </c>
      <c r="F486" s="5">
        <f t="shared" si="21"/>
        <v>4.1440000000000001</v>
      </c>
      <c r="G486" s="5">
        <f>Sales!Q486/Sales!S486</f>
        <v>5.92</v>
      </c>
      <c r="H486" s="2">
        <v>40780</v>
      </c>
      <c r="I486" t="s">
        <v>3671</v>
      </c>
      <c r="J486" t="str">
        <f t="shared" si="23"/>
        <v>outdate</v>
      </c>
    </row>
    <row r="487" spans="1:10" x14ac:dyDescent="0.25">
      <c r="A487" t="s">
        <v>2266</v>
      </c>
      <c r="B487" t="s">
        <v>2267</v>
      </c>
      <c r="C487" t="s">
        <v>3657</v>
      </c>
      <c r="D487">
        <f t="shared" si="22"/>
        <v>10</v>
      </c>
      <c r="E487">
        <v>5</v>
      </c>
      <c r="F487" s="5">
        <f t="shared" si="21"/>
        <v>179.95774999999998</v>
      </c>
      <c r="G487" s="5">
        <f>Sales!Q487/Sales!S487</f>
        <v>257.08249999999998</v>
      </c>
      <c r="H487" s="2">
        <v>43577</v>
      </c>
      <c r="I487" t="s">
        <v>3672</v>
      </c>
      <c r="J487" t="str">
        <f t="shared" si="23"/>
        <v>ongoing</v>
      </c>
    </row>
    <row r="488" spans="1:10" x14ac:dyDescent="0.25">
      <c r="A488" t="s">
        <v>2269</v>
      </c>
      <c r="B488" t="s">
        <v>1573</v>
      </c>
      <c r="C488" t="s">
        <v>3658</v>
      </c>
      <c r="D488">
        <f t="shared" si="22"/>
        <v>13</v>
      </c>
      <c r="E488">
        <v>8</v>
      </c>
      <c r="F488" s="5">
        <f t="shared" si="21"/>
        <v>21.774666666666665</v>
      </c>
      <c r="G488" s="5">
        <f>Sales!Q488/Sales!S488</f>
        <v>31.106666666666666</v>
      </c>
      <c r="H488" s="2">
        <v>43250</v>
      </c>
      <c r="I488" t="s">
        <v>3673</v>
      </c>
      <c r="J488" t="str">
        <f t="shared" si="23"/>
        <v>ongoing</v>
      </c>
    </row>
    <row r="489" spans="1:10" x14ac:dyDescent="0.25">
      <c r="A489" t="s">
        <v>2274</v>
      </c>
      <c r="B489" t="s">
        <v>2275</v>
      </c>
      <c r="C489" t="s">
        <v>3659</v>
      </c>
      <c r="D489">
        <f t="shared" si="22"/>
        <v>16</v>
      </c>
      <c r="E489">
        <v>11</v>
      </c>
      <c r="F489" s="5">
        <f t="shared" si="21"/>
        <v>212.7962666666667</v>
      </c>
      <c r="G489" s="5">
        <f>Sales!Q489/Sales!S489</f>
        <v>303.99466666666672</v>
      </c>
      <c r="H489" s="2">
        <v>41042</v>
      </c>
      <c r="I489" t="s">
        <v>3674</v>
      </c>
      <c r="J489" t="str">
        <f t="shared" si="23"/>
        <v>outdate</v>
      </c>
    </row>
    <row r="490" spans="1:10" x14ac:dyDescent="0.25">
      <c r="A490" t="s">
        <v>2278</v>
      </c>
      <c r="B490" t="s">
        <v>2279</v>
      </c>
      <c r="C490" t="s">
        <v>3660</v>
      </c>
      <c r="D490">
        <f t="shared" si="22"/>
        <v>11</v>
      </c>
      <c r="E490">
        <v>6</v>
      </c>
      <c r="F490" s="5">
        <f t="shared" si="21"/>
        <v>0.62159999999999993</v>
      </c>
      <c r="G490" s="5">
        <f>Sales!Q490/Sales!S490</f>
        <v>0.88800000000000001</v>
      </c>
      <c r="H490" s="2">
        <v>41820</v>
      </c>
      <c r="I490" t="s">
        <v>3675</v>
      </c>
      <c r="J490" t="str">
        <f t="shared" si="23"/>
        <v>outdate</v>
      </c>
    </row>
    <row r="491" spans="1:10" x14ac:dyDescent="0.25">
      <c r="A491" t="s">
        <v>2284</v>
      </c>
      <c r="B491" t="s">
        <v>2285</v>
      </c>
      <c r="C491" t="s">
        <v>3661</v>
      </c>
      <c r="D491">
        <f t="shared" si="22"/>
        <v>20</v>
      </c>
      <c r="E491">
        <v>15</v>
      </c>
      <c r="F491" s="5">
        <f t="shared" si="21"/>
        <v>7.4647999999999994</v>
      </c>
      <c r="G491" s="5">
        <f>Sales!Q491/Sales!S491</f>
        <v>10.664</v>
      </c>
      <c r="H491" s="2">
        <v>40723</v>
      </c>
      <c r="I491" t="s">
        <v>3676</v>
      </c>
      <c r="J491" t="str">
        <f t="shared" si="23"/>
        <v>outdate</v>
      </c>
    </row>
    <row r="492" spans="1:10" x14ac:dyDescent="0.25">
      <c r="A492" t="s">
        <v>2289</v>
      </c>
      <c r="B492" t="s">
        <v>2290</v>
      </c>
      <c r="C492" t="s">
        <v>3662</v>
      </c>
      <c r="D492">
        <f t="shared" si="22"/>
        <v>14</v>
      </c>
      <c r="E492">
        <v>9</v>
      </c>
      <c r="F492" s="5">
        <f t="shared" si="21"/>
        <v>8.2096</v>
      </c>
      <c r="G492" s="5">
        <f>Sales!Q492/Sales!S492</f>
        <v>11.728</v>
      </c>
      <c r="H492" s="2">
        <v>42119</v>
      </c>
      <c r="I492" t="s">
        <v>3677</v>
      </c>
      <c r="J492" t="str">
        <f t="shared" si="23"/>
        <v>ongoing</v>
      </c>
    </row>
    <row r="493" spans="1:10" x14ac:dyDescent="0.25">
      <c r="A493" t="s">
        <v>2296</v>
      </c>
      <c r="B493" t="s">
        <v>2297</v>
      </c>
      <c r="C493" t="s">
        <v>3663</v>
      </c>
      <c r="D493">
        <f t="shared" si="22"/>
        <v>10</v>
      </c>
      <c r="E493">
        <v>5</v>
      </c>
      <c r="F493" s="5">
        <f t="shared" si="21"/>
        <v>78.601249999999993</v>
      </c>
      <c r="G493" s="5">
        <f>Sales!Q493/Sales!S493</f>
        <v>112.28749999999999</v>
      </c>
      <c r="H493" s="2">
        <v>41552</v>
      </c>
      <c r="I493" t="s">
        <v>3678</v>
      </c>
      <c r="J493" t="str">
        <f t="shared" si="23"/>
        <v>outdate</v>
      </c>
    </row>
    <row r="494" spans="1:10" x14ac:dyDescent="0.25">
      <c r="A494" t="s">
        <v>2302</v>
      </c>
      <c r="B494" t="s">
        <v>2303</v>
      </c>
      <c r="C494" t="s">
        <v>3664</v>
      </c>
      <c r="D494">
        <f t="shared" si="22"/>
        <v>24</v>
      </c>
      <c r="E494">
        <v>19</v>
      </c>
      <c r="F494" s="5">
        <f t="shared" si="21"/>
        <v>0.96862499999999996</v>
      </c>
      <c r="G494" s="5">
        <f>Sales!Q494/Sales!S494</f>
        <v>1.38375</v>
      </c>
      <c r="H494" s="2">
        <v>41648</v>
      </c>
      <c r="I494" t="s">
        <v>3679</v>
      </c>
      <c r="J494" t="str">
        <f t="shared" si="23"/>
        <v>outdate</v>
      </c>
    </row>
    <row r="495" spans="1:10" x14ac:dyDescent="0.25">
      <c r="A495" t="s">
        <v>2304</v>
      </c>
      <c r="B495" t="s">
        <v>2305</v>
      </c>
      <c r="C495" t="s">
        <v>3665</v>
      </c>
      <c r="D495">
        <f t="shared" si="22"/>
        <v>21</v>
      </c>
      <c r="E495">
        <v>16</v>
      </c>
      <c r="F495" s="5">
        <f t="shared" si="21"/>
        <v>32.893000000000001</v>
      </c>
      <c r="G495" s="5">
        <f>Sales!Q495/Sales!S495</f>
        <v>46.99</v>
      </c>
      <c r="H495" s="2">
        <v>42583</v>
      </c>
      <c r="I495" t="s">
        <v>3680</v>
      </c>
      <c r="J495" t="str">
        <f t="shared" si="23"/>
        <v>ongoing</v>
      </c>
    </row>
    <row r="496" spans="1:10" x14ac:dyDescent="0.25">
      <c r="A496" t="s">
        <v>2306</v>
      </c>
      <c r="B496" t="s">
        <v>2307</v>
      </c>
      <c r="C496" t="s">
        <v>3666</v>
      </c>
      <c r="D496">
        <f t="shared" si="22"/>
        <v>16</v>
      </c>
      <c r="E496">
        <v>11</v>
      </c>
      <c r="F496" s="5">
        <f t="shared" si="21"/>
        <v>22.152899999999999</v>
      </c>
      <c r="G496" s="5">
        <f>Sales!Q496/Sales!S496</f>
        <v>31.647000000000002</v>
      </c>
      <c r="H496" s="2">
        <v>42035</v>
      </c>
      <c r="I496" t="s">
        <v>3681</v>
      </c>
      <c r="J496" t="str">
        <f t="shared" si="23"/>
        <v>ongoing</v>
      </c>
    </row>
    <row r="497" spans="1:10" x14ac:dyDescent="0.25">
      <c r="A497" t="s">
        <v>2312</v>
      </c>
      <c r="B497" t="s">
        <v>2313</v>
      </c>
      <c r="C497" t="s">
        <v>3652</v>
      </c>
      <c r="D497">
        <f t="shared" si="22"/>
        <v>16</v>
      </c>
      <c r="E497">
        <v>11</v>
      </c>
      <c r="F497" s="5">
        <f t="shared" si="21"/>
        <v>8.1993333333333318</v>
      </c>
      <c r="G497" s="5">
        <f>Sales!Q497/Sales!S497</f>
        <v>11.713333333333333</v>
      </c>
      <c r="H497" s="2">
        <v>41756</v>
      </c>
      <c r="I497" t="s">
        <v>3681</v>
      </c>
      <c r="J497" t="str">
        <f t="shared" si="23"/>
        <v>outdate</v>
      </c>
    </row>
    <row r="498" spans="1:10" x14ac:dyDescent="0.25">
      <c r="A498" t="s">
        <v>2318</v>
      </c>
      <c r="B498" t="s">
        <v>2319</v>
      </c>
      <c r="C498" t="s">
        <v>3653</v>
      </c>
      <c r="D498">
        <f t="shared" si="22"/>
        <v>10</v>
      </c>
      <c r="E498">
        <v>5</v>
      </c>
      <c r="F498" s="5">
        <f t="shared" si="21"/>
        <v>13.9552</v>
      </c>
      <c r="G498" s="5">
        <f>Sales!Q498/Sales!S498</f>
        <v>19.936</v>
      </c>
      <c r="H498" s="2">
        <v>42161</v>
      </c>
      <c r="I498" t="s">
        <v>3667</v>
      </c>
      <c r="J498" t="str">
        <f t="shared" si="23"/>
        <v>ongoing</v>
      </c>
    </row>
    <row r="499" spans="1:10" x14ac:dyDescent="0.25">
      <c r="A499" t="s">
        <v>2320</v>
      </c>
      <c r="B499" t="s">
        <v>2321</v>
      </c>
      <c r="C499" t="s">
        <v>3654</v>
      </c>
      <c r="D499">
        <f t="shared" si="22"/>
        <v>15</v>
      </c>
      <c r="E499">
        <v>10</v>
      </c>
      <c r="F499" s="5">
        <f t="shared" si="21"/>
        <v>22.378999999999998</v>
      </c>
      <c r="G499" s="5">
        <f>Sales!Q499/Sales!S499</f>
        <v>31.97</v>
      </c>
      <c r="H499" s="2">
        <v>42070</v>
      </c>
      <c r="I499" t="s">
        <v>3668</v>
      </c>
      <c r="J499" t="str">
        <f t="shared" si="23"/>
        <v>ongoing</v>
      </c>
    </row>
    <row r="500" spans="1:10" x14ac:dyDescent="0.25">
      <c r="A500" t="s">
        <v>2326</v>
      </c>
      <c r="B500" t="s">
        <v>2327</v>
      </c>
      <c r="C500" t="s">
        <v>3655</v>
      </c>
      <c r="D500">
        <f t="shared" si="22"/>
        <v>11</v>
      </c>
      <c r="E500">
        <v>6</v>
      </c>
      <c r="F500" s="5">
        <f t="shared" si="21"/>
        <v>33.819519999999997</v>
      </c>
      <c r="G500" s="5">
        <f>Sales!Q500/Sales!S500</f>
        <v>48.313600000000001</v>
      </c>
      <c r="H500" s="2">
        <v>40216</v>
      </c>
      <c r="I500" t="s">
        <v>3669</v>
      </c>
      <c r="J500" t="str">
        <f t="shared" si="23"/>
        <v>outdate</v>
      </c>
    </row>
    <row r="501" spans="1:10" x14ac:dyDescent="0.25">
      <c r="A501" t="s">
        <v>2332</v>
      </c>
      <c r="B501" t="s">
        <v>2333</v>
      </c>
      <c r="C501" t="s">
        <v>3656</v>
      </c>
      <c r="D501">
        <f t="shared" si="22"/>
        <v>21</v>
      </c>
      <c r="E501">
        <v>16</v>
      </c>
      <c r="F501" s="5">
        <f t="shared" si="21"/>
        <v>6.0637499999999998</v>
      </c>
      <c r="G501" s="5">
        <f>Sales!Q501/Sales!S501</f>
        <v>8.6624999999999996</v>
      </c>
      <c r="H501" s="2">
        <v>42364</v>
      </c>
      <c r="I501" t="s">
        <v>3670</v>
      </c>
      <c r="J501" t="str">
        <f t="shared" si="23"/>
        <v>ongoing</v>
      </c>
    </row>
    <row r="502" spans="1:10" x14ac:dyDescent="0.25">
      <c r="A502" t="s">
        <v>2337</v>
      </c>
      <c r="B502" t="s">
        <v>2338</v>
      </c>
      <c r="C502" t="s">
        <v>3657</v>
      </c>
      <c r="D502">
        <f t="shared" si="22"/>
        <v>16</v>
      </c>
      <c r="E502">
        <v>11</v>
      </c>
      <c r="F502" s="5">
        <f t="shared" si="21"/>
        <v>7.9169999999999998</v>
      </c>
      <c r="G502" s="5">
        <f>Sales!Q502/Sales!S502</f>
        <v>11.31</v>
      </c>
      <c r="H502" s="2">
        <v>42147</v>
      </c>
      <c r="I502" t="s">
        <v>3671</v>
      </c>
      <c r="J502" t="str">
        <f t="shared" si="23"/>
        <v>ongoing</v>
      </c>
    </row>
    <row r="503" spans="1:10" x14ac:dyDescent="0.25">
      <c r="A503" t="s">
        <v>2339</v>
      </c>
      <c r="B503" t="s">
        <v>2340</v>
      </c>
      <c r="C503" t="s">
        <v>3658</v>
      </c>
      <c r="D503">
        <f t="shared" si="22"/>
        <v>25</v>
      </c>
      <c r="E503">
        <v>20</v>
      </c>
      <c r="F503" s="5">
        <f t="shared" si="21"/>
        <v>2.6166</v>
      </c>
      <c r="G503" s="5">
        <f>Sales!Q503/Sales!S503</f>
        <v>3.738</v>
      </c>
      <c r="H503" s="2">
        <v>43378</v>
      </c>
      <c r="I503" t="s">
        <v>3672</v>
      </c>
      <c r="J503" t="str">
        <f t="shared" si="23"/>
        <v>ongoing</v>
      </c>
    </row>
    <row r="504" spans="1:10" x14ac:dyDescent="0.25">
      <c r="A504" t="s">
        <v>2341</v>
      </c>
      <c r="B504" t="s">
        <v>2342</v>
      </c>
      <c r="C504" t="s">
        <v>3659</v>
      </c>
      <c r="D504">
        <f t="shared" si="22"/>
        <v>19</v>
      </c>
      <c r="E504">
        <v>14</v>
      </c>
      <c r="F504" s="5">
        <f t="shared" si="21"/>
        <v>93.516266666666652</v>
      </c>
      <c r="G504" s="5">
        <f>Sales!Q504/Sales!S504</f>
        <v>133.59466666666665</v>
      </c>
      <c r="H504" s="2">
        <v>41868</v>
      </c>
      <c r="I504" t="s">
        <v>3673</v>
      </c>
      <c r="J504" t="str">
        <f t="shared" si="23"/>
        <v>outdate</v>
      </c>
    </row>
    <row r="505" spans="1:10" x14ac:dyDescent="0.25">
      <c r="A505" t="s">
        <v>2343</v>
      </c>
      <c r="B505" t="s">
        <v>2344</v>
      </c>
      <c r="C505" t="s">
        <v>3660</v>
      </c>
      <c r="D505">
        <f t="shared" si="22"/>
        <v>24</v>
      </c>
      <c r="E505">
        <v>19</v>
      </c>
      <c r="F505" s="5">
        <f t="shared" si="21"/>
        <v>0.18479999999999999</v>
      </c>
      <c r="G505" s="5">
        <f>Sales!Q505/Sales!S505</f>
        <v>0.26400000000000001</v>
      </c>
      <c r="H505" s="2">
        <v>39920</v>
      </c>
      <c r="I505" t="s">
        <v>3674</v>
      </c>
      <c r="J505" t="str">
        <f t="shared" si="23"/>
        <v>outdate</v>
      </c>
    </row>
    <row r="506" spans="1:10" x14ac:dyDescent="0.25">
      <c r="A506" t="s">
        <v>2349</v>
      </c>
      <c r="B506" t="s">
        <v>2350</v>
      </c>
      <c r="C506" t="s">
        <v>3661</v>
      </c>
      <c r="D506">
        <f t="shared" si="22"/>
        <v>17</v>
      </c>
      <c r="E506">
        <v>12</v>
      </c>
      <c r="F506" s="5">
        <f t="shared" si="21"/>
        <v>2.8693</v>
      </c>
      <c r="G506" s="5">
        <f>Sales!Q506/Sales!S506</f>
        <v>4.0990000000000002</v>
      </c>
      <c r="H506" s="2">
        <v>41864</v>
      </c>
      <c r="I506" t="s">
        <v>3675</v>
      </c>
      <c r="J506" t="str">
        <f t="shared" si="23"/>
        <v>outdate</v>
      </c>
    </row>
    <row r="507" spans="1:10" x14ac:dyDescent="0.25">
      <c r="A507" t="s">
        <v>2355</v>
      </c>
      <c r="B507" t="s">
        <v>2356</v>
      </c>
      <c r="C507" t="s">
        <v>3662</v>
      </c>
      <c r="D507">
        <f t="shared" si="22"/>
        <v>21</v>
      </c>
      <c r="E507">
        <v>16</v>
      </c>
      <c r="F507" s="5">
        <f t="shared" si="21"/>
        <v>2.786</v>
      </c>
      <c r="G507" s="5">
        <f>Sales!Q507/Sales!S507</f>
        <v>3.98</v>
      </c>
      <c r="H507" s="2">
        <v>40077</v>
      </c>
      <c r="I507" t="s">
        <v>3676</v>
      </c>
      <c r="J507" t="str">
        <f t="shared" si="23"/>
        <v>outdate</v>
      </c>
    </row>
    <row r="508" spans="1:10" x14ac:dyDescent="0.25">
      <c r="A508" t="s">
        <v>2362</v>
      </c>
      <c r="B508" t="s">
        <v>2363</v>
      </c>
      <c r="C508" t="s">
        <v>3663</v>
      </c>
      <c r="D508">
        <f t="shared" si="22"/>
        <v>14</v>
      </c>
      <c r="E508">
        <v>9</v>
      </c>
      <c r="F508" s="5">
        <f t="shared" si="21"/>
        <v>0.31966666666666671</v>
      </c>
      <c r="G508" s="5">
        <f>Sales!Q508/Sales!S508</f>
        <v>0.45666666666666672</v>
      </c>
      <c r="H508" s="2">
        <v>42105</v>
      </c>
      <c r="I508" t="s">
        <v>3677</v>
      </c>
      <c r="J508" t="str">
        <f t="shared" si="23"/>
        <v>ongoing</v>
      </c>
    </row>
    <row r="509" spans="1:10" x14ac:dyDescent="0.25">
      <c r="A509" t="s">
        <v>2364</v>
      </c>
      <c r="B509" t="s">
        <v>2365</v>
      </c>
      <c r="C509" t="s">
        <v>3664</v>
      </c>
      <c r="D509">
        <f t="shared" si="22"/>
        <v>19</v>
      </c>
      <c r="E509">
        <v>14</v>
      </c>
      <c r="F509" s="5">
        <f t="shared" si="21"/>
        <v>2.9189999999999996</v>
      </c>
      <c r="G509" s="5">
        <f>Sales!Q509/Sales!S509</f>
        <v>4.17</v>
      </c>
      <c r="H509" s="2">
        <v>41691</v>
      </c>
      <c r="I509" t="s">
        <v>3678</v>
      </c>
      <c r="J509" t="str">
        <f t="shared" si="23"/>
        <v>outdate</v>
      </c>
    </row>
    <row r="510" spans="1:10" x14ac:dyDescent="0.25">
      <c r="A510" t="s">
        <v>2371</v>
      </c>
      <c r="B510" t="s">
        <v>2372</v>
      </c>
      <c r="C510" t="s">
        <v>3665</v>
      </c>
      <c r="D510">
        <f t="shared" si="22"/>
        <v>17</v>
      </c>
      <c r="E510">
        <v>12</v>
      </c>
      <c r="F510" s="5">
        <f t="shared" si="21"/>
        <v>3.6353333333333331</v>
      </c>
      <c r="G510" s="5">
        <f>Sales!Q510/Sales!S510</f>
        <v>5.1933333333333334</v>
      </c>
      <c r="H510" s="2">
        <v>39819</v>
      </c>
      <c r="I510" t="s">
        <v>3679</v>
      </c>
      <c r="J510" t="str">
        <f t="shared" si="23"/>
        <v>outdate</v>
      </c>
    </row>
    <row r="511" spans="1:10" x14ac:dyDescent="0.25">
      <c r="A511" t="s">
        <v>2378</v>
      </c>
      <c r="B511" t="s">
        <v>2379</v>
      </c>
      <c r="C511" t="s">
        <v>3666</v>
      </c>
      <c r="D511">
        <f t="shared" si="22"/>
        <v>17</v>
      </c>
      <c r="E511">
        <v>12</v>
      </c>
      <c r="F511" s="5">
        <f t="shared" si="21"/>
        <v>1112.1162499999998</v>
      </c>
      <c r="G511" s="5">
        <f>Sales!Q511/Sales!S511</f>
        <v>1588.7375</v>
      </c>
      <c r="H511" s="2">
        <v>40585</v>
      </c>
      <c r="I511" t="s">
        <v>3680</v>
      </c>
      <c r="J511" t="str">
        <f t="shared" si="23"/>
        <v>outdate</v>
      </c>
    </row>
    <row r="512" spans="1:10" x14ac:dyDescent="0.25">
      <c r="A512" t="s">
        <v>2384</v>
      </c>
      <c r="B512" t="s">
        <v>2385</v>
      </c>
      <c r="C512" t="s">
        <v>3652</v>
      </c>
      <c r="D512">
        <f t="shared" si="22"/>
        <v>20</v>
      </c>
      <c r="E512">
        <v>15</v>
      </c>
      <c r="F512" s="5">
        <f t="shared" si="21"/>
        <v>11.05125</v>
      </c>
      <c r="G512" s="5">
        <f>Sales!Q512/Sales!S512</f>
        <v>15.7875</v>
      </c>
      <c r="H512" s="2">
        <v>41258</v>
      </c>
      <c r="I512" t="s">
        <v>3681</v>
      </c>
      <c r="J512" t="str">
        <f t="shared" si="23"/>
        <v>outdate</v>
      </c>
    </row>
    <row r="513" spans="1:10" x14ac:dyDescent="0.25">
      <c r="A513" t="s">
        <v>2386</v>
      </c>
      <c r="B513" t="s">
        <v>2387</v>
      </c>
      <c r="C513" t="s">
        <v>3653</v>
      </c>
      <c r="D513">
        <f t="shared" si="22"/>
        <v>13</v>
      </c>
      <c r="E513">
        <v>8</v>
      </c>
      <c r="F513" s="5">
        <f t="shared" si="21"/>
        <v>8.8759999999999994</v>
      </c>
      <c r="G513" s="5">
        <f>Sales!Q513/Sales!S513</f>
        <v>12.68</v>
      </c>
      <c r="H513" s="2">
        <v>42658</v>
      </c>
      <c r="I513" t="s">
        <v>3681</v>
      </c>
      <c r="J513" t="str">
        <f t="shared" si="23"/>
        <v>ongoing</v>
      </c>
    </row>
    <row r="514" spans="1:10" x14ac:dyDescent="0.25">
      <c r="A514" t="s">
        <v>2393</v>
      </c>
      <c r="B514" t="s">
        <v>2394</v>
      </c>
      <c r="C514" t="s">
        <v>3654</v>
      </c>
      <c r="D514">
        <f t="shared" si="22"/>
        <v>18</v>
      </c>
      <c r="E514">
        <v>13</v>
      </c>
      <c r="F514" s="5">
        <f t="shared" ref="F514:F577" si="24">G514*0.7</f>
        <v>0.55626666666666658</v>
      </c>
      <c r="G514" s="5">
        <f>Sales!Q514/Sales!S514</f>
        <v>0.79466666666666663</v>
      </c>
      <c r="H514" s="2">
        <v>40238</v>
      </c>
      <c r="I514" t="s">
        <v>3667</v>
      </c>
      <c r="J514" t="str">
        <f t="shared" si="23"/>
        <v>outdate</v>
      </c>
    </row>
    <row r="515" spans="1:10" x14ac:dyDescent="0.25">
      <c r="A515" t="s">
        <v>2401</v>
      </c>
      <c r="B515" t="s">
        <v>2402</v>
      </c>
      <c r="C515" t="s">
        <v>3655</v>
      </c>
      <c r="D515">
        <f t="shared" ref="D515:D578" si="25">E515+5</f>
        <v>13</v>
      </c>
      <c r="E515">
        <v>8</v>
      </c>
      <c r="F515" s="5">
        <f t="shared" si="24"/>
        <v>0.51566666666666661</v>
      </c>
      <c r="G515" s="5">
        <f>Sales!Q515/Sales!S515</f>
        <v>0.73666666666666669</v>
      </c>
      <c r="H515" s="2">
        <v>41162</v>
      </c>
      <c r="I515" t="s">
        <v>3668</v>
      </c>
      <c r="J515" t="str">
        <f t="shared" ref="J515:J578" si="26">IF(H515&lt;DATE(2015,1,1),"outdate","ongoing")</f>
        <v>outdate</v>
      </c>
    </row>
    <row r="516" spans="1:10" x14ac:dyDescent="0.25">
      <c r="A516" t="s">
        <v>2403</v>
      </c>
      <c r="B516" t="s">
        <v>2404</v>
      </c>
      <c r="C516" t="s">
        <v>3656</v>
      </c>
      <c r="D516">
        <f t="shared" si="25"/>
        <v>18</v>
      </c>
      <c r="E516">
        <v>13</v>
      </c>
      <c r="F516" s="5">
        <f t="shared" si="24"/>
        <v>2.0579999999999998</v>
      </c>
      <c r="G516" s="5">
        <f>Sales!Q516/Sales!S516</f>
        <v>2.94</v>
      </c>
      <c r="H516" s="2">
        <v>41947</v>
      </c>
      <c r="I516" t="s">
        <v>3669</v>
      </c>
      <c r="J516" t="str">
        <f t="shared" si="26"/>
        <v>outdate</v>
      </c>
    </row>
    <row r="517" spans="1:10" x14ac:dyDescent="0.25">
      <c r="A517" t="s">
        <v>2405</v>
      </c>
      <c r="B517" t="s">
        <v>2406</v>
      </c>
      <c r="C517" t="s">
        <v>3657</v>
      </c>
      <c r="D517">
        <f t="shared" si="25"/>
        <v>14</v>
      </c>
      <c r="E517">
        <v>9</v>
      </c>
      <c r="F517" s="5">
        <f t="shared" si="24"/>
        <v>349.99416666666662</v>
      </c>
      <c r="G517" s="5">
        <f>Sales!Q517/Sales!S517</f>
        <v>499.99166666666662</v>
      </c>
      <c r="H517" s="2">
        <v>42654</v>
      </c>
      <c r="I517" t="s">
        <v>3670</v>
      </c>
      <c r="J517" t="str">
        <f t="shared" si="26"/>
        <v>ongoing</v>
      </c>
    </row>
    <row r="518" spans="1:10" x14ac:dyDescent="0.25">
      <c r="A518" t="s">
        <v>2413</v>
      </c>
      <c r="B518" t="s">
        <v>2414</v>
      </c>
      <c r="C518" t="s">
        <v>3658</v>
      </c>
      <c r="D518">
        <f t="shared" si="25"/>
        <v>24</v>
      </c>
      <c r="E518">
        <v>19</v>
      </c>
      <c r="F518" s="5">
        <f t="shared" si="24"/>
        <v>6.0025000000000004</v>
      </c>
      <c r="G518" s="5">
        <f>Sales!Q518/Sales!S518</f>
        <v>8.5750000000000011</v>
      </c>
      <c r="H518" s="2">
        <v>42485</v>
      </c>
      <c r="I518" t="s">
        <v>3671</v>
      </c>
      <c r="J518" t="str">
        <f t="shared" si="26"/>
        <v>ongoing</v>
      </c>
    </row>
    <row r="519" spans="1:10" x14ac:dyDescent="0.25">
      <c r="A519" t="s">
        <v>2420</v>
      </c>
      <c r="B519" t="s">
        <v>2421</v>
      </c>
      <c r="C519" t="s">
        <v>3659</v>
      </c>
      <c r="D519">
        <f t="shared" si="25"/>
        <v>12</v>
      </c>
      <c r="E519">
        <v>7</v>
      </c>
      <c r="F519" s="5">
        <f t="shared" si="24"/>
        <v>1.0465</v>
      </c>
      <c r="G519" s="5">
        <f>Sales!Q519/Sales!S519</f>
        <v>1.4950000000000001</v>
      </c>
      <c r="H519" s="2">
        <v>40582</v>
      </c>
      <c r="I519" t="s">
        <v>3672</v>
      </c>
      <c r="J519" t="str">
        <f t="shared" si="26"/>
        <v>outdate</v>
      </c>
    </row>
    <row r="520" spans="1:10" x14ac:dyDescent="0.25">
      <c r="A520" t="s">
        <v>2422</v>
      </c>
      <c r="B520" t="s">
        <v>2423</v>
      </c>
      <c r="C520" t="s">
        <v>3660</v>
      </c>
      <c r="D520">
        <f t="shared" si="25"/>
        <v>14</v>
      </c>
      <c r="E520">
        <v>9</v>
      </c>
      <c r="F520" s="5">
        <f t="shared" si="24"/>
        <v>131.36899999999997</v>
      </c>
      <c r="G520" s="5">
        <f>Sales!Q520/Sales!S520</f>
        <v>187.67</v>
      </c>
      <c r="H520" s="2">
        <v>41811</v>
      </c>
      <c r="I520" t="s">
        <v>3673</v>
      </c>
      <c r="J520" t="str">
        <f t="shared" si="26"/>
        <v>outdate</v>
      </c>
    </row>
    <row r="521" spans="1:10" x14ac:dyDescent="0.25">
      <c r="A521" t="s">
        <v>2427</v>
      </c>
      <c r="B521" t="s">
        <v>2428</v>
      </c>
      <c r="C521" t="s">
        <v>3661</v>
      </c>
      <c r="D521">
        <f t="shared" si="25"/>
        <v>16</v>
      </c>
      <c r="E521">
        <v>11</v>
      </c>
      <c r="F521" s="5">
        <f t="shared" si="24"/>
        <v>2.5748799999999998</v>
      </c>
      <c r="G521" s="5">
        <f>Sales!Q521/Sales!S521</f>
        <v>3.6783999999999999</v>
      </c>
      <c r="H521" s="2">
        <v>40768</v>
      </c>
      <c r="I521" t="s">
        <v>3674</v>
      </c>
      <c r="J521" t="str">
        <f t="shared" si="26"/>
        <v>outdate</v>
      </c>
    </row>
    <row r="522" spans="1:10" x14ac:dyDescent="0.25">
      <c r="A522" t="s">
        <v>2433</v>
      </c>
      <c r="B522" t="s">
        <v>2434</v>
      </c>
      <c r="C522" t="s">
        <v>3662</v>
      </c>
      <c r="D522">
        <f t="shared" si="25"/>
        <v>10</v>
      </c>
      <c r="E522">
        <v>5</v>
      </c>
      <c r="F522" s="5">
        <f t="shared" si="24"/>
        <v>11.337200000000001</v>
      </c>
      <c r="G522" s="5">
        <f>Sales!Q522/Sales!S522</f>
        <v>16.196000000000002</v>
      </c>
      <c r="H522" s="2">
        <v>42078</v>
      </c>
      <c r="I522" t="s">
        <v>3675</v>
      </c>
      <c r="J522" t="str">
        <f t="shared" si="26"/>
        <v>ongoing</v>
      </c>
    </row>
    <row r="523" spans="1:10" x14ac:dyDescent="0.25">
      <c r="A523" t="s">
        <v>2435</v>
      </c>
      <c r="B523" t="s">
        <v>2436</v>
      </c>
      <c r="C523" t="s">
        <v>3663</v>
      </c>
      <c r="D523">
        <f t="shared" si="25"/>
        <v>10</v>
      </c>
      <c r="E523">
        <v>5</v>
      </c>
      <c r="F523" s="5">
        <f t="shared" si="24"/>
        <v>1.4112</v>
      </c>
      <c r="G523" s="5">
        <f>Sales!Q523/Sales!S523</f>
        <v>2.016</v>
      </c>
      <c r="H523" s="2">
        <v>43720</v>
      </c>
      <c r="I523" t="s">
        <v>3676</v>
      </c>
      <c r="J523" t="str">
        <f t="shared" si="26"/>
        <v>ongoing</v>
      </c>
    </row>
    <row r="524" spans="1:10" x14ac:dyDescent="0.25">
      <c r="A524" t="s">
        <v>2442</v>
      </c>
      <c r="B524" t="s">
        <v>2443</v>
      </c>
      <c r="C524" t="s">
        <v>3664</v>
      </c>
      <c r="D524">
        <f t="shared" si="25"/>
        <v>18</v>
      </c>
      <c r="E524">
        <v>13</v>
      </c>
      <c r="F524" s="5">
        <f t="shared" si="24"/>
        <v>18.460749999999997</v>
      </c>
      <c r="G524" s="5">
        <f>Sales!Q524/Sales!S524</f>
        <v>26.372499999999999</v>
      </c>
      <c r="H524" s="2">
        <v>42578</v>
      </c>
      <c r="I524" t="s">
        <v>3677</v>
      </c>
      <c r="J524" t="str">
        <f t="shared" si="26"/>
        <v>ongoing</v>
      </c>
    </row>
    <row r="525" spans="1:10" x14ac:dyDescent="0.25">
      <c r="A525" t="s">
        <v>2444</v>
      </c>
      <c r="B525" t="s">
        <v>2445</v>
      </c>
      <c r="C525" t="s">
        <v>3665</v>
      </c>
      <c r="D525">
        <f t="shared" si="25"/>
        <v>24</v>
      </c>
      <c r="E525">
        <v>19</v>
      </c>
      <c r="F525" s="5">
        <f t="shared" si="24"/>
        <v>4.2914666666666665</v>
      </c>
      <c r="G525" s="5">
        <f>Sales!Q525/Sales!S525</f>
        <v>6.1306666666666665</v>
      </c>
      <c r="H525" s="2">
        <v>41678</v>
      </c>
      <c r="I525" t="s">
        <v>3678</v>
      </c>
      <c r="J525" t="str">
        <f t="shared" si="26"/>
        <v>outdate</v>
      </c>
    </row>
    <row r="526" spans="1:10" x14ac:dyDescent="0.25">
      <c r="A526" t="s">
        <v>2451</v>
      </c>
      <c r="B526" t="s">
        <v>2452</v>
      </c>
      <c r="C526" t="s">
        <v>3666</v>
      </c>
      <c r="D526">
        <f t="shared" si="25"/>
        <v>23</v>
      </c>
      <c r="E526">
        <v>18</v>
      </c>
      <c r="F526" s="5">
        <f t="shared" si="24"/>
        <v>23.190999999999999</v>
      </c>
      <c r="G526" s="5">
        <f>Sales!Q526/Sales!S526</f>
        <v>33.130000000000003</v>
      </c>
      <c r="H526" s="2">
        <v>40029</v>
      </c>
      <c r="I526" t="s">
        <v>3679</v>
      </c>
      <c r="J526" t="str">
        <f t="shared" si="26"/>
        <v>outdate</v>
      </c>
    </row>
    <row r="527" spans="1:10" x14ac:dyDescent="0.25">
      <c r="A527" t="s">
        <v>2453</v>
      </c>
      <c r="B527" t="s">
        <v>2454</v>
      </c>
      <c r="C527" t="s">
        <v>3652</v>
      </c>
      <c r="D527">
        <f t="shared" si="25"/>
        <v>14</v>
      </c>
      <c r="E527">
        <v>9</v>
      </c>
      <c r="F527" s="5">
        <f t="shared" si="24"/>
        <v>5.18</v>
      </c>
      <c r="G527" s="5">
        <f>Sales!Q527/Sales!S527</f>
        <v>7.3999999999999995</v>
      </c>
      <c r="H527" s="2">
        <v>40573</v>
      </c>
      <c r="I527" t="s">
        <v>3680</v>
      </c>
      <c r="J527" t="str">
        <f t="shared" si="26"/>
        <v>outdate</v>
      </c>
    </row>
    <row r="528" spans="1:10" x14ac:dyDescent="0.25">
      <c r="A528" t="s">
        <v>2459</v>
      </c>
      <c r="B528" t="s">
        <v>2460</v>
      </c>
      <c r="C528" t="s">
        <v>3653</v>
      </c>
      <c r="D528">
        <f t="shared" si="25"/>
        <v>19</v>
      </c>
      <c r="E528">
        <v>14</v>
      </c>
      <c r="F528" s="5">
        <f t="shared" si="24"/>
        <v>79.794399999999996</v>
      </c>
      <c r="G528" s="5">
        <f>Sales!Q528/Sales!S528</f>
        <v>113.992</v>
      </c>
      <c r="H528" s="2">
        <v>40414</v>
      </c>
      <c r="I528" t="s">
        <v>3681</v>
      </c>
      <c r="J528" t="str">
        <f t="shared" si="26"/>
        <v>outdate</v>
      </c>
    </row>
    <row r="529" spans="1:10" x14ac:dyDescent="0.25">
      <c r="A529" t="s">
        <v>2465</v>
      </c>
      <c r="B529" t="s">
        <v>2466</v>
      </c>
      <c r="C529" t="s">
        <v>3654</v>
      </c>
      <c r="D529">
        <f t="shared" si="25"/>
        <v>20</v>
      </c>
      <c r="E529">
        <v>15</v>
      </c>
      <c r="F529" s="5">
        <f t="shared" si="24"/>
        <v>15.993599999999999</v>
      </c>
      <c r="G529" s="5">
        <f>Sales!Q529/Sales!S529</f>
        <v>22.847999999999999</v>
      </c>
      <c r="H529" s="2">
        <v>40269</v>
      </c>
      <c r="I529" t="s">
        <v>3681</v>
      </c>
      <c r="J529" t="str">
        <f t="shared" si="26"/>
        <v>outdate</v>
      </c>
    </row>
    <row r="530" spans="1:10" x14ac:dyDescent="0.25">
      <c r="A530" t="s">
        <v>2467</v>
      </c>
      <c r="B530" t="s">
        <v>2468</v>
      </c>
      <c r="C530" t="s">
        <v>3655</v>
      </c>
      <c r="D530">
        <f t="shared" si="25"/>
        <v>19</v>
      </c>
      <c r="E530">
        <v>14</v>
      </c>
      <c r="F530" s="5">
        <f t="shared" si="24"/>
        <v>12.717599999999999</v>
      </c>
      <c r="G530" s="5">
        <f>Sales!Q530/Sales!S530</f>
        <v>18.167999999999999</v>
      </c>
      <c r="H530" s="2">
        <v>42739</v>
      </c>
      <c r="I530" t="s">
        <v>3667</v>
      </c>
      <c r="J530" t="str">
        <f t="shared" si="26"/>
        <v>ongoing</v>
      </c>
    </row>
    <row r="531" spans="1:10" x14ac:dyDescent="0.25">
      <c r="A531" t="s">
        <v>2475</v>
      </c>
      <c r="B531" t="s">
        <v>2476</v>
      </c>
      <c r="C531" t="s">
        <v>3656</v>
      </c>
      <c r="D531">
        <f t="shared" si="25"/>
        <v>23</v>
      </c>
      <c r="E531">
        <v>18</v>
      </c>
      <c r="F531" s="5">
        <f t="shared" si="24"/>
        <v>233.18680000000001</v>
      </c>
      <c r="G531" s="5">
        <f>Sales!Q531/Sales!S531</f>
        <v>333.12400000000002</v>
      </c>
      <c r="H531" s="2">
        <v>41673</v>
      </c>
      <c r="I531" t="s">
        <v>3668</v>
      </c>
      <c r="J531" t="str">
        <f t="shared" si="26"/>
        <v>outdate</v>
      </c>
    </row>
    <row r="532" spans="1:10" x14ac:dyDescent="0.25">
      <c r="A532" t="s">
        <v>2481</v>
      </c>
      <c r="B532" t="s">
        <v>2482</v>
      </c>
      <c r="C532" t="s">
        <v>3657</v>
      </c>
      <c r="D532">
        <f t="shared" si="25"/>
        <v>24</v>
      </c>
      <c r="E532">
        <v>19</v>
      </c>
      <c r="F532" s="5">
        <f t="shared" si="24"/>
        <v>18.379199999999997</v>
      </c>
      <c r="G532" s="5">
        <f>Sales!Q532/Sales!S532</f>
        <v>26.256</v>
      </c>
      <c r="H532" s="2">
        <v>43578</v>
      </c>
      <c r="I532" t="s">
        <v>3669</v>
      </c>
      <c r="J532" t="str">
        <f t="shared" si="26"/>
        <v>ongoing</v>
      </c>
    </row>
    <row r="533" spans="1:10" x14ac:dyDescent="0.25">
      <c r="A533" t="s">
        <v>2483</v>
      </c>
      <c r="B533" t="s">
        <v>2484</v>
      </c>
      <c r="C533" t="s">
        <v>3658</v>
      </c>
      <c r="D533">
        <f t="shared" si="25"/>
        <v>19</v>
      </c>
      <c r="E533">
        <v>14</v>
      </c>
      <c r="F533" s="5">
        <f t="shared" si="24"/>
        <v>14.833777777777778</v>
      </c>
      <c r="G533" s="5">
        <f>Sales!Q533/Sales!S533</f>
        <v>21.191111111111113</v>
      </c>
      <c r="H533" s="2">
        <v>42141</v>
      </c>
      <c r="I533" t="s">
        <v>3670</v>
      </c>
      <c r="J533" t="str">
        <f t="shared" si="26"/>
        <v>ongoing</v>
      </c>
    </row>
    <row r="534" spans="1:10" x14ac:dyDescent="0.25">
      <c r="A534" t="s">
        <v>2485</v>
      </c>
      <c r="B534" t="s">
        <v>2486</v>
      </c>
      <c r="C534" t="s">
        <v>3659</v>
      </c>
      <c r="D534">
        <f t="shared" si="25"/>
        <v>19</v>
      </c>
      <c r="E534">
        <v>14</v>
      </c>
      <c r="F534" s="5">
        <f t="shared" si="24"/>
        <v>4.19475</v>
      </c>
      <c r="G534" s="5">
        <f>Sales!Q534/Sales!S534</f>
        <v>5.9924999999999997</v>
      </c>
      <c r="H534" s="2">
        <v>41128</v>
      </c>
      <c r="I534" t="s">
        <v>3671</v>
      </c>
      <c r="J534" t="str">
        <f t="shared" si="26"/>
        <v>outdate</v>
      </c>
    </row>
    <row r="535" spans="1:10" x14ac:dyDescent="0.25">
      <c r="A535" t="s">
        <v>2487</v>
      </c>
      <c r="B535" t="s">
        <v>2488</v>
      </c>
      <c r="C535" t="s">
        <v>3660</v>
      </c>
      <c r="D535">
        <f t="shared" si="25"/>
        <v>24</v>
      </c>
      <c r="E535">
        <v>19</v>
      </c>
      <c r="F535" s="5">
        <f t="shared" si="24"/>
        <v>137.19299999999998</v>
      </c>
      <c r="G535" s="5">
        <f>Sales!Q535/Sales!S535</f>
        <v>195.99</v>
      </c>
      <c r="H535" s="2">
        <v>40940</v>
      </c>
      <c r="I535" t="s">
        <v>3672</v>
      </c>
      <c r="J535" t="str">
        <f t="shared" si="26"/>
        <v>outdate</v>
      </c>
    </row>
    <row r="536" spans="1:10" x14ac:dyDescent="0.25">
      <c r="A536" t="s">
        <v>2493</v>
      </c>
      <c r="B536" t="s">
        <v>2494</v>
      </c>
      <c r="C536" t="s">
        <v>3661</v>
      </c>
      <c r="D536">
        <f t="shared" si="25"/>
        <v>25</v>
      </c>
      <c r="E536">
        <v>20</v>
      </c>
      <c r="F536" s="5">
        <f t="shared" si="24"/>
        <v>1.9906249999999999</v>
      </c>
      <c r="G536" s="5">
        <f>Sales!Q536/Sales!S536</f>
        <v>2.84375</v>
      </c>
      <c r="H536" s="2">
        <v>42753</v>
      </c>
      <c r="I536" t="s">
        <v>3673</v>
      </c>
      <c r="J536" t="str">
        <f t="shared" si="26"/>
        <v>ongoing</v>
      </c>
    </row>
    <row r="537" spans="1:10" x14ac:dyDescent="0.25">
      <c r="A537" t="s">
        <v>2500</v>
      </c>
      <c r="B537" t="s">
        <v>2501</v>
      </c>
      <c r="C537" t="s">
        <v>3662</v>
      </c>
      <c r="D537">
        <f t="shared" si="25"/>
        <v>25</v>
      </c>
      <c r="E537">
        <v>20</v>
      </c>
      <c r="F537" s="5">
        <f t="shared" si="24"/>
        <v>1.6767999999999998</v>
      </c>
      <c r="G537" s="5">
        <f>Sales!Q537/Sales!S537</f>
        <v>2.3954285714285715</v>
      </c>
      <c r="H537" s="2">
        <v>42234</v>
      </c>
      <c r="I537" t="s">
        <v>3674</v>
      </c>
      <c r="J537" t="str">
        <f t="shared" si="26"/>
        <v>ongoing</v>
      </c>
    </row>
    <row r="538" spans="1:10" x14ac:dyDescent="0.25">
      <c r="A538" t="s">
        <v>2502</v>
      </c>
      <c r="B538" t="s">
        <v>2503</v>
      </c>
      <c r="C538" t="s">
        <v>3663</v>
      </c>
      <c r="D538">
        <f t="shared" si="25"/>
        <v>14</v>
      </c>
      <c r="E538">
        <v>9</v>
      </c>
      <c r="F538" s="5">
        <f t="shared" si="24"/>
        <v>9.9437333333333324</v>
      </c>
      <c r="G538" s="5">
        <f>Sales!Q538/Sales!S538</f>
        <v>14.205333333333334</v>
      </c>
      <c r="H538" s="2">
        <v>40129</v>
      </c>
      <c r="I538" t="s">
        <v>3675</v>
      </c>
      <c r="J538" t="str">
        <f t="shared" si="26"/>
        <v>outdate</v>
      </c>
    </row>
    <row r="539" spans="1:10" x14ac:dyDescent="0.25">
      <c r="A539" t="s">
        <v>2504</v>
      </c>
      <c r="B539" t="s">
        <v>2505</v>
      </c>
      <c r="C539" t="s">
        <v>3664</v>
      </c>
      <c r="D539">
        <f t="shared" si="25"/>
        <v>14</v>
      </c>
      <c r="E539">
        <v>9</v>
      </c>
      <c r="F539" s="5">
        <f t="shared" si="24"/>
        <v>1.0751999999999999</v>
      </c>
      <c r="G539" s="5">
        <f>Sales!Q539/Sales!S539</f>
        <v>1.536</v>
      </c>
      <c r="H539" s="2">
        <v>42906</v>
      </c>
      <c r="I539" t="s">
        <v>3676</v>
      </c>
      <c r="J539" t="str">
        <f t="shared" si="26"/>
        <v>ongoing</v>
      </c>
    </row>
    <row r="540" spans="1:10" x14ac:dyDescent="0.25">
      <c r="A540" t="s">
        <v>2509</v>
      </c>
      <c r="B540" t="s">
        <v>2510</v>
      </c>
      <c r="C540" t="s">
        <v>3665</v>
      </c>
      <c r="D540">
        <f t="shared" si="25"/>
        <v>25</v>
      </c>
      <c r="E540">
        <v>20</v>
      </c>
      <c r="F540" s="5">
        <f t="shared" si="24"/>
        <v>11.895333333333332</v>
      </c>
      <c r="G540" s="5">
        <f>Sales!Q540/Sales!S540</f>
        <v>16.993333333333332</v>
      </c>
      <c r="H540" s="2">
        <v>41541</v>
      </c>
      <c r="I540" t="s">
        <v>3677</v>
      </c>
      <c r="J540" t="str">
        <f t="shared" si="26"/>
        <v>outdate</v>
      </c>
    </row>
    <row r="541" spans="1:10" x14ac:dyDescent="0.25">
      <c r="A541" t="s">
        <v>2516</v>
      </c>
      <c r="B541" t="s">
        <v>2517</v>
      </c>
      <c r="C541" t="s">
        <v>3666</v>
      </c>
      <c r="D541">
        <f t="shared" si="25"/>
        <v>17</v>
      </c>
      <c r="E541">
        <v>12</v>
      </c>
      <c r="F541" s="5">
        <f t="shared" si="24"/>
        <v>49.686</v>
      </c>
      <c r="G541" s="5">
        <f>Sales!Q541/Sales!S541</f>
        <v>70.98</v>
      </c>
      <c r="H541" s="2">
        <v>40835</v>
      </c>
      <c r="I541" t="s">
        <v>3678</v>
      </c>
      <c r="J541" t="str">
        <f t="shared" si="26"/>
        <v>outdate</v>
      </c>
    </row>
    <row r="542" spans="1:10" x14ac:dyDescent="0.25">
      <c r="A542" t="s">
        <v>2519</v>
      </c>
      <c r="B542" t="s">
        <v>2520</v>
      </c>
      <c r="C542" t="s">
        <v>3652</v>
      </c>
      <c r="D542">
        <f t="shared" si="25"/>
        <v>12</v>
      </c>
      <c r="E542">
        <v>7</v>
      </c>
      <c r="F542" s="5">
        <f t="shared" si="24"/>
        <v>65.646000000000001</v>
      </c>
      <c r="G542" s="5">
        <f>Sales!Q542/Sales!S542</f>
        <v>93.78</v>
      </c>
      <c r="H542" s="2">
        <v>43690</v>
      </c>
      <c r="I542" t="s">
        <v>3679</v>
      </c>
      <c r="J542" t="str">
        <f t="shared" si="26"/>
        <v>ongoing</v>
      </c>
    </row>
    <row r="543" spans="1:10" x14ac:dyDescent="0.25">
      <c r="A543" t="s">
        <v>2524</v>
      </c>
      <c r="B543" t="s">
        <v>2525</v>
      </c>
      <c r="C543" t="s">
        <v>3653</v>
      </c>
      <c r="D543">
        <f t="shared" si="25"/>
        <v>24</v>
      </c>
      <c r="E543">
        <v>19</v>
      </c>
      <c r="F543" s="5">
        <f t="shared" si="24"/>
        <v>66.651199999999989</v>
      </c>
      <c r="G543" s="5">
        <f>Sales!Q543/Sales!S543</f>
        <v>95.215999999999994</v>
      </c>
      <c r="H543" s="2">
        <v>43426</v>
      </c>
      <c r="I543" t="s">
        <v>3680</v>
      </c>
      <c r="J543" t="str">
        <f t="shared" si="26"/>
        <v>ongoing</v>
      </c>
    </row>
    <row r="544" spans="1:10" x14ac:dyDescent="0.25">
      <c r="A544" t="s">
        <v>2526</v>
      </c>
      <c r="B544" t="s">
        <v>2527</v>
      </c>
      <c r="C544" t="s">
        <v>3654</v>
      </c>
      <c r="D544">
        <f t="shared" si="25"/>
        <v>17</v>
      </c>
      <c r="E544">
        <v>12</v>
      </c>
      <c r="F544" s="5">
        <f t="shared" si="24"/>
        <v>226.37159999999997</v>
      </c>
      <c r="G544" s="5">
        <f>Sales!Q544/Sales!S544</f>
        <v>323.38799999999998</v>
      </c>
      <c r="H544" s="2">
        <v>40041</v>
      </c>
      <c r="I544" t="s">
        <v>3681</v>
      </c>
      <c r="J544" t="str">
        <f t="shared" si="26"/>
        <v>outdate</v>
      </c>
    </row>
    <row r="545" spans="1:10" x14ac:dyDescent="0.25">
      <c r="A545" t="s">
        <v>2528</v>
      </c>
      <c r="B545" t="s">
        <v>2529</v>
      </c>
      <c r="C545" t="s">
        <v>3655</v>
      </c>
      <c r="D545">
        <f t="shared" si="25"/>
        <v>18</v>
      </c>
      <c r="E545">
        <v>13</v>
      </c>
      <c r="F545" s="5">
        <f t="shared" si="24"/>
        <v>6.7797333333333336</v>
      </c>
      <c r="G545" s="5">
        <f>Sales!Q545/Sales!S545</f>
        <v>9.6853333333333342</v>
      </c>
      <c r="H545" s="2">
        <v>42865</v>
      </c>
      <c r="I545" t="s">
        <v>3681</v>
      </c>
      <c r="J545" t="str">
        <f t="shared" si="26"/>
        <v>ongoing</v>
      </c>
    </row>
    <row r="546" spans="1:10" x14ac:dyDescent="0.25">
      <c r="A546" t="s">
        <v>2533</v>
      </c>
      <c r="B546" t="s">
        <v>2534</v>
      </c>
      <c r="C546" t="s">
        <v>3656</v>
      </c>
      <c r="D546">
        <f t="shared" si="25"/>
        <v>25</v>
      </c>
      <c r="E546">
        <v>20</v>
      </c>
      <c r="F546" s="5">
        <f t="shared" si="24"/>
        <v>10.079199999999998</v>
      </c>
      <c r="G546" s="5">
        <f>Sales!Q546/Sales!S546</f>
        <v>14.398857142857143</v>
      </c>
      <c r="H546" s="2">
        <v>39933</v>
      </c>
      <c r="I546" t="s">
        <v>3667</v>
      </c>
      <c r="J546" t="str">
        <f t="shared" si="26"/>
        <v>outdate</v>
      </c>
    </row>
    <row r="547" spans="1:10" x14ac:dyDescent="0.25">
      <c r="A547" t="s">
        <v>2541</v>
      </c>
      <c r="B547" t="s">
        <v>2542</v>
      </c>
      <c r="C547" t="s">
        <v>3657</v>
      </c>
      <c r="D547">
        <f t="shared" si="25"/>
        <v>10</v>
      </c>
      <c r="E547">
        <v>5</v>
      </c>
      <c r="F547" s="5">
        <f t="shared" si="24"/>
        <v>5.1420444444444442</v>
      </c>
      <c r="G547" s="5">
        <f>Sales!Q547/Sales!S547</f>
        <v>7.3457777777777773</v>
      </c>
      <c r="H547" s="2">
        <v>42640</v>
      </c>
      <c r="I547" t="s">
        <v>3668</v>
      </c>
      <c r="J547" t="str">
        <f t="shared" si="26"/>
        <v>ongoing</v>
      </c>
    </row>
    <row r="548" spans="1:10" x14ac:dyDescent="0.25">
      <c r="A548" t="s">
        <v>2548</v>
      </c>
      <c r="B548" t="s">
        <v>2549</v>
      </c>
      <c r="C548" t="s">
        <v>3658</v>
      </c>
      <c r="D548">
        <f t="shared" si="25"/>
        <v>10</v>
      </c>
      <c r="E548">
        <v>5</v>
      </c>
      <c r="F548" s="5">
        <f t="shared" si="24"/>
        <v>9.6319999999999997</v>
      </c>
      <c r="G548" s="5">
        <f>Sales!Q548/Sales!S548</f>
        <v>13.76</v>
      </c>
      <c r="H548" s="2">
        <v>39963</v>
      </c>
      <c r="I548" t="s">
        <v>3669</v>
      </c>
      <c r="J548" t="str">
        <f t="shared" si="26"/>
        <v>outdate</v>
      </c>
    </row>
    <row r="549" spans="1:10" x14ac:dyDescent="0.25">
      <c r="A549" t="s">
        <v>2550</v>
      </c>
      <c r="B549" t="s">
        <v>2551</v>
      </c>
      <c r="C549" t="s">
        <v>3659</v>
      </c>
      <c r="D549">
        <f t="shared" si="25"/>
        <v>19</v>
      </c>
      <c r="E549">
        <v>14</v>
      </c>
      <c r="F549" s="5">
        <f t="shared" si="24"/>
        <v>1.8703999999999996</v>
      </c>
      <c r="G549" s="5">
        <f>Sales!Q549/Sales!S549</f>
        <v>2.6719999999999997</v>
      </c>
      <c r="H549" s="2">
        <v>43787</v>
      </c>
      <c r="I549" t="s">
        <v>3670</v>
      </c>
      <c r="J549" t="str">
        <f t="shared" si="26"/>
        <v>ongoing</v>
      </c>
    </row>
    <row r="550" spans="1:10" x14ac:dyDescent="0.25">
      <c r="A550" t="s">
        <v>2556</v>
      </c>
      <c r="B550" t="s">
        <v>2557</v>
      </c>
      <c r="C550" t="s">
        <v>3660</v>
      </c>
      <c r="D550">
        <f t="shared" si="25"/>
        <v>24</v>
      </c>
      <c r="E550">
        <v>19</v>
      </c>
      <c r="F550" s="5">
        <f t="shared" si="24"/>
        <v>19.465599999999998</v>
      </c>
      <c r="G550" s="5">
        <f>Sales!Q550/Sales!S550</f>
        <v>27.808</v>
      </c>
      <c r="H550" s="2">
        <v>39989</v>
      </c>
      <c r="I550" t="s">
        <v>3671</v>
      </c>
      <c r="J550" t="str">
        <f t="shared" si="26"/>
        <v>outdate</v>
      </c>
    </row>
    <row r="551" spans="1:10" x14ac:dyDescent="0.25">
      <c r="A551" t="s">
        <v>2562</v>
      </c>
      <c r="B551" t="s">
        <v>2563</v>
      </c>
      <c r="C551" t="s">
        <v>3661</v>
      </c>
      <c r="D551">
        <f t="shared" si="25"/>
        <v>23</v>
      </c>
      <c r="E551">
        <v>18</v>
      </c>
      <c r="F551" s="5">
        <f t="shared" si="24"/>
        <v>1.1363999999999999</v>
      </c>
      <c r="G551" s="5">
        <f>Sales!Q551/Sales!S551</f>
        <v>1.6234285714285714</v>
      </c>
      <c r="H551" s="2">
        <v>42997</v>
      </c>
      <c r="I551" t="s">
        <v>3672</v>
      </c>
      <c r="J551" t="str">
        <f t="shared" si="26"/>
        <v>ongoing</v>
      </c>
    </row>
    <row r="552" spans="1:10" x14ac:dyDescent="0.25">
      <c r="A552" t="s">
        <v>2570</v>
      </c>
      <c r="B552" t="s">
        <v>2571</v>
      </c>
      <c r="C552" t="s">
        <v>3662</v>
      </c>
      <c r="D552">
        <f t="shared" si="25"/>
        <v>12</v>
      </c>
      <c r="E552">
        <v>7</v>
      </c>
      <c r="F552" s="5">
        <f t="shared" si="24"/>
        <v>3.052</v>
      </c>
      <c r="G552" s="5">
        <f>Sales!Q552/Sales!S552</f>
        <v>4.3600000000000003</v>
      </c>
      <c r="H552" s="2">
        <v>41467</v>
      </c>
      <c r="I552" t="s">
        <v>3673</v>
      </c>
      <c r="J552" t="str">
        <f t="shared" si="26"/>
        <v>outdate</v>
      </c>
    </row>
    <row r="553" spans="1:10" x14ac:dyDescent="0.25">
      <c r="A553" t="s">
        <v>2572</v>
      </c>
      <c r="B553" t="s">
        <v>2573</v>
      </c>
      <c r="C553" t="s">
        <v>3663</v>
      </c>
      <c r="D553">
        <f t="shared" si="25"/>
        <v>18</v>
      </c>
      <c r="E553">
        <v>13</v>
      </c>
      <c r="F553" s="5">
        <f t="shared" si="24"/>
        <v>130.84959999999998</v>
      </c>
      <c r="G553" s="5">
        <f>Sales!Q553/Sales!S553</f>
        <v>186.928</v>
      </c>
      <c r="H553" s="2">
        <v>41246</v>
      </c>
      <c r="I553" t="s">
        <v>3674</v>
      </c>
      <c r="J553" t="str">
        <f t="shared" si="26"/>
        <v>outdate</v>
      </c>
    </row>
    <row r="554" spans="1:10" x14ac:dyDescent="0.25">
      <c r="A554" t="s">
        <v>2582</v>
      </c>
      <c r="B554" t="s">
        <v>2583</v>
      </c>
      <c r="C554" t="s">
        <v>3664</v>
      </c>
      <c r="D554">
        <f t="shared" si="25"/>
        <v>22</v>
      </c>
      <c r="E554">
        <v>17</v>
      </c>
      <c r="F554" s="5">
        <f t="shared" si="24"/>
        <v>6.0381999999999989</v>
      </c>
      <c r="G554" s="5">
        <f>Sales!Q554/Sales!S554</f>
        <v>8.6259999999999994</v>
      </c>
      <c r="H554" s="2">
        <v>40989</v>
      </c>
      <c r="I554" t="s">
        <v>3675</v>
      </c>
      <c r="J554" t="str">
        <f t="shared" si="26"/>
        <v>outdate</v>
      </c>
    </row>
    <row r="555" spans="1:10" x14ac:dyDescent="0.25">
      <c r="A555" t="s">
        <v>2588</v>
      </c>
      <c r="B555" t="s">
        <v>2589</v>
      </c>
      <c r="C555" t="s">
        <v>3665</v>
      </c>
      <c r="D555">
        <f t="shared" si="25"/>
        <v>17</v>
      </c>
      <c r="E555">
        <v>12</v>
      </c>
      <c r="F555" s="5">
        <f t="shared" si="24"/>
        <v>0.84186666666666654</v>
      </c>
      <c r="G555" s="5">
        <f>Sales!Q555/Sales!S555</f>
        <v>1.2026666666666666</v>
      </c>
      <c r="H555" s="2">
        <v>40110</v>
      </c>
      <c r="I555" t="s">
        <v>3676</v>
      </c>
      <c r="J555" t="str">
        <f t="shared" si="26"/>
        <v>outdate</v>
      </c>
    </row>
    <row r="556" spans="1:10" x14ac:dyDescent="0.25">
      <c r="A556" t="s">
        <v>2592</v>
      </c>
      <c r="B556" t="s">
        <v>684</v>
      </c>
      <c r="C556" t="s">
        <v>3666</v>
      </c>
      <c r="D556">
        <f t="shared" si="25"/>
        <v>20</v>
      </c>
      <c r="E556">
        <v>15</v>
      </c>
      <c r="F556" s="5">
        <f t="shared" si="24"/>
        <v>129.578</v>
      </c>
      <c r="G556" s="5">
        <f>Sales!Q556/Sales!S556</f>
        <v>185.11142857142858</v>
      </c>
      <c r="H556" s="2">
        <v>43589</v>
      </c>
      <c r="I556" t="s">
        <v>3677</v>
      </c>
      <c r="J556" t="str">
        <f t="shared" si="26"/>
        <v>ongoing</v>
      </c>
    </row>
    <row r="557" spans="1:10" x14ac:dyDescent="0.25">
      <c r="A557" t="s">
        <v>2593</v>
      </c>
      <c r="B557" t="s">
        <v>2594</v>
      </c>
      <c r="C557" t="s">
        <v>3652</v>
      </c>
      <c r="D557">
        <f t="shared" si="25"/>
        <v>13</v>
      </c>
      <c r="E557">
        <v>8</v>
      </c>
      <c r="F557" s="5">
        <f t="shared" si="24"/>
        <v>1.7023999999999999</v>
      </c>
      <c r="G557" s="5">
        <f>Sales!Q557/Sales!S557</f>
        <v>2.4319999999999999</v>
      </c>
      <c r="H557" s="2">
        <v>43723</v>
      </c>
      <c r="I557" t="s">
        <v>3678</v>
      </c>
      <c r="J557" t="str">
        <f t="shared" si="26"/>
        <v>ongoing</v>
      </c>
    </row>
    <row r="558" spans="1:10" x14ac:dyDescent="0.25">
      <c r="A558" t="s">
        <v>2599</v>
      </c>
      <c r="B558" t="s">
        <v>2600</v>
      </c>
      <c r="C558" t="s">
        <v>3653</v>
      </c>
      <c r="D558">
        <f t="shared" si="25"/>
        <v>11</v>
      </c>
      <c r="E558">
        <v>6</v>
      </c>
      <c r="F558" s="5">
        <f t="shared" si="24"/>
        <v>2.0699999999999998</v>
      </c>
      <c r="G558" s="5">
        <f>Sales!Q558/Sales!S558</f>
        <v>2.9571428571428569</v>
      </c>
      <c r="H558" s="2">
        <v>42732</v>
      </c>
      <c r="I558" t="s">
        <v>3679</v>
      </c>
      <c r="J558" t="str">
        <f t="shared" si="26"/>
        <v>ongoing</v>
      </c>
    </row>
    <row r="559" spans="1:10" x14ac:dyDescent="0.25">
      <c r="A559" t="s">
        <v>2606</v>
      </c>
      <c r="B559" t="s">
        <v>2607</v>
      </c>
      <c r="C559" t="s">
        <v>3654</v>
      </c>
      <c r="D559">
        <f t="shared" si="25"/>
        <v>18</v>
      </c>
      <c r="E559">
        <v>13</v>
      </c>
      <c r="F559" s="5">
        <f t="shared" si="24"/>
        <v>116.872</v>
      </c>
      <c r="G559" s="5">
        <f>Sales!Q559/Sales!S559</f>
        <v>166.96</v>
      </c>
      <c r="H559" s="2">
        <v>40598</v>
      </c>
      <c r="I559" t="s">
        <v>3680</v>
      </c>
      <c r="J559" t="str">
        <f t="shared" si="26"/>
        <v>outdate</v>
      </c>
    </row>
    <row r="560" spans="1:10" x14ac:dyDescent="0.25">
      <c r="A560" t="s">
        <v>2613</v>
      </c>
      <c r="B560" t="s">
        <v>2614</v>
      </c>
      <c r="C560" t="s">
        <v>3655</v>
      </c>
      <c r="D560">
        <f t="shared" si="25"/>
        <v>13</v>
      </c>
      <c r="E560">
        <v>8</v>
      </c>
      <c r="F560" s="5">
        <f t="shared" si="24"/>
        <v>3.7799999999999994</v>
      </c>
      <c r="G560" s="5">
        <f>Sales!Q560/Sales!S560</f>
        <v>5.3999999999999995</v>
      </c>
      <c r="H560" s="2">
        <v>41419</v>
      </c>
      <c r="I560" t="s">
        <v>3681</v>
      </c>
      <c r="J560" t="str">
        <f t="shared" si="26"/>
        <v>outdate</v>
      </c>
    </row>
    <row r="561" spans="1:10" x14ac:dyDescent="0.25">
      <c r="A561" t="s">
        <v>2615</v>
      </c>
      <c r="B561" t="s">
        <v>2616</v>
      </c>
      <c r="C561" t="s">
        <v>3656</v>
      </c>
      <c r="D561">
        <f t="shared" si="25"/>
        <v>10</v>
      </c>
      <c r="E561">
        <v>5</v>
      </c>
      <c r="F561" s="5">
        <f t="shared" si="24"/>
        <v>9.94</v>
      </c>
      <c r="G561" s="5">
        <f>Sales!Q561/Sales!S561</f>
        <v>14.200000000000001</v>
      </c>
      <c r="H561" s="2">
        <v>42012</v>
      </c>
      <c r="I561" t="s">
        <v>3681</v>
      </c>
      <c r="J561" t="str">
        <f t="shared" si="26"/>
        <v>ongoing</v>
      </c>
    </row>
    <row r="562" spans="1:10" x14ac:dyDescent="0.25">
      <c r="A562" t="s">
        <v>2617</v>
      </c>
      <c r="B562" t="s">
        <v>2618</v>
      </c>
      <c r="C562" t="s">
        <v>3657</v>
      </c>
      <c r="D562">
        <f t="shared" si="25"/>
        <v>11</v>
      </c>
      <c r="E562">
        <v>6</v>
      </c>
      <c r="F562" s="5">
        <f t="shared" si="24"/>
        <v>14.709799999999998</v>
      </c>
      <c r="G562" s="5">
        <f>Sales!Q562/Sales!S562</f>
        <v>21.013999999999999</v>
      </c>
      <c r="H562" s="2">
        <v>41938</v>
      </c>
      <c r="I562" t="s">
        <v>3667</v>
      </c>
      <c r="J562" t="str">
        <f t="shared" si="26"/>
        <v>outdate</v>
      </c>
    </row>
    <row r="563" spans="1:10" x14ac:dyDescent="0.25">
      <c r="A563" t="s">
        <v>2626</v>
      </c>
      <c r="B563" t="s">
        <v>2627</v>
      </c>
      <c r="C563" t="s">
        <v>3658</v>
      </c>
      <c r="D563">
        <f t="shared" si="25"/>
        <v>17</v>
      </c>
      <c r="E563">
        <v>12</v>
      </c>
      <c r="F563" s="5">
        <f t="shared" si="24"/>
        <v>1.0111111111111111</v>
      </c>
      <c r="G563" s="5">
        <f>Sales!Q563/Sales!S563</f>
        <v>1.4444444444444444</v>
      </c>
      <c r="H563" s="2">
        <v>41245</v>
      </c>
      <c r="I563" t="s">
        <v>3668</v>
      </c>
      <c r="J563" t="str">
        <f t="shared" si="26"/>
        <v>outdate</v>
      </c>
    </row>
    <row r="564" spans="1:10" x14ac:dyDescent="0.25">
      <c r="A564" t="s">
        <v>2638</v>
      </c>
      <c r="B564" t="s">
        <v>2639</v>
      </c>
      <c r="C564" t="s">
        <v>3659</v>
      </c>
      <c r="D564">
        <f t="shared" si="25"/>
        <v>19</v>
      </c>
      <c r="E564">
        <v>14</v>
      </c>
      <c r="F564" s="5">
        <f t="shared" si="24"/>
        <v>1.1486999999999998</v>
      </c>
      <c r="G564" s="5">
        <f>Sales!Q564/Sales!S564</f>
        <v>1.641</v>
      </c>
      <c r="H564" s="2">
        <v>41826</v>
      </c>
      <c r="I564" t="s">
        <v>3669</v>
      </c>
      <c r="J564" t="str">
        <f t="shared" si="26"/>
        <v>outdate</v>
      </c>
    </row>
    <row r="565" spans="1:10" x14ac:dyDescent="0.25">
      <c r="A565" t="s">
        <v>2640</v>
      </c>
      <c r="B565" t="s">
        <v>2641</v>
      </c>
      <c r="C565" t="s">
        <v>3660</v>
      </c>
      <c r="D565">
        <f t="shared" si="25"/>
        <v>22</v>
      </c>
      <c r="E565">
        <v>17</v>
      </c>
      <c r="F565" s="5">
        <f t="shared" si="24"/>
        <v>0.46199999999999997</v>
      </c>
      <c r="G565" s="5">
        <f>Sales!Q565/Sales!S565</f>
        <v>0.66</v>
      </c>
      <c r="H565" s="2">
        <v>41242</v>
      </c>
      <c r="I565" t="s">
        <v>3670</v>
      </c>
      <c r="J565" t="str">
        <f t="shared" si="26"/>
        <v>outdate</v>
      </c>
    </row>
    <row r="566" spans="1:10" x14ac:dyDescent="0.25">
      <c r="A566" t="s">
        <v>2646</v>
      </c>
      <c r="B566" t="s">
        <v>2647</v>
      </c>
      <c r="C566" t="s">
        <v>3661</v>
      </c>
      <c r="D566">
        <f t="shared" si="25"/>
        <v>12</v>
      </c>
      <c r="E566">
        <v>7</v>
      </c>
      <c r="F566" s="5">
        <f t="shared" si="24"/>
        <v>0.30449999999999999</v>
      </c>
      <c r="G566" s="5">
        <f>Sales!Q566/Sales!S566</f>
        <v>0.435</v>
      </c>
      <c r="H566" s="2">
        <v>40861</v>
      </c>
      <c r="I566" t="s">
        <v>3671</v>
      </c>
      <c r="J566" t="str">
        <f t="shared" si="26"/>
        <v>outdate</v>
      </c>
    </row>
    <row r="567" spans="1:10" x14ac:dyDescent="0.25">
      <c r="A567" t="s">
        <v>2650</v>
      </c>
      <c r="B567" t="s">
        <v>2651</v>
      </c>
      <c r="C567" t="s">
        <v>3662</v>
      </c>
      <c r="D567">
        <f t="shared" si="25"/>
        <v>16</v>
      </c>
      <c r="E567">
        <v>11</v>
      </c>
      <c r="F567" s="5">
        <f t="shared" si="24"/>
        <v>87.354399999999984</v>
      </c>
      <c r="G567" s="5">
        <f>Sales!Q567/Sales!S567</f>
        <v>124.79199999999999</v>
      </c>
      <c r="H567" s="2">
        <v>43396</v>
      </c>
      <c r="I567" t="s">
        <v>3672</v>
      </c>
      <c r="J567" t="str">
        <f t="shared" si="26"/>
        <v>ongoing</v>
      </c>
    </row>
    <row r="568" spans="1:10" x14ac:dyDescent="0.25">
      <c r="A568" t="s">
        <v>2652</v>
      </c>
      <c r="B568" t="s">
        <v>2653</v>
      </c>
      <c r="C568" t="s">
        <v>3663</v>
      </c>
      <c r="D568">
        <f t="shared" si="25"/>
        <v>12</v>
      </c>
      <c r="E568">
        <v>7</v>
      </c>
      <c r="F568" s="5">
        <f t="shared" si="24"/>
        <v>21.429333333333332</v>
      </c>
      <c r="G568" s="5">
        <f>Sales!Q568/Sales!S568</f>
        <v>30.613333333333333</v>
      </c>
      <c r="H568" s="2">
        <v>42553</v>
      </c>
      <c r="I568" t="s">
        <v>3673</v>
      </c>
      <c r="J568" t="str">
        <f t="shared" si="26"/>
        <v>ongoing</v>
      </c>
    </row>
    <row r="569" spans="1:10" x14ac:dyDescent="0.25">
      <c r="A569" t="s">
        <v>681</v>
      </c>
      <c r="B569" t="s">
        <v>2654</v>
      </c>
      <c r="C569" t="s">
        <v>3664</v>
      </c>
      <c r="D569">
        <f t="shared" si="25"/>
        <v>24</v>
      </c>
      <c r="E569">
        <v>19</v>
      </c>
      <c r="F569" s="5">
        <f t="shared" si="24"/>
        <v>7.0951999999999993</v>
      </c>
      <c r="G569" s="5">
        <f>Sales!Q569/Sales!S569</f>
        <v>10.135999999999999</v>
      </c>
      <c r="H569" s="2">
        <v>40225</v>
      </c>
      <c r="I569" t="s">
        <v>3674</v>
      </c>
      <c r="J569" t="str">
        <f t="shared" si="26"/>
        <v>outdate</v>
      </c>
    </row>
    <row r="570" spans="1:10" x14ac:dyDescent="0.25">
      <c r="A570" t="s">
        <v>2657</v>
      </c>
      <c r="B570" t="s">
        <v>2658</v>
      </c>
      <c r="C570" t="s">
        <v>3665</v>
      </c>
      <c r="D570">
        <f t="shared" si="25"/>
        <v>24</v>
      </c>
      <c r="E570">
        <v>19</v>
      </c>
      <c r="F570" s="5">
        <f t="shared" si="24"/>
        <v>3.4020000000000001</v>
      </c>
      <c r="G570" s="5">
        <f>Sales!Q570/Sales!S570</f>
        <v>4.8600000000000003</v>
      </c>
      <c r="H570" s="2">
        <v>41011</v>
      </c>
      <c r="I570" t="s">
        <v>3675</v>
      </c>
      <c r="J570" t="str">
        <f t="shared" si="26"/>
        <v>outdate</v>
      </c>
    </row>
    <row r="571" spans="1:10" x14ac:dyDescent="0.25">
      <c r="A571" t="s">
        <v>2662</v>
      </c>
      <c r="B571" t="s">
        <v>2663</v>
      </c>
      <c r="C571" t="s">
        <v>3666</v>
      </c>
      <c r="D571">
        <f t="shared" si="25"/>
        <v>10</v>
      </c>
      <c r="E571">
        <v>5</v>
      </c>
      <c r="F571" s="5">
        <f t="shared" si="24"/>
        <v>52.634399999999992</v>
      </c>
      <c r="G571" s="5">
        <f>Sales!Q571/Sales!S571</f>
        <v>75.191999999999993</v>
      </c>
      <c r="H571" s="2">
        <v>39966</v>
      </c>
      <c r="I571" t="s">
        <v>3676</v>
      </c>
      <c r="J571" t="str">
        <f t="shared" si="26"/>
        <v>outdate</v>
      </c>
    </row>
    <row r="572" spans="1:10" x14ac:dyDescent="0.25">
      <c r="A572" t="s">
        <v>2664</v>
      </c>
      <c r="B572" t="s">
        <v>2665</v>
      </c>
      <c r="C572" t="s">
        <v>3652</v>
      </c>
      <c r="D572">
        <f t="shared" si="25"/>
        <v>25</v>
      </c>
      <c r="E572">
        <v>20</v>
      </c>
      <c r="F572" s="5">
        <f t="shared" si="24"/>
        <v>16.905000000000001</v>
      </c>
      <c r="G572" s="5">
        <f>Sales!Q572/Sales!S572</f>
        <v>24.150000000000002</v>
      </c>
      <c r="H572" s="2">
        <v>43402</v>
      </c>
      <c r="I572" t="s">
        <v>3677</v>
      </c>
      <c r="J572" t="str">
        <f t="shared" si="26"/>
        <v>ongoing</v>
      </c>
    </row>
    <row r="573" spans="1:10" x14ac:dyDescent="0.25">
      <c r="A573" t="s">
        <v>2672</v>
      </c>
      <c r="B573" t="s">
        <v>2673</v>
      </c>
      <c r="C573" t="s">
        <v>3653</v>
      </c>
      <c r="D573">
        <f t="shared" si="25"/>
        <v>23</v>
      </c>
      <c r="E573">
        <v>18</v>
      </c>
      <c r="F573" s="5">
        <f t="shared" si="24"/>
        <v>1.0857777777777777</v>
      </c>
      <c r="G573" s="5">
        <f>Sales!Q573/Sales!S573</f>
        <v>1.5511111111111111</v>
      </c>
      <c r="H573" s="2">
        <v>42844</v>
      </c>
      <c r="I573" t="s">
        <v>3678</v>
      </c>
      <c r="J573" t="str">
        <f t="shared" si="26"/>
        <v>ongoing</v>
      </c>
    </row>
    <row r="574" spans="1:10" x14ac:dyDescent="0.25">
      <c r="A574" t="s">
        <v>2674</v>
      </c>
      <c r="B574" t="s">
        <v>2675</v>
      </c>
      <c r="C574" t="s">
        <v>3654</v>
      </c>
      <c r="D574">
        <f t="shared" si="25"/>
        <v>14</v>
      </c>
      <c r="E574">
        <v>9</v>
      </c>
      <c r="F574" s="5">
        <f t="shared" si="24"/>
        <v>7.7616000000000005</v>
      </c>
      <c r="G574" s="5">
        <f>Sales!Q574/Sales!S574</f>
        <v>11.088000000000001</v>
      </c>
      <c r="H574" s="2">
        <v>40086</v>
      </c>
      <c r="I574" t="s">
        <v>3679</v>
      </c>
      <c r="J574" t="str">
        <f t="shared" si="26"/>
        <v>outdate</v>
      </c>
    </row>
    <row r="575" spans="1:10" x14ac:dyDescent="0.25">
      <c r="A575" t="s">
        <v>2676</v>
      </c>
      <c r="B575" t="s">
        <v>2677</v>
      </c>
      <c r="C575" t="s">
        <v>3655</v>
      </c>
      <c r="D575">
        <f t="shared" si="25"/>
        <v>16</v>
      </c>
      <c r="E575">
        <v>11</v>
      </c>
      <c r="F575" s="5">
        <f t="shared" si="24"/>
        <v>5.1974999999999998</v>
      </c>
      <c r="G575" s="5">
        <f>Sales!Q575/Sales!S575</f>
        <v>7.4249999999999998</v>
      </c>
      <c r="H575" s="2">
        <v>41591</v>
      </c>
      <c r="I575" t="s">
        <v>3680</v>
      </c>
      <c r="J575" t="str">
        <f t="shared" si="26"/>
        <v>outdate</v>
      </c>
    </row>
    <row r="576" spans="1:10" x14ac:dyDescent="0.25">
      <c r="A576" t="s">
        <v>2678</v>
      </c>
      <c r="B576" t="s">
        <v>2679</v>
      </c>
      <c r="C576" t="s">
        <v>3656</v>
      </c>
      <c r="D576">
        <f t="shared" si="25"/>
        <v>11</v>
      </c>
      <c r="E576">
        <v>6</v>
      </c>
      <c r="F576" s="5">
        <f t="shared" si="24"/>
        <v>2.0579999999999998</v>
      </c>
      <c r="G576" s="5">
        <f>Sales!Q576/Sales!S576</f>
        <v>2.94</v>
      </c>
      <c r="H576" s="2">
        <v>41714</v>
      </c>
      <c r="I576" t="s">
        <v>3681</v>
      </c>
      <c r="J576" t="str">
        <f t="shared" si="26"/>
        <v>outdate</v>
      </c>
    </row>
    <row r="577" spans="1:10" x14ac:dyDescent="0.25">
      <c r="A577" t="s">
        <v>2684</v>
      </c>
      <c r="B577" t="s">
        <v>2685</v>
      </c>
      <c r="C577" t="s">
        <v>3657</v>
      </c>
      <c r="D577">
        <f t="shared" si="25"/>
        <v>12</v>
      </c>
      <c r="E577">
        <v>7</v>
      </c>
      <c r="F577" s="5">
        <f t="shared" si="24"/>
        <v>28.125999999999998</v>
      </c>
      <c r="G577" s="5">
        <f>Sales!Q577/Sales!S577</f>
        <v>40.18</v>
      </c>
      <c r="H577" s="2">
        <v>39891</v>
      </c>
      <c r="I577" t="s">
        <v>3681</v>
      </c>
      <c r="J577" t="str">
        <f t="shared" si="26"/>
        <v>outdate</v>
      </c>
    </row>
    <row r="578" spans="1:10" x14ac:dyDescent="0.25">
      <c r="A578" t="s">
        <v>2686</v>
      </c>
      <c r="B578" t="s">
        <v>2687</v>
      </c>
      <c r="C578" t="s">
        <v>3658</v>
      </c>
      <c r="D578">
        <f t="shared" si="25"/>
        <v>25</v>
      </c>
      <c r="E578">
        <v>20</v>
      </c>
      <c r="F578" s="5">
        <f t="shared" ref="F578:F641" si="27">G578*0.7</f>
        <v>1.5493333333333332</v>
      </c>
      <c r="G578" s="5">
        <f>Sales!Q578/Sales!S578</f>
        <v>2.2133333333333334</v>
      </c>
      <c r="H578" s="2">
        <v>41329</v>
      </c>
      <c r="I578" t="s">
        <v>3667</v>
      </c>
      <c r="J578" t="str">
        <f t="shared" si="26"/>
        <v>outdate</v>
      </c>
    </row>
    <row r="579" spans="1:10" x14ac:dyDescent="0.25">
      <c r="A579" t="s">
        <v>2693</v>
      </c>
      <c r="B579" t="s">
        <v>2694</v>
      </c>
      <c r="C579" t="s">
        <v>3659</v>
      </c>
      <c r="D579">
        <f t="shared" ref="D579:D642" si="28">E579+5</f>
        <v>16</v>
      </c>
      <c r="E579">
        <v>11</v>
      </c>
      <c r="F579" s="5">
        <f t="shared" si="27"/>
        <v>0.85166666666666657</v>
      </c>
      <c r="G579" s="5">
        <f>Sales!Q579/Sales!S579</f>
        <v>1.2166666666666666</v>
      </c>
      <c r="H579" s="2">
        <v>42246</v>
      </c>
      <c r="I579" t="s">
        <v>3668</v>
      </c>
      <c r="J579" t="str">
        <f t="shared" ref="J579:J642" si="29">IF(H579&lt;DATE(2015,1,1),"outdate","ongoing")</f>
        <v>ongoing</v>
      </c>
    </row>
    <row r="580" spans="1:10" x14ac:dyDescent="0.25">
      <c r="A580" t="s">
        <v>2700</v>
      </c>
      <c r="B580" t="s">
        <v>2701</v>
      </c>
      <c r="C580" t="s">
        <v>3660</v>
      </c>
      <c r="D580">
        <f t="shared" si="28"/>
        <v>11</v>
      </c>
      <c r="E580">
        <v>6</v>
      </c>
      <c r="F580" s="5">
        <f t="shared" si="27"/>
        <v>6.0998000000000001</v>
      </c>
      <c r="G580" s="5">
        <f>Sales!Q580/Sales!S580</f>
        <v>8.7140000000000004</v>
      </c>
      <c r="H580" s="2">
        <v>40392</v>
      </c>
      <c r="I580" t="s">
        <v>3669</v>
      </c>
      <c r="J580" t="str">
        <f t="shared" si="29"/>
        <v>outdate</v>
      </c>
    </row>
    <row r="581" spans="1:10" x14ac:dyDescent="0.25">
      <c r="A581" t="s">
        <v>2705</v>
      </c>
      <c r="B581" t="s">
        <v>2706</v>
      </c>
      <c r="C581" t="s">
        <v>3661</v>
      </c>
      <c r="D581">
        <f t="shared" si="28"/>
        <v>14</v>
      </c>
      <c r="E581">
        <v>9</v>
      </c>
      <c r="F581" s="5">
        <f t="shared" si="27"/>
        <v>2.0514666666666668</v>
      </c>
      <c r="G581" s="5">
        <f>Sales!Q581/Sales!S581</f>
        <v>2.9306666666666668</v>
      </c>
      <c r="H581" s="2">
        <v>43348</v>
      </c>
      <c r="I581" t="s">
        <v>3670</v>
      </c>
      <c r="J581" t="str">
        <f t="shared" si="29"/>
        <v>ongoing</v>
      </c>
    </row>
    <row r="582" spans="1:10" x14ac:dyDescent="0.25">
      <c r="A582" t="s">
        <v>2713</v>
      </c>
      <c r="B582" t="s">
        <v>2714</v>
      </c>
      <c r="C582" t="s">
        <v>3662</v>
      </c>
      <c r="D582">
        <f t="shared" si="28"/>
        <v>14</v>
      </c>
      <c r="E582">
        <v>9</v>
      </c>
      <c r="F582" s="5">
        <f t="shared" si="27"/>
        <v>6.0106666666666673</v>
      </c>
      <c r="G582" s="5">
        <f>Sales!Q582/Sales!S582</f>
        <v>8.5866666666666678</v>
      </c>
      <c r="H582" s="2">
        <v>41665</v>
      </c>
      <c r="I582" t="s">
        <v>3671</v>
      </c>
      <c r="J582" t="str">
        <f t="shared" si="29"/>
        <v>outdate</v>
      </c>
    </row>
    <row r="583" spans="1:10" x14ac:dyDescent="0.25">
      <c r="A583" t="s">
        <v>2715</v>
      </c>
      <c r="B583" t="s">
        <v>2716</v>
      </c>
      <c r="C583" t="s">
        <v>3663</v>
      </c>
      <c r="D583">
        <f t="shared" si="28"/>
        <v>14</v>
      </c>
      <c r="E583">
        <v>9</v>
      </c>
      <c r="F583" s="5">
        <f t="shared" si="27"/>
        <v>82.315799999999996</v>
      </c>
      <c r="G583" s="5">
        <f>Sales!Q583/Sales!S583</f>
        <v>117.59399999999999</v>
      </c>
      <c r="H583" s="2">
        <v>40128</v>
      </c>
      <c r="I583" t="s">
        <v>3672</v>
      </c>
      <c r="J583" t="str">
        <f t="shared" si="29"/>
        <v>outdate</v>
      </c>
    </row>
    <row r="584" spans="1:10" x14ac:dyDescent="0.25">
      <c r="A584" t="s">
        <v>2722</v>
      </c>
      <c r="B584" t="s">
        <v>2723</v>
      </c>
      <c r="C584" t="s">
        <v>3664</v>
      </c>
      <c r="D584">
        <f t="shared" si="28"/>
        <v>21</v>
      </c>
      <c r="E584">
        <v>16</v>
      </c>
      <c r="F584" s="5">
        <f t="shared" si="27"/>
        <v>24.636266666666668</v>
      </c>
      <c r="G584" s="5">
        <f>Sales!Q584/Sales!S584</f>
        <v>35.19466666666667</v>
      </c>
      <c r="H584" s="2">
        <v>41513</v>
      </c>
      <c r="I584" t="s">
        <v>3673</v>
      </c>
      <c r="J584" t="str">
        <f t="shared" si="29"/>
        <v>outdate</v>
      </c>
    </row>
    <row r="585" spans="1:10" x14ac:dyDescent="0.25">
      <c r="A585" t="s">
        <v>2724</v>
      </c>
      <c r="B585" t="s">
        <v>2725</v>
      </c>
      <c r="C585" t="s">
        <v>3665</v>
      </c>
      <c r="D585">
        <f t="shared" si="28"/>
        <v>19</v>
      </c>
      <c r="E585">
        <v>14</v>
      </c>
      <c r="F585" s="5">
        <f t="shared" si="27"/>
        <v>3.1151999999999997</v>
      </c>
      <c r="G585" s="5">
        <f>Sales!Q585/Sales!S585</f>
        <v>4.4502857142857142</v>
      </c>
      <c r="H585" s="2">
        <v>43624</v>
      </c>
      <c r="I585" t="s">
        <v>3674</v>
      </c>
      <c r="J585" t="str">
        <f t="shared" si="29"/>
        <v>ongoing</v>
      </c>
    </row>
    <row r="586" spans="1:10" x14ac:dyDescent="0.25">
      <c r="A586" t="s">
        <v>2732</v>
      </c>
      <c r="B586" t="s">
        <v>2733</v>
      </c>
      <c r="C586" t="s">
        <v>3666</v>
      </c>
      <c r="D586">
        <f t="shared" si="28"/>
        <v>23</v>
      </c>
      <c r="E586">
        <v>18</v>
      </c>
      <c r="F586" s="5">
        <f t="shared" si="27"/>
        <v>0.52756666666666663</v>
      </c>
      <c r="G586" s="5">
        <f>Sales!Q586/Sales!S586</f>
        <v>0.75366666666666671</v>
      </c>
      <c r="H586" s="2">
        <v>42812</v>
      </c>
      <c r="I586" t="s">
        <v>3675</v>
      </c>
      <c r="J586" t="str">
        <f t="shared" si="29"/>
        <v>ongoing</v>
      </c>
    </row>
    <row r="587" spans="1:10" x14ac:dyDescent="0.25">
      <c r="A587" t="s">
        <v>2734</v>
      </c>
      <c r="B587" t="s">
        <v>2735</v>
      </c>
      <c r="C587" t="s">
        <v>3652</v>
      </c>
      <c r="D587">
        <f t="shared" si="28"/>
        <v>25</v>
      </c>
      <c r="E587">
        <v>20</v>
      </c>
      <c r="F587" s="5">
        <f t="shared" si="27"/>
        <v>31.606399999999997</v>
      </c>
      <c r="G587" s="5">
        <f>Sales!Q587/Sales!S587</f>
        <v>45.152000000000001</v>
      </c>
      <c r="H587" s="2">
        <v>41589</v>
      </c>
      <c r="I587" t="s">
        <v>3676</v>
      </c>
      <c r="J587" t="str">
        <f t="shared" si="29"/>
        <v>outdate</v>
      </c>
    </row>
    <row r="588" spans="1:10" x14ac:dyDescent="0.25">
      <c r="A588" t="s">
        <v>2736</v>
      </c>
      <c r="B588" t="s">
        <v>2737</v>
      </c>
      <c r="C588" t="s">
        <v>3653</v>
      </c>
      <c r="D588">
        <f t="shared" si="28"/>
        <v>21</v>
      </c>
      <c r="E588">
        <v>16</v>
      </c>
      <c r="F588" s="5">
        <f t="shared" si="27"/>
        <v>16.561999999999998</v>
      </c>
      <c r="G588" s="5">
        <f>Sales!Q588/Sales!S588</f>
        <v>23.66</v>
      </c>
      <c r="H588" s="2">
        <v>43394</v>
      </c>
      <c r="I588" t="s">
        <v>3677</v>
      </c>
      <c r="J588" t="str">
        <f t="shared" si="29"/>
        <v>ongoing</v>
      </c>
    </row>
    <row r="589" spans="1:10" x14ac:dyDescent="0.25">
      <c r="A589" t="s">
        <v>2738</v>
      </c>
      <c r="B589" t="s">
        <v>2739</v>
      </c>
      <c r="C589" t="s">
        <v>3654</v>
      </c>
      <c r="D589">
        <f t="shared" si="28"/>
        <v>24</v>
      </c>
      <c r="E589">
        <v>19</v>
      </c>
      <c r="F589" s="5">
        <f t="shared" si="27"/>
        <v>34.408499999999997</v>
      </c>
      <c r="G589" s="5">
        <f>Sales!Q589/Sales!S589</f>
        <v>49.155000000000001</v>
      </c>
      <c r="H589" s="2">
        <v>43512</v>
      </c>
      <c r="I589" t="s">
        <v>3678</v>
      </c>
      <c r="J589" t="str">
        <f t="shared" si="29"/>
        <v>ongoing</v>
      </c>
    </row>
    <row r="590" spans="1:10" x14ac:dyDescent="0.25">
      <c r="A590" t="s">
        <v>2743</v>
      </c>
      <c r="B590" t="s">
        <v>2744</v>
      </c>
      <c r="C590" t="s">
        <v>3655</v>
      </c>
      <c r="D590">
        <f t="shared" si="28"/>
        <v>21</v>
      </c>
      <c r="E590">
        <v>16</v>
      </c>
      <c r="F590" s="5">
        <f t="shared" si="27"/>
        <v>7.4185999999999996</v>
      </c>
      <c r="G590" s="5">
        <f>Sales!Q590/Sales!S590</f>
        <v>10.598000000000001</v>
      </c>
      <c r="H590" s="2">
        <v>42703</v>
      </c>
      <c r="I590" t="s">
        <v>3679</v>
      </c>
      <c r="J590" t="str">
        <f t="shared" si="29"/>
        <v>ongoing</v>
      </c>
    </row>
    <row r="591" spans="1:10" x14ac:dyDescent="0.25">
      <c r="A591" t="s">
        <v>2750</v>
      </c>
      <c r="B591" t="s">
        <v>2751</v>
      </c>
      <c r="C591" t="s">
        <v>3656</v>
      </c>
      <c r="D591">
        <f t="shared" si="28"/>
        <v>15</v>
      </c>
      <c r="E591">
        <v>10</v>
      </c>
      <c r="F591" s="5">
        <f t="shared" si="27"/>
        <v>7.2576000000000001</v>
      </c>
      <c r="G591" s="5">
        <f>Sales!Q591/Sales!S591</f>
        <v>10.368</v>
      </c>
      <c r="H591" s="2">
        <v>42656</v>
      </c>
      <c r="I591" t="s">
        <v>3680</v>
      </c>
      <c r="J591" t="str">
        <f t="shared" si="29"/>
        <v>ongoing</v>
      </c>
    </row>
    <row r="592" spans="1:10" x14ac:dyDescent="0.25">
      <c r="A592" t="s">
        <v>2756</v>
      </c>
      <c r="B592" t="s">
        <v>2757</v>
      </c>
      <c r="C592" t="s">
        <v>3657</v>
      </c>
      <c r="D592">
        <f t="shared" si="28"/>
        <v>20</v>
      </c>
      <c r="E592">
        <v>15</v>
      </c>
      <c r="F592" s="5">
        <f t="shared" si="27"/>
        <v>3.9249000000000001</v>
      </c>
      <c r="G592" s="5">
        <f>Sales!Q592/Sales!S592</f>
        <v>5.6070000000000002</v>
      </c>
      <c r="H592" s="2">
        <v>41264</v>
      </c>
      <c r="I592" t="s">
        <v>3681</v>
      </c>
      <c r="J592" t="str">
        <f t="shared" si="29"/>
        <v>outdate</v>
      </c>
    </row>
    <row r="593" spans="1:10" x14ac:dyDescent="0.25">
      <c r="A593" t="s">
        <v>2758</v>
      </c>
      <c r="B593" t="s">
        <v>2759</v>
      </c>
      <c r="C593" t="s">
        <v>3658</v>
      </c>
      <c r="D593">
        <f t="shared" si="28"/>
        <v>24</v>
      </c>
      <c r="E593">
        <v>19</v>
      </c>
      <c r="F593" s="5">
        <f t="shared" si="27"/>
        <v>1.2096</v>
      </c>
      <c r="G593" s="5">
        <f>Sales!Q593/Sales!S593</f>
        <v>1.728</v>
      </c>
      <c r="H593" s="2">
        <v>41873</v>
      </c>
      <c r="I593" t="s">
        <v>3681</v>
      </c>
      <c r="J593" t="str">
        <f t="shared" si="29"/>
        <v>outdate</v>
      </c>
    </row>
    <row r="594" spans="1:10" x14ac:dyDescent="0.25">
      <c r="A594" t="s">
        <v>2765</v>
      </c>
      <c r="B594" t="s">
        <v>2766</v>
      </c>
      <c r="C594" t="s">
        <v>3659</v>
      </c>
      <c r="D594">
        <f t="shared" si="28"/>
        <v>14</v>
      </c>
      <c r="E594">
        <v>9</v>
      </c>
      <c r="F594" s="5">
        <f t="shared" si="27"/>
        <v>0.9343999999999999</v>
      </c>
      <c r="G594" s="5">
        <f>Sales!Q594/Sales!S594</f>
        <v>1.3348571428571427</v>
      </c>
      <c r="H594" s="2">
        <v>40899</v>
      </c>
      <c r="I594" t="s">
        <v>3667</v>
      </c>
      <c r="J594" t="str">
        <f t="shared" si="29"/>
        <v>outdate</v>
      </c>
    </row>
    <row r="595" spans="1:10" x14ac:dyDescent="0.25">
      <c r="A595" t="s">
        <v>2776</v>
      </c>
      <c r="B595" t="s">
        <v>2777</v>
      </c>
      <c r="C595" t="s">
        <v>3660</v>
      </c>
      <c r="D595">
        <f t="shared" si="28"/>
        <v>23</v>
      </c>
      <c r="E595">
        <v>18</v>
      </c>
      <c r="F595" s="5">
        <f t="shared" si="27"/>
        <v>10.92</v>
      </c>
      <c r="G595" s="5">
        <f>Sales!Q595/Sales!S595</f>
        <v>15.6</v>
      </c>
      <c r="H595" s="2">
        <v>43314</v>
      </c>
      <c r="I595" t="s">
        <v>3668</v>
      </c>
      <c r="J595" t="str">
        <f t="shared" si="29"/>
        <v>ongoing</v>
      </c>
    </row>
    <row r="596" spans="1:10" x14ac:dyDescent="0.25">
      <c r="A596" t="s">
        <v>2783</v>
      </c>
      <c r="B596" t="s">
        <v>2784</v>
      </c>
      <c r="C596" t="s">
        <v>3661</v>
      </c>
      <c r="D596">
        <f t="shared" si="28"/>
        <v>22</v>
      </c>
      <c r="E596">
        <v>17</v>
      </c>
      <c r="F596" s="5">
        <f t="shared" si="27"/>
        <v>26.641999999999999</v>
      </c>
      <c r="G596" s="5">
        <f>Sales!Q596/Sales!S596</f>
        <v>38.06</v>
      </c>
      <c r="H596" s="2">
        <v>41050</v>
      </c>
      <c r="I596" t="s">
        <v>3669</v>
      </c>
      <c r="J596" t="str">
        <f t="shared" si="29"/>
        <v>outdate</v>
      </c>
    </row>
    <row r="597" spans="1:10" x14ac:dyDescent="0.25">
      <c r="A597" t="s">
        <v>2785</v>
      </c>
      <c r="B597" t="s">
        <v>2786</v>
      </c>
      <c r="C597" t="s">
        <v>3662</v>
      </c>
      <c r="D597">
        <f t="shared" si="28"/>
        <v>16</v>
      </c>
      <c r="E597">
        <v>11</v>
      </c>
      <c r="F597" s="5">
        <f t="shared" si="27"/>
        <v>419.99160000000001</v>
      </c>
      <c r="G597" s="5">
        <f>Sales!Q597/Sales!S597</f>
        <v>599.98800000000006</v>
      </c>
      <c r="H597" s="2">
        <v>41492</v>
      </c>
      <c r="I597" t="s">
        <v>3670</v>
      </c>
      <c r="J597" t="str">
        <f t="shared" si="29"/>
        <v>outdate</v>
      </c>
    </row>
    <row r="598" spans="1:10" x14ac:dyDescent="0.25">
      <c r="A598" t="s">
        <v>2790</v>
      </c>
      <c r="B598" t="s">
        <v>2791</v>
      </c>
      <c r="C598" t="s">
        <v>3663</v>
      </c>
      <c r="D598">
        <f t="shared" si="28"/>
        <v>18</v>
      </c>
      <c r="E598">
        <v>13</v>
      </c>
      <c r="F598" s="5">
        <f t="shared" si="27"/>
        <v>52.028666666666666</v>
      </c>
      <c r="G598" s="5">
        <f>Sales!Q598/Sales!S598</f>
        <v>74.326666666666668</v>
      </c>
      <c r="H598" s="2">
        <v>43291</v>
      </c>
      <c r="I598" t="s">
        <v>3671</v>
      </c>
      <c r="J598" t="str">
        <f t="shared" si="29"/>
        <v>ongoing</v>
      </c>
    </row>
    <row r="599" spans="1:10" x14ac:dyDescent="0.25">
      <c r="A599" t="s">
        <v>2799</v>
      </c>
      <c r="B599" t="s">
        <v>2800</v>
      </c>
      <c r="C599" t="s">
        <v>3664</v>
      </c>
      <c r="D599">
        <f t="shared" si="28"/>
        <v>13</v>
      </c>
      <c r="E599">
        <v>8</v>
      </c>
      <c r="F599" s="5">
        <f t="shared" si="27"/>
        <v>114.71599999999999</v>
      </c>
      <c r="G599" s="5">
        <f>Sales!Q599/Sales!S599</f>
        <v>163.88</v>
      </c>
      <c r="H599" s="2">
        <v>40523</v>
      </c>
      <c r="I599" t="s">
        <v>3672</v>
      </c>
      <c r="J599" t="str">
        <f t="shared" si="29"/>
        <v>outdate</v>
      </c>
    </row>
    <row r="600" spans="1:10" x14ac:dyDescent="0.25">
      <c r="A600" t="s">
        <v>2810</v>
      </c>
      <c r="B600" t="s">
        <v>2811</v>
      </c>
      <c r="C600" t="s">
        <v>3665</v>
      </c>
      <c r="D600">
        <f t="shared" si="28"/>
        <v>23</v>
      </c>
      <c r="E600">
        <v>18</v>
      </c>
      <c r="F600" s="5">
        <f t="shared" si="27"/>
        <v>2.0355999999999996</v>
      </c>
      <c r="G600" s="5">
        <f>Sales!Q600/Sales!S600</f>
        <v>2.9079999999999999</v>
      </c>
      <c r="H600" s="2">
        <v>43731</v>
      </c>
      <c r="I600" t="s">
        <v>3673</v>
      </c>
      <c r="J600" t="str">
        <f t="shared" si="29"/>
        <v>ongoing</v>
      </c>
    </row>
    <row r="601" spans="1:10" x14ac:dyDescent="0.25">
      <c r="A601" t="s">
        <v>2814</v>
      </c>
      <c r="B601" t="s">
        <v>2815</v>
      </c>
      <c r="C601" t="s">
        <v>3666</v>
      </c>
      <c r="D601">
        <f t="shared" si="28"/>
        <v>13</v>
      </c>
      <c r="E601">
        <v>8</v>
      </c>
      <c r="F601" s="5">
        <f t="shared" si="27"/>
        <v>14.398199999999999</v>
      </c>
      <c r="G601" s="5">
        <f>Sales!Q601/Sales!S601</f>
        <v>20.568857142857144</v>
      </c>
      <c r="H601" s="2">
        <v>42541</v>
      </c>
      <c r="I601" t="s">
        <v>3674</v>
      </c>
      <c r="J601" t="str">
        <f t="shared" si="29"/>
        <v>ongoing</v>
      </c>
    </row>
    <row r="602" spans="1:10" x14ac:dyDescent="0.25">
      <c r="A602" t="s">
        <v>2816</v>
      </c>
      <c r="B602" t="s">
        <v>2817</v>
      </c>
      <c r="C602" t="s">
        <v>3652</v>
      </c>
      <c r="D602">
        <f t="shared" si="28"/>
        <v>15</v>
      </c>
      <c r="E602">
        <v>10</v>
      </c>
      <c r="F602" s="5">
        <f t="shared" si="27"/>
        <v>43.257899999999992</v>
      </c>
      <c r="G602" s="5">
        <f>Sales!Q602/Sales!S602</f>
        <v>61.796999999999997</v>
      </c>
      <c r="H602" s="2">
        <v>40555</v>
      </c>
      <c r="I602" t="s">
        <v>3675</v>
      </c>
      <c r="J602" t="str">
        <f t="shared" si="29"/>
        <v>outdate</v>
      </c>
    </row>
    <row r="603" spans="1:10" x14ac:dyDescent="0.25">
      <c r="A603" t="s">
        <v>2823</v>
      </c>
      <c r="B603" t="s">
        <v>2824</v>
      </c>
      <c r="C603" t="s">
        <v>3653</v>
      </c>
      <c r="D603">
        <f t="shared" si="28"/>
        <v>18</v>
      </c>
      <c r="E603">
        <v>13</v>
      </c>
      <c r="F603" s="5">
        <f t="shared" si="27"/>
        <v>1.3626666666666665</v>
      </c>
      <c r="G603" s="5">
        <f>Sales!Q603/Sales!S603</f>
        <v>1.9466666666666665</v>
      </c>
      <c r="H603" s="2">
        <v>41708</v>
      </c>
      <c r="I603" t="s">
        <v>3676</v>
      </c>
      <c r="J603" t="str">
        <f t="shared" si="29"/>
        <v>outdate</v>
      </c>
    </row>
    <row r="604" spans="1:10" x14ac:dyDescent="0.25">
      <c r="A604" t="s">
        <v>2830</v>
      </c>
      <c r="B604" t="s">
        <v>2831</v>
      </c>
      <c r="C604" t="s">
        <v>3654</v>
      </c>
      <c r="D604">
        <f t="shared" si="28"/>
        <v>10</v>
      </c>
      <c r="E604">
        <v>5</v>
      </c>
      <c r="F604" s="5">
        <f t="shared" si="27"/>
        <v>24.985800000000001</v>
      </c>
      <c r="G604" s="5">
        <f>Sales!Q604/Sales!S604</f>
        <v>35.694000000000003</v>
      </c>
      <c r="H604" s="2">
        <v>43053</v>
      </c>
      <c r="I604" t="s">
        <v>3677</v>
      </c>
      <c r="J604" t="str">
        <f t="shared" si="29"/>
        <v>ongoing</v>
      </c>
    </row>
    <row r="605" spans="1:10" x14ac:dyDescent="0.25">
      <c r="A605" t="s">
        <v>2836</v>
      </c>
      <c r="B605" t="s">
        <v>2837</v>
      </c>
      <c r="C605" t="s">
        <v>3655</v>
      </c>
      <c r="D605">
        <f t="shared" si="28"/>
        <v>23</v>
      </c>
      <c r="E605">
        <v>18</v>
      </c>
      <c r="F605" s="5">
        <f t="shared" si="27"/>
        <v>3.5541333333333327</v>
      </c>
      <c r="G605" s="5">
        <f>Sales!Q605/Sales!S605</f>
        <v>5.0773333333333328</v>
      </c>
      <c r="H605" s="2">
        <v>40910</v>
      </c>
      <c r="I605" t="s">
        <v>3678</v>
      </c>
      <c r="J605" t="str">
        <f t="shared" si="29"/>
        <v>outdate</v>
      </c>
    </row>
    <row r="606" spans="1:10" x14ac:dyDescent="0.25">
      <c r="A606" t="s">
        <v>2838</v>
      </c>
      <c r="B606" t="s">
        <v>2839</v>
      </c>
      <c r="C606" t="s">
        <v>3656</v>
      </c>
      <c r="D606">
        <f t="shared" si="28"/>
        <v>15</v>
      </c>
      <c r="E606">
        <v>10</v>
      </c>
      <c r="F606" s="5">
        <f t="shared" si="27"/>
        <v>0.7218</v>
      </c>
      <c r="G606" s="5">
        <f>Sales!Q606/Sales!S606</f>
        <v>1.0311428571428571</v>
      </c>
      <c r="H606" s="2">
        <v>40904</v>
      </c>
      <c r="I606" t="s">
        <v>3679</v>
      </c>
      <c r="J606" t="str">
        <f t="shared" si="29"/>
        <v>outdate</v>
      </c>
    </row>
    <row r="607" spans="1:10" x14ac:dyDescent="0.25">
      <c r="A607" t="s">
        <v>2846</v>
      </c>
      <c r="B607" t="s">
        <v>2847</v>
      </c>
      <c r="C607" t="s">
        <v>3657</v>
      </c>
      <c r="D607">
        <f t="shared" si="28"/>
        <v>18</v>
      </c>
      <c r="E607">
        <v>13</v>
      </c>
      <c r="F607" s="5">
        <f t="shared" si="27"/>
        <v>6.0463200000000006</v>
      </c>
      <c r="G607" s="5">
        <f>Sales!Q607/Sales!S607</f>
        <v>8.6376000000000008</v>
      </c>
      <c r="H607" s="2">
        <v>40803</v>
      </c>
      <c r="I607" t="s">
        <v>3680</v>
      </c>
      <c r="J607" t="str">
        <f t="shared" si="29"/>
        <v>outdate</v>
      </c>
    </row>
    <row r="608" spans="1:10" x14ac:dyDescent="0.25">
      <c r="A608" t="s">
        <v>2848</v>
      </c>
      <c r="B608" t="s">
        <v>2849</v>
      </c>
      <c r="C608" t="s">
        <v>3658</v>
      </c>
      <c r="D608">
        <f t="shared" si="28"/>
        <v>24</v>
      </c>
      <c r="E608">
        <v>19</v>
      </c>
      <c r="F608" s="5">
        <f t="shared" si="27"/>
        <v>10.259199999999998</v>
      </c>
      <c r="G608" s="5">
        <f>Sales!Q608/Sales!S608</f>
        <v>14.655999999999999</v>
      </c>
      <c r="H608" s="2">
        <v>43120</v>
      </c>
      <c r="I608" t="s">
        <v>3681</v>
      </c>
      <c r="J608" t="str">
        <f t="shared" si="29"/>
        <v>ongoing</v>
      </c>
    </row>
    <row r="609" spans="1:10" x14ac:dyDescent="0.25">
      <c r="A609" t="s">
        <v>2850</v>
      </c>
      <c r="B609" t="s">
        <v>2851</v>
      </c>
      <c r="C609" t="s">
        <v>3659</v>
      </c>
      <c r="D609">
        <f t="shared" si="28"/>
        <v>10</v>
      </c>
      <c r="E609">
        <v>5</v>
      </c>
      <c r="F609" s="5">
        <f t="shared" si="27"/>
        <v>0.38290000000000002</v>
      </c>
      <c r="G609" s="5">
        <f>Sales!Q609/Sales!S609</f>
        <v>0.54700000000000004</v>
      </c>
      <c r="H609" s="2">
        <v>42264</v>
      </c>
      <c r="I609" t="s">
        <v>3681</v>
      </c>
      <c r="J609" t="str">
        <f t="shared" si="29"/>
        <v>ongoing</v>
      </c>
    </row>
    <row r="610" spans="1:10" x14ac:dyDescent="0.25">
      <c r="A610" t="s">
        <v>2856</v>
      </c>
      <c r="B610" t="s">
        <v>2857</v>
      </c>
      <c r="C610" t="s">
        <v>3660</v>
      </c>
      <c r="D610">
        <f t="shared" si="28"/>
        <v>21</v>
      </c>
      <c r="E610">
        <v>16</v>
      </c>
      <c r="F610" s="5">
        <f t="shared" si="27"/>
        <v>2.9635199999999999</v>
      </c>
      <c r="G610" s="5">
        <f>Sales!Q610/Sales!S610</f>
        <v>4.2336</v>
      </c>
      <c r="H610" s="2">
        <v>40942</v>
      </c>
      <c r="I610" t="s">
        <v>3667</v>
      </c>
      <c r="J610" t="str">
        <f t="shared" si="29"/>
        <v>outdate</v>
      </c>
    </row>
    <row r="611" spans="1:10" x14ac:dyDescent="0.25">
      <c r="A611" t="s">
        <v>2858</v>
      </c>
      <c r="B611" t="s">
        <v>2859</v>
      </c>
      <c r="C611" t="s">
        <v>3661</v>
      </c>
      <c r="D611">
        <f t="shared" si="28"/>
        <v>12</v>
      </c>
      <c r="E611">
        <v>7</v>
      </c>
      <c r="F611" s="5">
        <f t="shared" si="27"/>
        <v>12.8772</v>
      </c>
      <c r="G611" s="5">
        <f>Sales!Q611/Sales!S611</f>
        <v>18.396000000000001</v>
      </c>
      <c r="H611" s="2">
        <v>43548</v>
      </c>
      <c r="I611" t="s">
        <v>3668</v>
      </c>
      <c r="J611" t="str">
        <f t="shared" si="29"/>
        <v>ongoing</v>
      </c>
    </row>
    <row r="612" spans="1:10" x14ac:dyDescent="0.25">
      <c r="A612" t="s">
        <v>2860</v>
      </c>
      <c r="B612" t="s">
        <v>2861</v>
      </c>
      <c r="C612" t="s">
        <v>3662</v>
      </c>
      <c r="D612">
        <f t="shared" si="28"/>
        <v>18</v>
      </c>
      <c r="E612">
        <v>13</v>
      </c>
      <c r="F612" s="5">
        <f t="shared" si="27"/>
        <v>36.957599999999999</v>
      </c>
      <c r="G612" s="5">
        <f>Sales!Q612/Sales!S612</f>
        <v>52.796571428571433</v>
      </c>
      <c r="H612" s="2">
        <v>40590</v>
      </c>
      <c r="I612" t="s">
        <v>3669</v>
      </c>
      <c r="J612" t="str">
        <f t="shared" si="29"/>
        <v>outdate</v>
      </c>
    </row>
    <row r="613" spans="1:10" x14ac:dyDescent="0.25">
      <c r="A613" t="s">
        <v>2863</v>
      </c>
      <c r="B613" t="s">
        <v>2864</v>
      </c>
      <c r="C613" t="s">
        <v>3663</v>
      </c>
      <c r="D613">
        <f t="shared" si="28"/>
        <v>13</v>
      </c>
      <c r="E613">
        <v>8</v>
      </c>
      <c r="F613" s="5">
        <f t="shared" si="27"/>
        <v>2.1996799999999999</v>
      </c>
      <c r="G613" s="5">
        <f>Sales!Q613/Sales!S613</f>
        <v>3.1423999999999999</v>
      </c>
      <c r="H613" s="2">
        <v>40790</v>
      </c>
      <c r="I613" t="s">
        <v>3670</v>
      </c>
      <c r="J613" t="str">
        <f t="shared" si="29"/>
        <v>outdate</v>
      </c>
    </row>
    <row r="614" spans="1:10" x14ac:dyDescent="0.25">
      <c r="A614" t="s">
        <v>2870</v>
      </c>
      <c r="B614" t="s">
        <v>2871</v>
      </c>
      <c r="C614" t="s">
        <v>3664</v>
      </c>
      <c r="D614">
        <f t="shared" si="28"/>
        <v>10</v>
      </c>
      <c r="E614">
        <v>5</v>
      </c>
      <c r="F614" s="5">
        <f t="shared" si="27"/>
        <v>1.18272</v>
      </c>
      <c r="G614" s="5">
        <f>Sales!Q614/Sales!S614</f>
        <v>1.6896</v>
      </c>
      <c r="H614" s="2">
        <v>41815</v>
      </c>
      <c r="I614" t="s">
        <v>3671</v>
      </c>
      <c r="J614" t="str">
        <f t="shared" si="29"/>
        <v>outdate</v>
      </c>
    </row>
    <row r="615" spans="1:10" x14ac:dyDescent="0.25">
      <c r="A615" t="s">
        <v>2872</v>
      </c>
      <c r="B615" t="s">
        <v>2873</v>
      </c>
      <c r="C615" t="s">
        <v>3665</v>
      </c>
      <c r="D615">
        <f t="shared" si="28"/>
        <v>19</v>
      </c>
      <c r="E615">
        <v>14</v>
      </c>
      <c r="F615" s="5">
        <f t="shared" si="27"/>
        <v>72.894599999999997</v>
      </c>
      <c r="G615" s="5">
        <f>Sales!Q615/Sales!S615</f>
        <v>104.13514285714287</v>
      </c>
      <c r="H615" s="2">
        <v>43056</v>
      </c>
      <c r="I615" t="s">
        <v>3672</v>
      </c>
      <c r="J615" t="str">
        <f t="shared" si="29"/>
        <v>ongoing</v>
      </c>
    </row>
    <row r="616" spans="1:10" x14ac:dyDescent="0.25">
      <c r="A616" t="s">
        <v>2878</v>
      </c>
      <c r="B616" t="s">
        <v>2879</v>
      </c>
      <c r="C616" t="s">
        <v>3666</v>
      </c>
      <c r="D616">
        <f t="shared" si="28"/>
        <v>11</v>
      </c>
      <c r="E616">
        <v>6</v>
      </c>
      <c r="F616" s="5">
        <f t="shared" si="27"/>
        <v>27.985999999999997</v>
      </c>
      <c r="G616" s="5">
        <f>Sales!Q616/Sales!S616</f>
        <v>39.979999999999997</v>
      </c>
      <c r="H616" s="2">
        <v>41166</v>
      </c>
      <c r="I616" t="s">
        <v>3673</v>
      </c>
      <c r="J616" t="str">
        <f t="shared" si="29"/>
        <v>outdate</v>
      </c>
    </row>
    <row r="617" spans="1:10" x14ac:dyDescent="0.25">
      <c r="A617" t="s">
        <v>2880</v>
      </c>
      <c r="B617" t="s">
        <v>2881</v>
      </c>
      <c r="C617" t="s">
        <v>3652</v>
      </c>
      <c r="D617">
        <f t="shared" si="28"/>
        <v>10</v>
      </c>
      <c r="E617">
        <v>5</v>
      </c>
      <c r="F617" s="5">
        <f t="shared" si="27"/>
        <v>0.85119999999999996</v>
      </c>
      <c r="G617" s="5">
        <f>Sales!Q617/Sales!S617</f>
        <v>1.216</v>
      </c>
      <c r="H617" s="2">
        <v>43208</v>
      </c>
      <c r="I617" t="s">
        <v>3674</v>
      </c>
      <c r="J617" t="str">
        <f t="shared" si="29"/>
        <v>ongoing</v>
      </c>
    </row>
    <row r="618" spans="1:10" x14ac:dyDescent="0.25">
      <c r="A618" t="s">
        <v>2888</v>
      </c>
      <c r="B618" t="s">
        <v>2889</v>
      </c>
      <c r="C618" t="s">
        <v>3653</v>
      </c>
      <c r="D618">
        <f t="shared" si="28"/>
        <v>13</v>
      </c>
      <c r="E618">
        <v>8</v>
      </c>
      <c r="F618" s="5">
        <f t="shared" si="27"/>
        <v>5.6671999999999993</v>
      </c>
      <c r="G618" s="5">
        <f>Sales!Q618/Sales!S618</f>
        <v>8.0960000000000001</v>
      </c>
      <c r="H618" s="2">
        <v>41118</v>
      </c>
      <c r="I618" t="s">
        <v>3675</v>
      </c>
      <c r="J618" t="str">
        <f t="shared" si="29"/>
        <v>outdate</v>
      </c>
    </row>
    <row r="619" spans="1:10" x14ac:dyDescent="0.25">
      <c r="A619" t="s">
        <v>2896</v>
      </c>
      <c r="B619" t="s">
        <v>2897</v>
      </c>
      <c r="C619" t="s">
        <v>3654</v>
      </c>
      <c r="D619">
        <f t="shared" si="28"/>
        <v>12</v>
      </c>
      <c r="E619">
        <v>7</v>
      </c>
      <c r="F619" s="5">
        <f t="shared" si="27"/>
        <v>1.7394999999999998</v>
      </c>
      <c r="G619" s="5">
        <f>Sales!Q619/Sales!S619</f>
        <v>2.4849999999999999</v>
      </c>
      <c r="H619" s="2">
        <v>39966</v>
      </c>
      <c r="I619" t="s">
        <v>3676</v>
      </c>
      <c r="J619" t="str">
        <f t="shared" si="29"/>
        <v>outdate</v>
      </c>
    </row>
    <row r="620" spans="1:10" x14ac:dyDescent="0.25">
      <c r="A620" t="s">
        <v>2898</v>
      </c>
      <c r="B620" t="s">
        <v>2899</v>
      </c>
      <c r="C620" t="s">
        <v>3655</v>
      </c>
      <c r="D620">
        <f t="shared" si="28"/>
        <v>14</v>
      </c>
      <c r="E620">
        <v>9</v>
      </c>
      <c r="F620" s="5">
        <f t="shared" si="27"/>
        <v>12.5328</v>
      </c>
      <c r="G620" s="5">
        <f>Sales!Q620/Sales!S620</f>
        <v>17.904</v>
      </c>
      <c r="H620" s="2">
        <v>40585</v>
      </c>
      <c r="I620" t="s">
        <v>3677</v>
      </c>
      <c r="J620" t="str">
        <f t="shared" si="29"/>
        <v>outdate</v>
      </c>
    </row>
    <row r="621" spans="1:10" x14ac:dyDescent="0.25">
      <c r="A621" t="s">
        <v>2900</v>
      </c>
      <c r="B621" t="s">
        <v>2901</v>
      </c>
      <c r="C621" t="s">
        <v>3656</v>
      </c>
      <c r="D621">
        <f t="shared" si="28"/>
        <v>24</v>
      </c>
      <c r="E621">
        <v>19</v>
      </c>
      <c r="F621" s="5">
        <f t="shared" si="27"/>
        <v>3.7909999999999995</v>
      </c>
      <c r="G621" s="5">
        <f>Sales!Q621/Sales!S621</f>
        <v>5.4157142857142855</v>
      </c>
      <c r="H621" s="2">
        <v>41086</v>
      </c>
      <c r="I621" t="s">
        <v>3678</v>
      </c>
      <c r="J621" t="str">
        <f t="shared" si="29"/>
        <v>outdate</v>
      </c>
    </row>
    <row r="622" spans="1:10" x14ac:dyDescent="0.25">
      <c r="A622" t="s">
        <v>2907</v>
      </c>
      <c r="B622" t="s">
        <v>2908</v>
      </c>
      <c r="C622" t="s">
        <v>3657</v>
      </c>
      <c r="D622">
        <f t="shared" si="28"/>
        <v>15</v>
      </c>
      <c r="E622">
        <v>10</v>
      </c>
      <c r="F622" s="5">
        <f t="shared" si="27"/>
        <v>15.403499999999998</v>
      </c>
      <c r="G622" s="5">
        <f>Sales!Q622/Sales!S622</f>
        <v>22.004999999999999</v>
      </c>
      <c r="H622" s="2">
        <v>41995</v>
      </c>
      <c r="I622" t="s">
        <v>3679</v>
      </c>
      <c r="J622" t="str">
        <f t="shared" si="29"/>
        <v>outdate</v>
      </c>
    </row>
    <row r="623" spans="1:10" x14ac:dyDescent="0.25">
      <c r="A623" t="s">
        <v>2912</v>
      </c>
      <c r="B623" t="s">
        <v>2913</v>
      </c>
      <c r="C623" t="s">
        <v>3658</v>
      </c>
      <c r="D623">
        <f t="shared" si="28"/>
        <v>18</v>
      </c>
      <c r="E623">
        <v>13</v>
      </c>
      <c r="F623" s="5">
        <f t="shared" si="27"/>
        <v>2.0276666666666663</v>
      </c>
      <c r="G623" s="5">
        <f>Sales!Q623/Sales!S623</f>
        <v>2.8966666666666665</v>
      </c>
      <c r="H623" s="2">
        <v>39988</v>
      </c>
      <c r="I623" t="s">
        <v>3680</v>
      </c>
      <c r="J623" t="str">
        <f t="shared" si="29"/>
        <v>outdate</v>
      </c>
    </row>
    <row r="624" spans="1:10" x14ac:dyDescent="0.25">
      <c r="A624" t="s">
        <v>2932</v>
      </c>
      <c r="B624" t="s">
        <v>2933</v>
      </c>
      <c r="C624" t="s">
        <v>3659</v>
      </c>
      <c r="D624">
        <f t="shared" si="28"/>
        <v>10</v>
      </c>
      <c r="E624">
        <v>5</v>
      </c>
      <c r="F624" s="5">
        <f t="shared" si="27"/>
        <v>35.228666666666662</v>
      </c>
      <c r="G624" s="5">
        <f>Sales!Q624/Sales!S624</f>
        <v>50.326666666666661</v>
      </c>
      <c r="H624" s="2">
        <v>41736</v>
      </c>
      <c r="I624" t="s">
        <v>3681</v>
      </c>
      <c r="J624" t="str">
        <f t="shared" si="29"/>
        <v>outdate</v>
      </c>
    </row>
    <row r="625" spans="1:10" x14ac:dyDescent="0.25">
      <c r="A625" t="s">
        <v>2943</v>
      </c>
      <c r="B625" t="s">
        <v>2944</v>
      </c>
      <c r="C625" t="s">
        <v>3660</v>
      </c>
      <c r="D625">
        <f t="shared" si="28"/>
        <v>18</v>
      </c>
      <c r="E625">
        <v>13</v>
      </c>
      <c r="F625" s="5">
        <f t="shared" si="27"/>
        <v>55.521000000000001</v>
      </c>
      <c r="G625" s="5">
        <f>Sales!Q625/Sales!S625</f>
        <v>79.315714285714293</v>
      </c>
      <c r="H625" s="2">
        <v>42273</v>
      </c>
      <c r="I625" t="s">
        <v>3681</v>
      </c>
      <c r="J625" t="str">
        <f t="shared" si="29"/>
        <v>ongoing</v>
      </c>
    </row>
    <row r="626" spans="1:10" x14ac:dyDescent="0.25">
      <c r="A626" t="s">
        <v>2945</v>
      </c>
      <c r="B626" t="s">
        <v>2946</v>
      </c>
      <c r="C626" t="s">
        <v>3661</v>
      </c>
      <c r="D626">
        <f t="shared" si="28"/>
        <v>25</v>
      </c>
      <c r="E626">
        <v>20</v>
      </c>
      <c r="F626" s="5">
        <f t="shared" si="27"/>
        <v>122.14533333333333</v>
      </c>
      <c r="G626" s="5">
        <f>Sales!Q626/Sales!S626</f>
        <v>174.49333333333334</v>
      </c>
      <c r="H626" s="2">
        <v>42915</v>
      </c>
      <c r="I626" t="s">
        <v>3667</v>
      </c>
      <c r="J626" t="str">
        <f t="shared" si="29"/>
        <v>ongoing</v>
      </c>
    </row>
    <row r="627" spans="1:10" x14ac:dyDescent="0.25">
      <c r="A627" t="s">
        <v>2947</v>
      </c>
      <c r="B627" t="s">
        <v>2948</v>
      </c>
      <c r="C627" t="s">
        <v>3662</v>
      </c>
      <c r="D627">
        <f t="shared" si="28"/>
        <v>18</v>
      </c>
      <c r="E627">
        <v>13</v>
      </c>
      <c r="F627" s="5">
        <f t="shared" si="27"/>
        <v>18.878999999999998</v>
      </c>
      <c r="G627" s="5">
        <f>Sales!Q627/Sales!S627</f>
        <v>26.97</v>
      </c>
      <c r="H627" s="2">
        <v>40222</v>
      </c>
      <c r="I627" t="s">
        <v>3668</v>
      </c>
      <c r="J627" t="str">
        <f t="shared" si="29"/>
        <v>outdate</v>
      </c>
    </row>
    <row r="628" spans="1:10" x14ac:dyDescent="0.25">
      <c r="A628" t="s">
        <v>2949</v>
      </c>
      <c r="B628" t="s">
        <v>2950</v>
      </c>
      <c r="C628" t="s">
        <v>3663</v>
      </c>
      <c r="D628">
        <f t="shared" si="28"/>
        <v>23</v>
      </c>
      <c r="E628">
        <v>18</v>
      </c>
      <c r="F628" s="5">
        <f t="shared" si="27"/>
        <v>3.1114999999999999</v>
      </c>
      <c r="G628" s="5">
        <f>Sales!Q628/Sales!S628</f>
        <v>4.4450000000000003</v>
      </c>
      <c r="H628" s="2">
        <v>40155</v>
      </c>
      <c r="I628" t="s">
        <v>3669</v>
      </c>
      <c r="J628" t="str">
        <f t="shared" si="29"/>
        <v>outdate</v>
      </c>
    </row>
    <row r="629" spans="1:10" x14ac:dyDescent="0.25">
      <c r="A629" t="s">
        <v>2956</v>
      </c>
      <c r="B629" t="s">
        <v>2957</v>
      </c>
      <c r="C629" t="s">
        <v>3664</v>
      </c>
      <c r="D629">
        <f t="shared" si="28"/>
        <v>23</v>
      </c>
      <c r="E629">
        <v>18</v>
      </c>
      <c r="F629" s="5">
        <f t="shared" si="27"/>
        <v>11.335333333333331</v>
      </c>
      <c r="G629" s="5">
        <f>Sales!Q629/Sales!S629</f>
        <v>16.193333333333332</v>
      </c>
      <c r="H629" s="2">
        <v>40038</v>
      </c>
      <c r="I629" t="s">
        <v>3670</v>
      </c>
      <c r="J629" t="str">
        <f t="shared" si="29"/>
        <v>outdate</v>
      </c>
    </row>
    <row r="630" spans="1:10" x14ac:dyDescent="0.25">
      <c r="A630" t="s">
        <v>2961</v>
      </c>
      <c r="B630" t="s">
        <v>2962</v>
      </c>
      <c r="C630" t="s">
        <v>3665</v>
      </c>
      <c r="D630">
        <f t="shared" si="28"/>
        <v>23</v>
      </c>
      <c r="E630">
        <v>18</v>
      </c>
      <c r="F630" s="5">
        <f t="shared" si="27"/>
        <v>2.6669999999999998</v>
      </c>
      <c r="G630" s="5">
        <f>Sales!Q630/Sales!S630</f>
        <v>3.81</v>
      </c>
      <c r="H630" s="2">
        <v>41890</v>
      </c>
      <c r="I630" t="s">
        <v>3671</v>
      </c>
      <c r="J630" t="str">
        <f t="shared" si="29"/>
        <v>outdate</v>
      </c>
    </row>
    <row r="631" spans="1:10" x14ac:dyDescent="0.25">
      <c r="A631" t="s">
        <v>2967</v>
      </c>
      <c r="B631" t="s">
        <v>2968</v>
      </c>
      <c r="C631" t="s">
        <v>3666</v>
      </c>
      <c r="D631">
        <f t="shared" si="28"/>
        <v>23</v>
      </c>
      <c r="E631">
        <v>18</v>
      </c>
      <c r="F631" s="5">
        <f t="shared" si="27"/>
        <v>2.3152499999999998</v>
      </c>
      <c r="G631" s="5">
        <f>Sales!Q631/Sales!S631</f>
        <v>3.3075000000000001</v>
      </c>
      <c r="H631" s="2">
        <v>42303</v>
      </c>
      <c r="I631" t="s">
        <v>3672</v>
      </c>
      <c r="J631" t="str">
        <f t="shared" si="29"/>
        <v>ongoing</v>
      </c>
    </row>
    <row r="632" spans="1:10" x14ac:dyDescent="0.25">
      <c r="A632" t="s">
        <v>2969</v>
      </c>
      <c r="B632" t="s">
        <v>2970</v>
      </c>
      <c r="C632" t="s">
        <v>3652</v>
      </c>
      <c r="D632">
        <f t="shared" si="28"/>
        <v>15</v>
      </c>
      <c r="E632">
        <v>10</v>
      </c>
      <c r="F632" s="5">
        <f t="shared" si="27"/>
        <v>56.789599999999993</v>
      </c>
      <c r="G632" s="5">
        <f>Sales!Q632/Sales!S632</f>
        <v>81.128</v>
      </c>
      <c r="H632" s="2">
        <v>41191</v>
      </c>
      <c r="I632" t="s">
        <v>3673</v>
      </c>
      <c r="J632" t="str">
        <f t="shared" si="29"/>
        <v>outdate</v>
      </c>
    </row>
    <row r="633" spans="1:10" x14ac:dyDescent="0.25">
      <c r="A633" t="s">
        <v>2971</v>
      </c>
      <c r="B633" t="s">
        <v>2972</v>
      </c>
      <c r="C633" t="s">
        <v>3653</v>
      </c>
      <c r="D633">
        <f t="shared" si="28"/>
        <v>21</v>
      </c>
      <c r="E633">
        <v>16</v>
      </c>
      <c r="F633" s="5">
        <f t="shared" si="27"/>
        <v>27.95333333333333</v>
      </c>
      <c r="G633" s="5">
        <f>Sales!Q633/Sales!S633</f>
        <v>39.93333333333333</v>
      </c>
      <c r="H633" s="2">
        <v>40738</v>
      </c>
      <c r="I633" t="s">
        <v>3674</v>
      </c>
      <c r="J633" t="str">
        <f t="shared" si="29"/>
        <v>outdate</v>
      </c>
    </row>
    <row r="634" spans="1:10" x14ac:dyDescent="0.25">
      <c r="A634" t="s">
        <v>2973</v>
      </c>
      <c r="B634" t="s">
        <v>2974</v>
      </c>
      <c r="C634" t="s">
        <v>3654</v>
      </c>
      <c r="D634">
        <f t="shared" si="28"/>
        <v>13</v>
      </c>
      <c r="E634">
        <v>8</v>
      </c>
      <c r="F634" s="5">
        <f t="shared" si="27"/>
        <v>30.076799999999995</v>
      </c>
      <c r="G634" s="5">
        <f>Sales!Q634/Sales!S634</f>
        <v>42.966857142857137</v>
      </c>
      <c r="H634" s="2">
        <v>42443</v>
      </c>
      <c r="I634" t="s">
        <v>3675</v>
      </c>
      <c r="J634" t="str">
        <f t="shared" si="29"/>
        <v>ongoing</v>
      </c>
    </row>
    <row r="635" spans="1:10" x14ac:dyDescent="0.25">
      <c r="A635" t="s">
        <v>2979</v>
      </c>
      <c r="B635" t="s">
        <v>2980</v>
      </c>
      <c r="C635" t="s">
        <v>3655</v>
      </c>
      <c r="D635">
        <f t="shared" si="28"/>
        <v>19</v>
      </c>
      <c r="E635">
        <v>14</v>
      </c>
      <c r="F635" s="5">
        <f t="shared" si="27"/>
        <v>4.1719999999999997</v>
      </c>
      <c r="G635" s="5">
        <f>Sales!Q635/Sales!S635</f>
        <v>5.96</v>
      </c>
      <c r="H635" s="2">
        <v>43256</v>
      </c>
      <c r="I635" t="s">
        <v>3676</v>
      </c>
      <c r="J635" t="str">
        <f t="shared" si="29"/>
        <v>ongoing</v>
      </c>
    </row>
    <row r="636" spans="1:10" x14ac:dyDescent="0.25">
      <c r="A636" t="s">
        <v>2984</v>
      </c>
      <c r="B636" t="s">
        <v>2985</v>
      </c>
      <c r="C636" t="s">
        <v>3656</v>
      </c>
      <c r="D636">
        <f t="shared" si="28"/>
        <v>18</v>
      </c>
      <c r="E636">
        <v>13</v>
      </c>
      <c r="F636" s="5">
        <f t="shared" si="27"/>
        <v>23.594399999999997</v>
      </c>
      <c r="G636" s="5">
        <f>Sales!Q636/Sales!S636</f>
        <v>33.706285714285713</v>
      </c>
      <c r="H636" s="2">
        <v>43387</v>
      </c>
      <c r="I636" t="s">
        <v>3677</v>
      </c>
      <c r="J636" t="str">
        <f t="shared" si="29"/>
        <v>ongoing</v>
      </c>
    </row>
    <row r="637" spans="1:10" x14ac:dyDescent="0.25">
      <c r="A637" t="s">
        <v>2986</v>
      </c>
      <c r="B637" t="s">
        <v>2987</v>
      </c>
      <c r="C637" t="s">
        <v>3657</v>
      </c>
      <c r="D637">
        <f t="shared" si="28"/>
        <v>24</v>
      </c>
      <c r="E637">
        <v>19</v>
      </c>
      <c r="F637" s="5">
        <f t="shared" si="27"/>
        <v>30.561999999999994</v>
      </c>
      <c r="G637" s="5">
        <f>Sales!Q637/Sales!S637</f>
        <v>43.66</v>
      </c>
      <c r="H637" s="2">
        <v>42707</v>
      </c>
      <c r="I637" t="s">
        <v>3678</v>
      </c>
      <c r="J637" t="str">
        <f t="shared" si="29"/>
        <v>ongoing</v>
      </c>
    </row>
    <row r="638" spans="1:10" x14ac:dyDescent="0.25">
      <c r="A638" t="s">
        <v>2993</v>
      </c>
      <c r="B638" t="s">
        <v>2994</v>
      </c>
      <c r="C638" t="s">
        <v>3658</v>
      </c>
      <c r="D638">
        <f t="shared" si="28"/>
        <v>10</v>
      </c>
      <c r="E638">
        <v>5</v>
      </c>
      <c r="F638" s="5">
        <f t="shared" si="27"/>
        <v>4.4058000000000002</v>
      </c>
      <c r="G638" s="5">
        <f>Sales!Q638/Sales!S638</f>
        <v>6.2940000000000005</v>
      </c>
      <c r="H638" s="2">
        <v>42949</v>
      </c>
      <c r="I638" t="s">
        <v>3679</v>
      </c>
      <c r="J638" t="str">
        <f t="shared" si="29"/>
        <v>ongoing</v>
      </c>
    </row>
    <row r="639" spans="1:10" x14ac:dyDescent="0.25">
      <c r="A639" t="s">
        <v>2995</v>
      </c>
      <c r="B639" t="s">
        <v>2996</v>
      </c>
      <c r="C639" t="s">
        <v>3659</v>
      </c>
      <c r="D639">
        <f t="shared" si="28"/>
        <v>10</v>
      </c>
      <c r="E639">
        <v>5</v>
      </c>
      <c r="F639" s="5">
        <f t="shared" si="27"/>
        <v>17.125920000000001</v>
      </c>
      <c r="G639" s="5">
        <f>Sales!Q639/Sales!S639</f>
        <v>24.465600000000002</v>
      </c>
      <c r="H639" s="2">
        <v>40275</v>
      </c>
      <c r="I639" t="s">
        <v>3680</v>
      </c>
      <c r="J639" t="str">
        <f t="shared" si="29"/>
        <v>outdate</v>
      </c>
    </row>
    <row r="640" spans="1:10" x14ac:dyDescent="0.25">
      <c r="A640" t="s">
        <v>2999</v>
      </c>
      <c r="B640" t="s">
        <v>3000</v>
      </c>
      <c r="C640" t="s">
        <v>3660</v>
      </c>
      <c r="D640">
        <f t="shared" si="28"/>
        <v>13</v>
      </c>
      <c r="E640">
        <v>8</v>
      </c>
      <c r="F640" s="5">
        <f t="shared" si="27"/>
        <v>244.81333333333333</v>
      </c>
      <c r="G640" s="5">
        <f>Sales!Q640/Sales!S640</f>
        <v>349.73333333333335</v>
      </c>
      <c r="H640" s="2">
        <v>39962</v>
      </c>
      <c r="I640" t="s">
        <v>3681</v>
      </c>
      <c r="J640" t="str">
        <f t="shared" si="29"/>
        <v>outdate</v>
      </c>
    </row>
    <row r="641" spans="1:10" x14ac:dyDescent="0.25">
      <c r="A641" t="s">
        <v>3005</v>
      </c>
      <c r="B641" t="s">
        <v>3006</v>
      </c>
      <c r="C641" t="s">
        <v>3661</v>
      </c>
      <c r="D641">
        <f t="shared" si="28"/>
        <v>21</v>
      </c>
      <c r="E641">
        <v>16</v>
      </c>
      <c r="F641" s="5">
        <f t="shared" si="27"/>
        <v>2.1593599999999999</v>
      </c>
      <c r="G641" s="5">
        <f>Sales!Q641/Sales!S641</f>
        <v>3.0848</v>
      </c>
      <c r="H641" s="2">
        <v>43419</v>
      </c>
      <c r="I641" t="s">
        <v>3681</v>
      </c>
      <c r="J641" t="str">
        <f t="shared" si="29"/>
        <v>ongoing</v>
      </c>
    </row>
    <row r="642" spans="1:10" x14ac:dyDescent="0.25">
      <c r="A642" t="s">
        <v>3011</v>
      </c>
      <c r="B642" t="s">
        <v>3012</v>
      </c>
      <c r="C642" t="s">
        <v>3662</v>
      </c>
      <c r="D642">
        <f t="shared" si="28"/>
        <v>14</v>
      </c>
      <c r="E642">
        <v>9</v>
      </c>
      <c r="F642" s="5">
        <f t="shared" ref="F642:F705" si="30">G642*0.7</f>
        <v>3.2969999999999997</v>
      </c>
      <c r="G642" s="5">
        <f>Sales!Q642/Sales!S642</f>
        <v>4.71</v>
      </c>
      <c r="H642" s="2">
        <v>42425</v>
      </c>
      <c r="I642" t="s">
        <v>3667</v>
      </c>
      <c r="J642" t="str">
        <f t="shared" si="29"/>
        <v>ongoing</v>
      </c>
    </row>
    <row r="643" spans="1:10" x14ac:dyDescent="0.25">
      <c r="A643" t="s">
        <v>3015</v>
      </c>
      <c r="B643" t="s">
        <v>3016</v>
      </c>
      <c r="C643" t="s">
        <v>3663</v>
      </c>
      <c r="D643">
        <f t="shared" ref="D643:D706" si="31">E643+5</f>
        <v>10</v>
      </c>
      <c r="E643">
        <v>5</v>
      </c>
      <c r="F643" s="5">
        <f t="shared" si="30"/>
        <v>25.697777777777773</v>
      </c>
      <c r="G643" s="5">
        <f>Sales!Q643/Sales!S643</f>
        <v>36.711111111111109</v>
      </c>
      <c r="H643" s="2">
        <v>42209</v>
      </c>
      <c r="I643" t="s">
        <v>3668</v>
      </c>
      <c r="J643" t="str">
        <f t="shared" ref="J643:J706" si="32">IF(H643&lt;DATE(2015,1,1),"outdate","ongoing")</f>
        <v>ongoing</v>
      </c>
    </row>
    <row r="644" spans="1:10" x14ac:dyDescent="0.25">
      <c r="A644" t="s">
        <v>3017</v>
      </c>
      <c r="B644" t="s">
        <v>3018</v>
      </c>
      <c r="C644" t="s">
        <v>3664</v>
      </c>
      <c r="D644">
        <f t="shared" si="31"/>
        <v>11</v>
      </c>
      <c r="E644">
        <v>6</v>
      </c>
      <c r="F644" s="5">
        <f t="shared" si="30"/>
        <v>9.1875</v>
      </c>
      <c r="G644" s="5">
        <f>Sales!Q644/Sales!S644</f>
        <v>13.125</v>
      </c>
      <c r="H644" s="2">
        <v>41155</v>
      </c>
      <c r="I644" t="s">
        <v>3669</v>
      </c>
      <c r="J644" t="str">
        <f t="shared" si="32"/>
        <v>outdate</v>
      </c>
    </row>
    <row r="645" spans="1:10" x14ac:dyDescent="0.25">
      <c r="A645" t="s">
        <v>3023</v>
      </c>
      <c r="B645" t="s">
        <v>3024</v>
      </c>
      <c r="C645" t="s">
        <v>3665</v>
      </c>
      <c r="D645">
        <f t="shared" si="31"/>
        <v>13</v>
      </c>
      <c r="E645">
        <v>8</v>
      </c>
      <c r="F645" s="5">
        <f t="shared" si="30"/>
        <v>11.595499999999999</v>
      </c>
      <c r="G645" s="5">
        <f>Sales!Q645/Sales!S645</f>
        <v>16.565000000000001</v>
      </c>
      <c r="H645" s="2">
        <v>41107</v>
      </c>
      <c r="I645" t="s">
        <v>3670</v>
      </c>
      <c r="J645" t="str">
        <f t="shared" si="32"/>
        <v>outdate</v>
      </c>
    </row>
    <row r="646" spans="1:10" x14ac:dyDescent="0.25">
      <c r="A646" t="s">
        <v>3029</v>
      </c>
      <c r="B646" t="s">
        <v>3030</v>
      </c>
      <c r="C646" t="s">
        <v>3666</v>
      </c>
      <c r="D646">
        <f t="shared" si="31"/>
        <v>18</v>
      </c>
      <c r="E646">
        <v>13</v>
      </c>
      <c r="F646" s="5">
        <f t="shared" si="30"/>
        <v>0.64800000000000002</v>
      </c>
      <c r="G646" s="5">
        <f>Sales!Q646/Sales!S646</f>
        <v>0.92571428571428582</v>
      </c>
      <c r="H646" s="2">
        <v>41415</v>
      </c>
      <c r="I646" t="s">
        <v>3671</v>
      </c>
      <c r="J646" t="str">
        <f t="shared" si="32"/>
        <v>outdate</v>
      </c>
    </row>
    <row r="647" spans="1:10" x14ac:dyDescent="0.25">
      <c r="A647" t="s">
        <v>3036</v>
      </c>
      <c r="B647" t="s">
        <v>3037</v>
      </c>
      <c r="C647" t="s">
        <v>3652</v>
      </c>
      <c r="D647">
        <f t="shared" si="31"/>
        <v>19</v>
      </c>
      <c r="E647">
        <v>14</v>
      </c>
      <c r="F647" s="5">
        <f t="shared" si="30"/>
        <v>16.27888888888889</v>
      </c>
      <c r="G647" s="5">
        <f>Sales!Q647/Sales!S647</f>
        <v>23.255555555555556</v>
      </c>
      <c r="H647" s="2">
        <v>42088</v>
      </c>
      <c r="I647" t="s">
        <v>3672</v>
      </c>
      <c r="J647" t="str">
        <f t="shared" si="32"/>
        <v>ongoing</v>
      </c>
    </row>
    <row r="648" spans="1:10" x14ac:dyDescent="0.25">
      <c r="A648" t="s">
        <v>3038</v>
      </c>
      <c r="B648" t="s">
        <v>3039</v>
      </c>
      <c r="C648" t="s">
        <v>3653</v>
      </c>
      <c r="D648">
        <f t="shared" si="31"/>
        <v>11</v>
      </c>
      <c r="E648">
        <v>6</v>
      </c>
      <c r="F648" s="5">
        <f t="shared" si="30"/>
        <v>5.5229999999999997</v>
      </c>
      <c r="G648" s="5">
        <f>Sales!Q648/Sales!S648</f>
        <v>7.89</v>
      </c>
      <c r="H648" s="2">
        <v>39838</v>
      </c>
      <c r="I648" t="s">
        <v>3673</v>
      </c>
      <c r="J648" t="str">
        <f t="shared" si="32"/>
        <v>outdate</v>
      </c>
    </row>
    <row r="649" spans="1:10" x14ac:dyDescent="0.25">
      <c r="A649" t="s">
        <v>3049</v>
      </c>
      <c r="B649" t="s">
        <v>3050</v>
      </c>
      <c r="C649" t="s">
        <v>3654</v>
      </c>
      <c r="D649">
        <f t="shared" si="31"/>
        <v>14</v>
      </c>
      <c r="E649">
        <v>9</v>
      </c>
      <c r="F649" s="5">
        <f t="shared" si="30"/>
        <v>3.0143999999999997</v>
      </c>
      <c r="G649" s="5">
        <f>Sales!Q649/Sales!S649</f>
        <v>4.3062857142857141</v>
      </c>
      <c r="H649" s="2">
        <v>41866</v>
      </c>
      <c r="I649" t="s">
        <v>3674</v>
      </c>
      <c r="J649" t="str">
        <f t="shared" si="32"/>
        <v>outdate</v>
      </c>
    </row>
    <row r="650" spans="1:10" x14ac:dyDescent="0.25">
      <c r="A650" t="s">
        <v>3054</v>
      </c>
      <c r="B650" t="s">
        <v>3055</v>
      </c>
      <c r="C650" t="s">
        <v>3655</v>
      </c>
      <c r="D650">
        <f t="shared" si="31"/>
        <v>25</v>
      </c>
      <c r="E650">
        <v>20</v>
      </c>
      <c r="F650" s="5">
        <f t="shared" si="30"/>
        <v>1.1511111111111112</v>
      </c>
      <c r="G650" s="5">
        <f>Sales!Q650/Sales!S650</f>
        <v>1.6444444444444446</v>
      </c>
      <c r="H650" s="2">
        <v>42926</v>
      </c>
      <c r="I650" t="s">
        <v>3675</v>
      </c>
      <c r="J650" t="str">
        <f t="shared" si="32"/>
        <v>ongoing</v>
      </c>
    </row>
    <row r="651" spans="1:10" x14ac:dyDescent="0.25">
      <c r="A651" t="s">
        <v>3061</v>
      </c>
      <c r="B651" t="s">
        <v>3062</v>
      </c>
      <c r="C651" t="s">
        <v>3656</v>
      </c>
      <c r="D651">
        <f t="shared" si="31"/>
        <v>11</v>
      </c>
      <c r="E651">
        <v>6</v>
      </c>
      <c r="F651" s="5">
        <f t="shared" si="30"/>
        <v>23.518133333333331</v>
      </c>
      <c r="G651" s="5">
        <f>Sales!Q651/Sales!S651</f>
        <v>33.597333333333331</v>
      </c>
      <c r="H651" s="2">
        <v>43234</v>
      </c>
      <c r="I651" t="s">
        <v>3676</v>
      </c>
      <c r="J651" t="str">
        <f t="shared" si="32"/>
        <v>ongoing</v>
      </c>
    </row>
    <row r="652" spans="1:10" x14ac:dyDescent="0.25">
      <c r="A652" t="s">
        <v>3068</v>
      </c>
      <c r="B652" t="s">
        <v>3069</v>
      </c>
      <c r="C652" t="s">
        <v>3657</v>
      </c>
      <c r="D652">
        <f t="shared" si="31"/>
        <v>20</v>
      </c>
      <c r="E652">
        <v>15</v>
      </c>
      <c r="F652" s="5">
        <f t="shared" si="30"/>
        <v>55.3</v>
      </c>
      <c r="G652" s="5">
        <f>Sales!Q652/Sales!S652</f>
        <v>79</v>
      </c>
      <c r="H652" s="2">
        <v>42868</v>
      </c>
      <c r="I652" t="s">
        <v>3677</v>
      </c>
      <c r="J652" t="str">
        <f t="shared" si="32"/>
        <v>ongoing</v>
      </c>
    </row>
    <row r="653" spans="1:10" x14ac:dyDescent="0.25">
      <c r="A653" t="s">
        <v>3073</v>
      </c>
      <c r="B653" t="s">
        <v>3074</v>
      </c>
      <c r="C653" t="s">
        <v>3658</v>
      </c>
      <c r="D653">
        <f t="shared" si="31"/>
        <v>14</v>
      </c>
      <c r="E653">
        <v>9</v>
      </c>
      <c r="F653" s="5">
        <f t="shared" si="30"/>
        <v>29.508888888888883</v>
      </c>
      <c r="G653" s="5">
        <f>Sales!Q653/Sales!S653</f>
        <v>42.155555555555551</v>
      </c>
      <c r="H653" s="2">
        <v>41311</v>
      </c>
      <c r="I653" t="s">
        <v>3678</v>
      </c>
      <c r="J653" t="str">
        <f t="shared" si="32"/>
        <v>outdate</v>
      </c>
    </row>
    <row r="654" spans="1:10" x14ac:dyDescent="0.25">
      <c r="A654" t="s">
        <v>3075</v>
      </c>
      <c r="B654" t="s">
        <v>3076</v>
      </c>
      <c r="C654" t="s">
        <v>3659</v>
      </c>
      <c r="D654">
        <f t="shared" si="31"/>
        <v>24</v>
      </c>
      <c r="E654">
        <v>19</v>
      </c>
      <c r="F654" s="5">
        <f t="shared" si="30"/>
        <v>22.824666666666662</v>
      </c>
      <c r="G654" s="5">
        <f>Sales!Q654/Sales!S654</f>
        <v>32.606666666666662</v>
      </c>
      <c r="H654" s="2">
        <v>42297</v>
      </c>
      <c r="I654" t="s">
        <v>3679</v>
      </c>
      <c r="J654" t="str">
        <f t="shared" si="32"/>
        <v>ongoing</v>
      </c>
    </row>
    <row r="655" spans="1:10" x14ac:dyDescent="0.25">
      <c r="A655" t="s">
        <v>3080</v>
      </c>
      <c r="B655" t="s">
        <v>3081</v>
      </c>
      <c r="C655" t="s">
        <v>3660</v>
      </c>
      <c r="D655">
        <f t="shared" si="31"/>
        <v>15</v>
      </c>
      <c r="E655">
        <v>10</v>
      </c>
      <c r="F655" s="5">
        <f t="shared" si="30"/>
        <v>9.0229999999999997</v>
      </c>
      <c r="G655" s="5">
        <f>Sales!Q655/Sales!S655</f>
        <v>12.89</v>
      </c>
      <c r="H655" s="2">
        <v>42903</v>
      </c>
      <c r="I655" t="s">
        <v>3680</v>
      </c>
      <c r="J655" t="str">
        <f t="shared" si="32"/>
        <v>ongoing</v>
      </c>
    </row>
    <row r="656" spans="1:10" x14ac:dyDescent="0.25">
      <c r="A656" t="s">
        <v>3085</v>
      </c>
      <c r="B656" t="s">
        <v>3086</v>
      </c>
      <c r="C656" t="s">
        <v>3661</v>
      </c>
      <c r="D656">
        <f t="shared" si="31"/>
        <v>11</v>
      </c>
      <c r="E656">
        <v>6</v>
      </c>
      <c r="F656" s="5">
        <f t="shared" si="30"/>
        <v>9.9358000000000004</v>
      </c>
      <c r="G656" s="5">
        <f>Sales!Q656/Sales!S656</f>
        <v>14.194000000000001</v>
      </c>
      <c r="H656" s="2">
        <v>39988</v>
      </c>
      <c r="I656" t="s">
        <v>3681</v>
      </c>
      <c r="J656" t="str">
        <f t="shared" si="32"/>
        <v>outdate</v>
      </c>
    </row>
    <row r="657" spans="1:10" x14ac:dyDescent="0.25">
      <c r="A657" t="s">
        <v>3087</v>
      </c>
      <c r="B657" t="s">
        <v>3088</v>
      </c>
      <c r="C657" t="s">
        <v>3662</v>
      </c>
      <c r="D657">
        <f t="shared" si="31"/>
        <v>13</v>
      </c>
      <c r="E657">
        <v>8</v>
      </c>
      <c r="F657" s="5">
        <f t="shared" si="30"/>
        <v>0.3871</v>
      </c>
      <c r="G657" s="5">
        <f>Sales!Q657/Sales!S657</f>
        <v>0.55300000000000005</v>
      </c>
      <c r="H657" s="2">
        <v>43048</v>
      </c>
      <c r="I657" t="s">
        <v>3681</v>
      </c>
      <c r="J657" t="str">
        <f t="shared" si="32"/>
        <v>ongoing</v>
      </c>
    </row>
    <row r="658" spans="1:10" x14ac:dyDescent="0.25">
      <c r="A658" t="s">
        <v>3094</v>
      </c>
      <c r="B658" t="s">
        <v>3095</v>
      </c>
      <c r="C658" t="s">
        <v>3663</v>
      </c>
      <c r="D658">
        <f t="shared" si="31"/>
        <v>23</v>
      </c>
      <c r="E658">
        <v>18</v>
      </c>
      <c r="F658" s="5">
        <f t="shared" si="30"/>
        <v>10.444622222222222</v>
      </c>
      <c r="G658" s="5">
        <f>Sales!Q658/Sales!S658</f>
        <v>14.920888888888889</v>
      </c>
      <c r="H658" s="2">
        <v>43326</v>
      </c>
      <c r="I658" t="s">
        <v>3667</v>
      </c>
      <c r="J658" t="str">
        <f t="shared" si="32"/>
        <v>ongoing</v>
      </c>
    </row>
    <row r="659" spans="1:10" x14ac:dyDescent="0.25">
      <c r="A659" t="s">
        <v>3104</v>
      </c>
      <c r="B659" t="s">
        <v>3105</v>
      </c>
      <c r="C659" t="s">
        <v>3664</v>
      </c>
      <c r="D659">
        <f t="shared" si="31"/>
        <v>16</v>
      </c>
      <c r="E659">
        <v>11</v>
      </c>
      <c r="F659" s="5">
        <f t="shared" si="30"/>
        <v>98.19207999999999</v>
      </c>
      <c r="G659" s="5">
        <f>Sales!Q659/Sales!S659</f>
        <v>140.27439999999999</v>
      </c>
      <c r="H659" s="2">
        <v>42501</v>
      </c>
      <c r="I659" t="s">
        <v>3668</v>
      </c>
      <c r="J659" t="str">
        <f t="shared" si="32"/>
        <v>ongoing</v>
      </c>
    </row>
    <row r="660" spans="1:10" x14ac:dyDescent="0.25">
      <c r="A660" t="s">
        <v>3109</v>
      </c>
      <c r="B660" t="s">
        <v>3110</v>
      </c>
      <c r="C660" t="s">
        <v>3665</v>
      </c>
      <c r="D660">
        <f t="shared" si="31"/>
        <v>19</v>
      </c>
      <c r="E660">
        <v>14</v>
      </c>
      <c r="F660" s="5">
        <f t="shared" si="30"/>
        <v>0.32311999999999996</v>
      </c>
      <c r="G660" s="5">
        <f>Sales!Q660/Sales!S660</f>
        <v>0.46159999999999995</v>
      </c>
      <c r="H660" s="2">
        <v>40652</v>
      </c>
      <c r="I660" t="s">
        <v>3669</v>
      </c>
      <c r="J660" t="str">
        <f t="shared" si="32"/>
        <v>outdate</v>
      </c>
    </row>
    <row r="661" spans="1:10" x14ac:dyDescent="0.25">
      <c r="A661" t="s">
        <v>3111</v>
      </c>
      <c r="B661" t="s">
        <v>3112</v>
      </c>
      <c r="C661" t="s">
        <v>3666</v>
      </c>
      <c r="D661">
        <f t="shared" si="31"/>
        <v>18</v>
      </c>
      <c r="E661">
        <v>13</v>
      </c>
      <c r="F661" s="5">
        <f t="shared" si="30"/>
        <v>99.943200000000004</v>
      </c>
      <c r="G661" s="5">
        <f>Sales!Q661/Sales!S661</f>
        <v>142.77600000000001</v>
      </c>
      <c r="H661" s="2">
        <v>42958</v>
      </c>
      <c r="I661" t="s">
        <v>3670</v>
      </c>
      <c r="J661" t="str">
        <f t="shared" si="32"/>
        <v>ongoing</v>
      </c>
    </row>
    <row r="662" spans="1:10" x14ac:dyDescent="0.25">
      <c r="A662" t="s">
        <v>3113</v>
      </c>
      <c r="B662" t="s">
        <v>3114</v>
      </c>
      <c r="C662" t="s">
        <v>3652</v>
      </c>
      <c r="D662">
        <f t="shared" si="31"/>
        <v>14</v>
      </c>
      <c r="E662">
        <v>9</v>
      </c>
      <c r="F662" s="5">
        <f t="shared" si="30"/>
        <v>63.356999999999999</v>
      </c>
      <c r="G662" s="5">
        <f>Sales!Q662/Sales!S662</f>
        <v>90.51</v>
      </c>
      <c r="H662" s="2">
        <v>43823</v>
      </c>
      <c r="I662" t="s">
        <v>3671</v>
      </c>
      <c r="J662" t="str">
        <f t="shared" si="32"/>
        <v>ongoing</v>
      </c>
    </row>
    <row r="663" spans="1:10" x14ac:dyDescent="0.25">
      <c r="A663" t="s">
        <v>3115</v>
      </c>
      <c r="B663" t="s">
        <v>3116</v>
      </c>
      <c r="C663" t="s">
        <v>3653</v>
      </c>
      <c r="D663">
        <f t="shared" si="31"/>
        <v>10</v>
      </c>
      <c r="E663">
        <v>5</v>
      </c>
      <c r="F663" s="5">
        <f t="shared" si="30"/>
        <v>214.38316666666665</v>
      </c>
      <c r="G663" s="5">
        <f>Sales!Q663/Sales!S663</f>
        <v>306.26166666666666</v>
      </c>
      <c r="H663" s="2">
        <v>40332</v>
      </c>
      <c r="I663" t="s">
        <v>3672</v>
      </c>
      <c r="J663" t="str">
        <f t="shared" si="32"/>
        <v>outdate</v>
      </c>
    </row>
    <row r="664" spans="1:10" x14ac:dyDescent="0.25">
      <c r="A664" t="s">
        <v>3121</v>
      </c>
      <c r="B664" t="s">
        <v>3122</v>
      </c>
      <c r="C664" t="s">
        <v>3654</v>
      </c>
      <c r="D664">
        <f t="shared" si="31"/>
        <v>21</v>
      </c>
      <c r="E664">
        <v>16</v>
      </c>
      <c r="F664" s="5">
        <f t="shared" si="30"/>
        <v>0.31779999999999997</v>
      </c>
      <c r="G664" s="5">
        <f>Sales!Q664/Sales!S664</f>
        <v>0.45400000000000001</v>
      </c>
      <c r="H664" s="2">
        <v>42838</v>
      </c>
      <c r="I664" t="s">
        <v>3673</v>
      </c>
      <c r="J664" t="str">
        <f t="shared" si="32"/>
        <v>ongoing</v>
      </c>
    </row>
    <row r="665" spans="1:10" x14ac:dyDescent="0.25">
      <c r="A665" t="s">
        <v>3127</v>
      </c>
      <c r="B665" t="s">
        <v>3128</v>
      </c>
      <c r="C665" t="s">
        <v>3655</v>
      </c>
      <c r="D665">
        <f t="shared" si="31"/>
        <v>17</v>
      </c>
      <c r="E665">
        <v>12</v>
      </c>
      <c r="F665" s="5">
        <f t="shared" si="30"/>
        <v>40.245624999999997</v>
      </c>
      <c r="G665" s="5">
        <f>Sales!Q665/Sales!S665</f>
        <v>57.493749999999999</v>
      </c>
      <c r="H665" s="2">
        <v>43649</v>
      </c>
      <c r="I665" t="s">
        <v>3674</v>
      </c>
      <c r="J665" t="str">
        <f t="shared" si="32"/>
        <v>ongoing</v>
      </c>
    </row>
    <row r="666" spans="1:10" x14ac:dyDescent="0.25">
      <c r="A666" t="s">
        <v>3131</v>
      </c>
      <c r="B666" t="s">
        <v>3132</v>
      </c>
      <c r="C666" t="s">
        <v>3656</v>
      </c>
      <c r="D666">
        <f t="shared" si="31"/>
        <v>16</v>
      </c>
      <c r="E666">
        <v>11</v>
      </c>
      <c r="F666" s="5">
        <f t="shared" si="30"/>
        <v>1.0739999999999998</v>
      </c>
      <c r="G666" s="5">
        <f>Sales!Q666/Sales!S666</f>
        <v>1.5342857142857143</v>
      </c>
      <c r="H666" s="2">
        <v>40213</v>
      </c>
      <c r="I666" t="s">
        <v>3675</v>
      </c>
      <c r="J666" t="str">
        <f t="shared" si="32"/>
        <v>outdate</v>
      </c>
    </row>
    <row r="667" spans="1:10" x14ac:dyDescent="0.25">
      <c r="A667" t="s">
        <v>3133</v>
      </c>
      <c r="B667" t="s">
        <v>3134</v>
      </c>
      <c r="C667" t="s">
        <v>3657</v>
      </c>
      <c r="D667">
        <f t="shared" si="31"/>
        <v>22</v>
      </c>
      <c r="E667">
        <v>17</v>
      </c>
      <c r="F667" s="5">
        <f t="shared" si="30"/>
        <v>8.3160000000000007</v>
      </c>
      <c r="G667" s="5">
        <f>Sales!Q667/Sales!S667</f>
        <v>11.88</v>
      </c>
      <c r="H667" s="2">
        <v>41393</v>
      </c>
      <c r="I667" t="s">
        <v>3676</v>
      </c>
      <c r="J667" t="str">
        <f t="shared" si="32"/>
        <v>outdate</v>
      </c>
    </row>
    <row r="668" spans="1:10" x14ac:dyDescent="0.25">
      <c r="A668" t="s">
        <v>3135</v>
      </c>
      <c r="B668" t="s">
        <v>3136</v>
      </c>
      <c r="C668" t="s">
        <v>3658</v>
      </c>
      <c r="D668">
        <f t="shared" si="31"/>
        <v>16</v>
      </c>
      <c r="E668">
        <v>11</v>
      </c>
      <c r="F668" s="5">
        <f t="shared" si="30"/>
        <v>11.907839999999998</v>
      </c>
      <c r="G668" s="5">
        <f>Sales!Q668/Sales!S668</f>
        <v>17.011199999999999</v>
      </c>
      <c r="H668" s="2">
        <v>41998</v>
      </c>
      <c r="I668" t="s">
        <v>3677</v>
      </c>
      <c r="J668" t="str">
        <f t="shared" si="32"/>
        <v>outdate</v>
      </c>
    </row>
    <row r="669" spans="1:10" x14ac:dyDescent="0.25">
      <c r="A669" t="s">
        <v>3140</v>
      </c>
      <c r="B669" t="s">
        <v>3141</v>
      </c>
      <c r="C669" t="s">
        <v>3659</v>
      </c>
      <c r="D669">
        <f t="shared" si="31"/>
        <v>22</v>
      </c>
      <c r="E669">
        <v>17</v>
      </c>
      <c r="F669" s="5">
        <f t="shared" si="30"/>
        <v>29.678133333333331</v>
      </c>
      <c r="G669" s="5">
        <f>Sales!Q669/Sales!S669</f>
        <v>42.397333333333336</v>
      </c>
      <c r="H669" s="2">
        <v>42471</v>
      </c>
      <c r="I669" t="s">
        <v>3678</v>
      </c>
      <c r="J669" t="str">
        <f t="shared" si="32"/>
        <v>ongoing</v>
      </c>
    </row>
    <row r="670" spans="1:10" x14ac:dyDescent="0.25">
      <c r="A670" t="s">
        <v>3142</v>
      </c>
      <c r="B670" t="s">
        <v>3143</v>
      </c>
      <c r="C670" t="s">
        <v>3660</v>
      </c>
      <c r="D670">
        <f t="shared" si="31"/>
        <v>17</v>
      </c>
      <c r="E670">
        <v>12</v>
      </c>
      <c r="F670" s="5">
        <f t="shared" si="30"/>
        <v>4.2504</v>
      </c>
      <c r="G670" s="5">
        <f>Sales!Q670/Sales!S670</f>
        <v>6.0720000000000001</v>
      </c>
      <c r="H670" s="2">
        <v>42449</v>
      </c>
      <c r="I670" t="s">
        <v>3679</v>
      </c>
      <c r="J670" t="str">
        <f t="shared" si="32"/>
        <v>ongoing</v>
      </c>
    </row>
    <row r="671" spans="1:10" x14ac:dyDescent="0.25">
      <c r="A671" t="s">
        <v>3144</v>
      </c>
      <c r="B671" t="s">
        <v>3145</v>
      </c>
      <c r="C671" t="s">
        <v>3661</v>
      </c>
      <c r="D671">
        <f t="shared" si="31"/>
        <v>13</v>
      </c>
      <c r="E671">
        <v>8</v>
      </c>
      <c r="F671" s="5">
        <f t="shared" si="30"/>
        <v>3.3566399999999996</v>
      </c>
      <c r="G671" s="5">
        <f>Sales!Q671/Sales!S671</f>
        <v>4.7951999999999995</v>
      </c>
      <c r="H671" s="2">
        <v>43433</v>
      </c>
      <c r="I671" t="s">
        <v>3680</v>
      </c>
      <c r="J671" t="str">
        <f t="shared" si="32"/>
        <v>ongoing</v>
      </c>
    </row>
    <row r="672" spans="1:10" x14ac:dyDescent="0.25">
      <c r="A672" t="s">
        <v>3146</v>
      </c>
      <c r="B672" t="s">
        <v>3147</v>
      </c>
      <c r="C672" t="s">
        <v>3662</v>
      </c>
      <c r="D672">
        <f t="shared" si="31"/>
        <v>10</v>
      </c>
      <c r="E672">
        <v>5</v>
      </c>
      <c r="F672" s="5">
        <f t="shared" si="30"/>
        <v>8.4719444444444445</v>
      </c>
      <c r="G672" s="5">
        <f>Sales!Q672/Sales!S672</f>
        <v>12.102777777777778</v>
      </c>
      <c r="H672" s="2">
        <v>42962</v>
      </c>
      <c r="I672" t="s">
        <v>3681</v>
      </c>
      <c r="J672" t="str">
        <f t="shared" si="32"/>
        <v>ongoing</v>
      </c>
    </row>
    <row r="673" spans="1:10" x14ac:dyDescent="0.25">
      <c r="A673" t="s">
        <v>3151</v>
      </c>
      <c r="B673" t="s">
        <v>3152</v>
      </c>
      <c r="C673" t="s">
        <v>3663</v>
      </c>
      <c r="D673">
        <f t="shared" si="31"/>
        <v>24</v>
      </c>
      <c r="E673">
        <v>19</v>
      </c>
      <c r="F673" s="5">
        <f t="shared" si="30"/>
        <v>5.0892799999999996</v>
      </c>
      <c r="G673" s="5">
        <f>Sales!Q673/Sales!S673</f>
        <v>7.2703999999999995</v>
      </c>
      <c r="H673" s="2">
        <v>42447</v>
      </c>
      <c r="I673" t="s">
        <v>3681</v>
      </c>
      <c r="J673" t="str">
        <f t="shared" si="32"/>
        <v>ongoing</v>
      </c>
    </row>
    <row r="674" spans="1:10" x14ac:dyDescent="0.25">
      <c r="A674" t="s">
        <v>3153</v>
      </c>
      <c r="B674" t="s">
        <v>3154</v>
      </c>
      <c r="C674" t="s">
        <v>3664</v>
      </c>
      <c r="D674">
        <f t="shared" si="31"/>
        <v>24</v>
      </c>
      <c r="E674">
        <v>19</v>
      </c>
      <c r="F674" s="5">
        <f t="shared" si="30"/>
        <v>1.9559999999999997</v>
      </c>
      <c r="G674" s="5">
        <f>Sales!Q674/Sales!S674</f>
        <v>2.794285714285714</v>
      </c>
      <c r="H674" s="2">
        <v>39816</v>
      </c>
      <c r="I674" t="s">
        <v>3667</v>
      </c>
      <c r="J674" t="str">
        <f t="shared" si="32"/>
        <v>outdate</v>
      </c>
    </row>
    <row r="675" spans="1:10" x14ac:dyDescent="0.25">
      <c r="A675" t="s">
        <v>3155</v>
      </c>
      <c r="B675" t="s">
        <v>3156</v>
      </c>
      <c r="C675" t="s">
        <v>3665</v>
      </c>
      <c r="D675">
        <f t="shared" si="31"/>
        <v>22</v>
      </c>
      <c r="E675">
        <v>17</v>
      </c>
      <c r="F675" s="5">
        <f t="shared" si="30"/>
        <v>8.6015999999999995</v>
      </c>
      <c r="G675" s="5">
        <f>Sales!Q675/Sales!S675</f>
        <v>12.288</v>
      </c>
      <c r="H675" s="2">
        <v>40143</v>
      </c>
      <c r="I675" t="s">
        <v>3668</v>
      </c>
      <c r="J675" t="str">
        <f t="shared" si="32"/>
        <v>outdate</v>
      </c>
    </row>
    <row r="676" spans="1:10" x14ac:dyDescent="0.25">
      <c r="A676" t="s">
        <v>3158</v>
      </c>
      <c r="B676" t="s">
        <v>3159</v>
      </c>
      <c r="C676" t="s">
        <v>3666</v>
      </c>
      <c r="D676">
        <f t="shared" si="31"/>
        <v>20</v>
      </c>
      <c r="E676">
        <v>15</v>
      </c>
      <c r="F676" s="5">
        <f t="shared" si="30"/>
        <v>4.5383333333333331</v>
      </c>
      <c r="G676" s="5">
        <f>Sales!Q676/Sales!S676</f>
        <v>6.4833333333333334</v>
      </c>
      <c r="H676" s="2">
        <v>42206</v>
      </c>
      <c r="I676" t="s">
        <v>3669</v>
      </c>
      <c r="J676" t="str">
        <f t="shared" si="32"/>
        <v>ongoing</v>
      </c>
    </row>
    <row r="677" spans="1:10" x14ac:dyDescent="0.25">
      <c r="A677" t="s">
        <v>3163</v>
      </c>
      <c r="B677" t="s">
        <v>3164</v>
      </c>
      <c r="C677" t="s">
        <v>3652</v>
      </c>
      <c r="D677">
        <f t="shared" si="31"/>
        <v>16</v>
      </c>
      <c r="E677">
        <v>11</v>
      </c>
      <c r="F677" s="5">
        <f t="shared" si="30"/>
        <v>8.6966249999999992</v>
      </c>
      <c r="G677" s="5">
        <f>Sales!Q677/Sales!S677</f>
        <v>12.42375</v>
      </c>
      <c r="H677" s="2">
        <v>40354</v>
      </c>
      <c r="I677" t="s">
        <v>3670</v>
      </c>
      <c r="J677" t="str">
        <f t="shared" si="32"/>
        <v>outdate</v>
      </c>
    </row>
    <row r="678" spans="1:10" x14ac:dyDescent="0.25">
      <c r="A678" t="s">
        <v>3172</v>
      </c>
      <c r="B678" t="s">
        <v>3173</v>
      </c>
      <c r="C678" t="s">
        <v>3653</v>
      </c>
      <c r="D678">
        <f t="shared" si="31"/>
        <v>20</v>
      </c>
      <c r="E678">
        <v>15</v>
      </c>
      <c r="F678" s="5">
        <f t="shared" si="30"/>
        <v>0.31359999999999999</v>
      </c>
      <c r="G678" s="5">
        <f>Sales!Q678/Sales!S678</f>
        <v>0.44800000000000001</v>
      </c>
      <c r="H678" s="2">
        <v>40919</v>
      </c>
      <c r="I678" t="s">
        <v>3671</v>
      </c>
      <c r="J678" t="str">
        <f t="shared" si="32"/>
        <v>outdate</v>
      </c>
    </row>
    <row r="679" spans="1:10" x14ac:dyDescent="0.25">
      <c r="A679" t="s">
        <v>3174</v>
      </c>
      <c r="B679" t="s">
        <v>3175</v>
      </c>
      <c r="C679" t="s">
        <v>3654</v>
      </c>
      <c r="D679">
        <f t="shared" si="31"/>
        <v>16</v>
      </c>
      <c r="E679">
        <v>11</v>
      </c>
      <c r="F679" s="5">
        <f t="shared" si="30"/>
        <v>2.7816000000000001</v>
      </c>
      <c r="G679" s="5">
        <f>Sales!Q679/Sales!S679</f>
        <v>3.9737142857142858</v>
      </c>
      <c r="H679" s="2">
        <v>43790</v>
      </c>
      <c r="I679" t="s">
        <v>3672</v>
      </c>
      <c r="J679" t="str">
        <f t="shared" si="32"/>
        <v>ongoing</v>
      </c>
    </row>
    <row r="680" spans="1:10" x14ac:dyDescent="0.25">
      <c r="A680" t="s">
        <v>3180</v>
      </c>
      <c r="B680" t="s">
        <v>3181</v>
      </c>
      <c r="C680" t="s">
        <v>3655</v>
      </c>
      <c r="D680">
        <f t="shared" si="31"/>
        <v>11</v>
      </c>
      <c r="E680">
        <v>6</v>
      </c>
      <c r="F680" s="5">
        <f t="shared" si="30"/>
        <v>9.6277999999999988</v>
      </c>
      <c r="G680" s="5">
        <f>Sales!Q680/Sales!S680</f>
        <v>13.754</v>
      </c>
      <c r="H680" s="2">
        <v>39853</v>
      </c>
      <c r="I680" t="s">
        <v>3673</v>
      </c>
      <c r="J680" t="str">
        <f t="shared" si="32"/>
        <v>outdate</v>
      </c>
    </row>
    <row r="681" spans="1:10" x14ac:dyDescent="0.25">
      <c r="A681" t="s">
        <v>3182</v>
      </c>
      <c r="B681" t="s">
        <v>3183</v>
      </c>
      <c r="C681" t="s">
        <v>3656</v>
      </c>
      <c r="D681">
        <f t="shared" si="31"/>
        <v>25</v>
      </c>
      <c r="E681">
        <v>20</v>
      </c>
      <c r="F681" s="5">
        <f t="shared" si="30"/>
        <v>42.698599999999999</v>
      </c>
      <c r="G681" s="5">
        <f>Sales!Q681/Sales!S681</f>
        <v>60.997999999999998</v>
      </c>
      <c r="H681" s="2">
        <v>40448</v>
      </c>
      <c r="I681" t="s">
        <v>3674</v>
      </c>
      <c r="J681" t="str">
        <f t="shared" si="32"/>
        <v>outdate</v>
      </c>
    </row>
    <row r="682" spans="1:10" x14ac:dyDescent="0.25">
      <c r="A682" t="s">
        <v>3184</v>
      </c>
      <c r="B682" t="s">
        <v>3185</v>
      </c>
      <c r="C682" t="s">
        <v>3657</v>
      </c>
      <c r="D682">
        <f t="shared" si="31"/>
        <v>24</v>
      </c>
      <c r="E682">
        <v>19</v>
      </c>
      <c r="F682" s="5">
        <f t="shared" si="30"/>
        <v>1.2558</v>
      </c>
      <c r="G682" s="5">
        <f>Sales!Q682/Sales!S682</f>
        <v>1.794</v>
      </c>
      <c r="H682" s="2">
        <v>42808</v>
      </c>
      <c r="I682" t="s">
        <v>3675</v>
      </c>
      <c r="J682" t="str">
        <f t="shared" si="32"/>
        <v>ongoing</v>
      </c>
    </row>
    <row r="683" spans="1:10" x14ac:dyDescent="0.25">
      <c r="A683" t="s">
        <v>3186</v>
      </c>
      <c r="B683" t="s">
        <v>3187</v>
      </c>
      <c r="C683" t="s">
        <v>3658</v>
      </c>
      <c r="D683">
        <f t="shared" si="31"/>
        <v>12</v>
      </c>
      <c r="E683">
        <v>7</v>
      </c>
      <c r="F683" s="5">
        <f t="shared" si="30"/>
        <v>7.578666666666666</v>
      </c>
      <c r="G683" s="5">
        <f>Sales!Q683/Sales!S683</f>
        <v>10.826666666666666</v>
      </c>
      <c r="H683" s="2">
        <v>42104</v>
      </c>
      <c r="I683" t="s">
        <v>3676</v>
      </c>
      <c r="J683" t="str">
        <f t="shared" si="32"/>
        <v>ongoing</v>
      </c>
    </row>
    <row r="684" spans="1:10" x14ac:dyDescent="0.25">
      <c r="A684" t="s">
        <v>3199</v>
      </c>
      <c r="B684" t="s">
        <v>3200</v>
      </c>
      <c r="C684" t="s">
        <v>3659</v>
      </c>
      <c r="D684">
        <f t="shared" si="31"/>
        <v>15</v>
      </c>
      <c r="E684">
        <v>10</v>
      </c>
      <c r="F684" s="5">
        <f t="shared" si="30"/>
        <v>5.3355555555555547</v>
      </c>
      <c r="G684" s="5">
        <f>Sales!Q684/Sales!S684</f>
        <v>7.6222222222222218</v>
      </c>
      <c r="H684" s="2">
        <v>43550</v>
      </c>
      <c r="I684" t="s">
        <v>3677</v>
      </c>
      <c r="J684" t="str">
        <f t="shared" si="32"/>
        <v>ongoing</v>
      </c>
    </row>
    <row r="685" spans="1:10" x14ac:dyDescent="0.25">
      <c r="A685" t="s">
        <v>3206</v>
      </c>
      <c r="B685" t="s">
        <v>3207</v>
      </c>
      <c r="C685" t="s">
        <v>3660</v>
      </c>
      <c r="D685">
        <f t="shared" si="31"/>
        <v>13</v>
      </c>
      <c r="E685">
        <v>8</v>
      </c>
      <c r="F685" s="5">
        <f t="shared" si="30"/>
        <v>699.99824999999987</v>
      </c>
      <c r="G685" s="5">
        <f>Sales!Q685/Sales!S685</f>
        <v>999.99749999999995</v>
      </c>
      <c r="H685" s="2">
        <v>40562</v>
      </c>
      <c r="I685" t="s">
        <v>3678</v>
      </c>
      <c r="J685" t="str">
        <f t="shared" si="32"/>
        <v>outdate</v>
      </c>
    </row>
    <row r="686" spans="1:10" x14ac:dyDescent="0.25">
      <c r="A686" t="s">
        <v>3212</v>
      </c>
      <c r="B686" t="s">
        <v>3213</v>
      </c>
      <c r="C686" t="s">
        <v>3661</v>
      </c>
      <c r="D686">
        <f t="shared" si="31"/>
        <v>19</v>
      </c>
      <c r="E686">
        <v>14</v>
      </c>
      <c r="F686" s="5">
        <f t="shared" si="30"/>
        <v>19.534666666666666</v>
      </c>
      <c r="G686" s="5">
        <f>Sales!Q686/Sales!S686</f>
        <v>27.906666666666666</v>
      </c>
      <c r="H686" s="2">
        <v>41358</v>
      </c>
      <c r="I686" t="s">
        <v>3679</v>
      </c>
      <c r="J686" t="str">
        <f t="shared" si="32"/>
        <v>outdate</v>
      </c>
    </row>
    <row r="687" spans="1:10" x14ac:dyDescent="0.25">
      <c r="A687" t="s">
        <v>3214</v>
      </c>
      <c r="B687" t="s">
        <v>3215</v>
      </c>
      <c r="C687" t="s">
        <v>3662</v>
      </c>
      <c r="D687">
        <f t="shared" si="31"/>
        <v>25</v>
      </c>
      <c r="E687">
        <v>20</v>
      </c>
      <c r="F687" s="5">
        <f t="shared" si="30"/>
        <v>67.195799999999991</v>
      </c>
      <c r="G687" s="5">
        <f>Sales!Q687/Sales!S687</f>
        <v>95.994</v>
      </c>
      <c r="H687" s="2">
        <v>42756</v>
      </c>
      <c r="I687" t="s">
        <v>3680</v>
      </c>
      <c r="J687" t="str">
        <f t="shared" si="32"/>
        <v>ongoing</v>
      </c>
    </row>
    <row r="688" spans="1:10" x14ac:dyDescent="0.25">
      <c r="A688" t="s">
        <v>3224</v>
      </c>
      <c r="B688" t="s">
        <v>3225</v>
      </c>
      <c r="C688" t="s">
        <v>3663</v>
      </c>
      <c r="D688">
        <f t="shared" si="31"/>
        <v>18</v>
      </c>
      <c r="E688">
        <v>13</v>
      </c>
      <c r="F688" s="5">
        <f t="shared" si="30"/>
        <v>1.2792499999999998</v>
      </c>
      <c r="G688" s="5">
        <f>Sales!Q688/Sales!S688</f>
        <v>1.8274999999999999</v>
      </c>
      <c r="H688" s="2">
        <v>39939</v>
      </c>
      <c r="I688" t="s">
        <v>3681</v>
      </c>
      <c r="J688" t="str">
        <f t="shared" si="32"/>
        <v>outdate</v>
      </c>
    </row>
    <row r="689" spans="1:10" x14ac:dyDescent="0.25">
      <c r="A689" t="s">
        <v>3226</v>
      </c>
      <c r="B689" t="s">
        <v>3227</v>
      </c>
      <c r="C689" t="s">
        <v>3664</v>
      </c>
      <c r="D689">
        <f t="shared" si="31"/>
        <v>23</v>
      </c>
      <c r="E689">
        <v>18</v>
      </c>
      <c r="F689" s="5">
        <f t="shared" si="30"/>
        <v>6.8040000000000003</v>
      </c>
      <c r="G689" s="5">
        <f>Sales!Q689/Sales!S689</f>
        <v>9.7200000000000006</v>
      </c>
      <c r="H689" s="2">
        <v>41385</v>
      </c>
      <c r="I689" t="s">
        <v>3681</v>
      </c>
      <c r="J689" t="str">
        <f t="shared" si="32"/>
        <v>outdate</v>
      </c>
    </row>
    <row r="690" spans="1:10" x14ac:dyDescent="0.25">
      <c r="A690" t="s">
        <v>3228</v>
      </c>
      <c r="B690" t="s">
        <v>3229</v>
      </c>
      <c r="C690" t="s">
        <v>3665</v>
      </c>
      <c r="D690">
        <f t="shared" si="31"/>
        <v>17</v>
      </c>
      <c r="E690">
        <v>12</v>
      </c>
      <c r="F690" s="5">
        <f t="shared" si="30"/>
        <v>14.932088888888888</v>
      </c>
      <c r="G690" s="5">
        <f>Sales!Q690/Sales!S690</f>
        <v>21.331555555555557</v>
      </c>
      <c r="H690" s="2">
        <v>41519</v>
      </c>
      <c r="I690" t="s">
        <v>3667</v>
      </c>
      <c r="J690" t="str">
        <f t="shared" si="32"/>
        <v>outdate</v>
      </c>
    </row>
    <row r="691" spans="1:10" x14ac:dyDescent="0.25">
      <c r="A691" t="s">
        <v>3239</v>
      </c>
      <c r="B691" t="s">
        <v>3240</v>
      </c>
      <c r="C691" t="s">
        <v>3666</v>
      </c>
      <c r="D691">
        <f t="shared" si="31"/>
        <v>10</v>
      </c>
      <c r="E691">
        <v>5</v>
      </c>
      <c r="F691" s="5">
        <f t="shared" si="30"/>
        <v>36.403500000000001</v>
      </c>
      <c r="G691" s="5">
        <f>Sales!Q691/Sales!S691</f>
        <v>52.005000000000003</v>
      </c>
      <c r="H691" s="2">
        <v>42149</v>
      </c>
      <c r="I691" t="s">
        <v>3668</v>
      </c>
      <c r="J691" t="str">
        <f t="shared" si="32"/>
        <v>ongoing</v>
      </c>
    </row>
    <row r="692" spans="1:10" x14ac:dyDescent="0.25">
      <c r="A692" t="s">
        <v>3244</v>
      </c>
      <c r="B692" t="s">
        <v>3245</v>
      </c>
      <c r="C692" t="s">
        <v>3652</v>
      </c>
      <c r="D692">
        <f t="shared" si="31"/>
        <v>24</v>
      </c>
      <c r="E692">
        <v>19</v>
      </c>
      <c r="F692" s="5">
        <f t="shared" si="30"/>
        <v>66.457999999999998</v>
      </c>
      <c r="G692" s="5">
        <f>Sales!Q692/Sales!S692</f>
        <v>94.94</v>
      </c>
      <c r="H692" s="2">
        <v>39882</v>
      </c>
      <c r="I692" t="s">
        <v>3669</v>
      </c>
      <c r="J692" t="str">
        <f t="shared" si="32"/>
        <v>outdate</v>
      </c>
    </row>
    <row r="693" spans="1:10" x14ac:dyDescent="0.25">
      <c r="A693" t="s">
        <v>3246</v>
      </c>
      <c r="B693" t="s">
        <v>3247</v>
      </c>
      <c r="C693" t="s">
        <v>3653</v>
      </c>
      <c r="D693">
        <f t="shared" si="31"/>
        <v>14</v>
      </c>
      <c r="E693">
        <v>9</v>
      </c>
      <c r="F693" s="5">
        <f t="shared" si="30"/>
        <v>8.5960000000000001</v>
      </c>
      <c r="G693" s="5">
        <f>Sales!Q693/Sales!S693</f>
        <v>12.280000000000001</v>
      </c>
      <c r="H693" s="2">
        <v>42625</v>
      </c>
      <c r="I693" t="s">
        <v>3670</v>
      </c>
      <c r="J693" t="str">
        <f t="shared" si="32"/>
        <v>ongoing</v>
      </c>
    </row>
    <row r="694" spans="1:10" x14ac:dyDescent="0.25">
      <c r="A694" t="s">
        <v>3248</v>
      </c>
      <c r="B694" t="s">
        <v>3249</v>
      </c>
      <c r="C694" t="s">
        <v>3654</v>
      </c>
      <c r="D694">
        <f t="shared" si="31"/>
        <v>12</v>
      </c>
      <c r="E694">
        <v>7</v>
      </c>
      <c r="F694" s="5">
        <f t="shared" si="30"/>
        <v>29.091999999999999</v>
      </c>
      <c r="G694" s="5">
        <f>Sales!Q694/Sales!S694</f>
        <v>41.56</v>
      </c>
      <c r="H694" s="2">
        <v>41326</v>
      </c>
      <c r="I694" t="s">
        <v>3671</v>
      </c>
      <c r="J694" t="str">
        <f t="shared" si="32"/>
        <v>outdate</v>
      </c>
    </row>
    <row r="695" spans="1:10" x14ac:dyDescent="0.25">
      <c r="A695" t="s">
        <v>3254</v>
      </c>
      <c r="B695" t="s">
        <v>3255</v>
      </c>
      <c r="C695" t="s">
        <v>3655</v>
      </c>
      <c r="D695">
        <f t="shared" si="31"/>
        <v>24</v>
      </c>
      <c r="E695">
        <v>19</v>
      </c>
      <c r="F695" s="5">
        <f t="shared" si="30"/>
        <v>11.69</v>
      </c>
      <c r="G695" s="5">
        <f>Sales!Q695/Sales!S695</f>
        <v>16.7</v>
      </c>
      <c r="H695" s="2">
        <v>43353</v>
      </c>
      <c r="I695" t="s">
        <v>3672</v>
      </c>
      <c r="J695" t="str">
        <f t="shared" si="32"/>
        <v>ongoing</v>
      </c>
    </row>
    <row r="696" spans="1:10" x14ac:dyDescent="0.25">
      <c r="A696" t="s">
        <v>3256</v>
      </c>
      <c r="B696" t="s">
        <v>3257</v>
      </c>
      <c r="C696" t="s">
        <v>3656</v>
      </c>
      <c r="D696">
        <f t="shared" si="31"/>
        <v>19</v>
      </c>
      <c r="E696">
        <v>14</v>
      </c>
      <c r="F696" s="5">
        <f t="shared" si="30"/>
        <v>23.131733333333329</v>
      </c>
      <c r="G696" s="5">
        <f>Sales!Q696/Sales!S696</f>
        <v>33.045333333333332</v>
      </c>
      <c r="H696" s="2">
        <v>43267</v>
      </c>
      <c r="I696" t="s">
        <v>3673</v>
      </c>
      <c r="J696" t="str">
        <f t="shared" si="32"/>
        <v>ongoing</v>
      </c>
    </row>
    <row r="697" spans="1:10" x14ac:dyDescent="0.25">
      <c r="A697" t="s">
        <v>3263</v>
      </c>
      <c r="B697" t="s">
        <v>3264</v>
      </c>
      <c r="C697" t="s">
        <v>3657</v>
      </c>
      <c r="D697">
        <f t="shared" si="31"/>
        <v>12</v>
      </c>
      <c r="E697">
        <v>7</v>
      </c>
      <c r="F697" s="5">
        <f t="shared" si="30"/>
        <v>11.050666666666666</v>
      </c>
      <c r="G697" s="5">
        <f>Sales!Q697/Sales!S697</f>
        <v>15.786666666666667</v>
      </c>
      <c r="H697" s="2">
        <v>42050</v>
      </c>
      <c r="I697" t="s">
        <v>3674</v>
      </c>
      <c r="J697" t="str">
        <f t="shared" si="32"/>
        <v>ongoing</v>
      </c>
    </row>
    <row r="698" spans="1:10" x14ac:dyDescent="0.25">
      <c r="A698" t="s">
        <v>3270</v>
      </c>
      <c r="B698" t="s">
        <v>3271</v>
      </c>
      <c r="C698" t="s">
        <v>3658</v>
      </c>
      <c r="D698">
        <f t="shared" si="31"/>
        <v>16</v>
      </c>
      <c r="E698">
        <v>11</v>
      </c>
      <c r="F698" s="5">
        <f t="shared" si="30"/>
        <v>15.632088888888889</v>
      </c>
      <c r="G698" s="5">
        <f>Sales!Q698/Sales!S698</f>
        <v>22.331555555555557</v>
      </c>
      <c r="H698" s="2">
        <v>43444</v>
      </c>
      <c r="I698" t="s">
        <v>3675</v>
      </c>
      <c r="J698" t="str">
        <f t="shared" si="32"/>
        <v>ongoing</v>
      </c>
    </row>
    <row r="699" spans="1:10" x14ac:dyDescent="0.25">
      <c r="A699" t="s">
        <v>3275</v>
      </c>
      <c r="B699" t="s">
        <v>3276</v>
      </c>
      <c r="C699" t="s">
        <v>3659</v>
      </c>
      <c r="D699">
        <f t="shared" si="31"/>
        <v>16</v>
      </c>
      <c r="E699">
        <v>11</v>
      </c>
      <c r="F699" s="5">
        <f t="shared" si="30"/>
        <v>17.096799999999998</v>
      </c>
      <c r="G699" s="5">
        <f>Sales!Q699/Sales!S699</f>
        <v>24.423999999999999</v>
      </c>
      <c r="H699" s="2">
        <v>40300</v>
      </c>
      <c r="I699" t="s">
        <v>3676</v>
      </c>
      <c r="J699" t="str">
        <f t="shared" si="32"/>
        <v>outdate</v>
      </c>
    </row>
    <row r="700" spans="1:10" x14ac:dyDescent="0.25">
      <c r="A700" t="s">
        <v>3280</v>
      </c>
      <c r="B700" t="s">
        <v>3281</v>
      </c>
      <c r="C700" t="s">
        <v>3660</v>
      </c>
      <c r="D700">
        <f t="shared" si="31"/>
        <v>23</v>
      </c>
      <c r="E700">
        <v>18</v>
      </c>
      <c r="F700" s="5">
        <f t="shared" si="30"/>
        <v>0.2096888888888889</v>
      </c>
      <c r="G700" s="5">
        <f>Sales!Q700/Sales!S700</f>
        <v>0.29955555555555557</v>
      </c>
      <c r="H700" s="2">
        <v>42288</v>
      </c>
      <c r="I700" t="s">
        <v>3677</v>
      </c>
      <c r="J700" t="str">
        <f t="shared" si="32"/>
        <v>ongoing</v>
      </c>
    </row>
    <row r="701" spans="1:10" x14ac:dyDescent="0.25">
      <c r="A701" t="s">
        <v>3289</v>
      </c>
      <c r="B701" t="s">
        <v>3290</v>
      </c>
      <c r="C701" t="s">
        <v>3661</v>
      </c>
      <c r="D701">
        <f t="shared" si="31"/>
        <v>24</v>
      </c>
      <c r="E701">
        <v>19</v>
      </c>
      <c r="F701" s="5">
        <f t="shared" si="30"/>
        <v>3.2528999999999999</v>
      </c>
      <c r="G701" s="5">
        <f>Sales!Q701/Sales!S701</f>
        <v>4.6470000000000002</v>
      </c>
      <c r="H701" s="2">
        <v>40390</v>
      </c>
      <c r="I701" t="s">
        <v>3678</v>
      </c>
      <c r="J701" t="str">
        <f t="shared" si="32"/>
        <v>outdate</v>
      </c>
    </row>
    <row r="702" spans="1:10" x14ac:dyDescent="0.25">
      <c r="A702" t="s">
        <v>3294</v>
      </c>
      <c r="B702" t="s">
        <v>3295</v>
      </c>
      <c r="C702" t="s">
        <v>3662</v>
      </c>
      <c r="D702">
        <f t="shared" si="31"/>
        <v>16</v>
      </c>
      <c r="E702">
        <v>11</v>
      </c>
      <c r="F702" s="5">
        <f t="shared" si="30"/>
        <v>0.68543999999999994</v>
      </c>
      <c r="G702" s="5">
        <f>Sales!Q702/Sales!S702</f>
        <v>0.97919999999999996</v>
      </c>
      <c r="H702" s="2">
        <v>41811</v>
      </c>
      <c r="I702" t="s">
        <v>3679</v>
      </c>
      <c r="J702" t="str">
        <f t="shared" si="32"/>
        <v>outdate</v>
      </c>
    </row>
    <row r="703" spans="1:10" x14ac:dyDescent="0.25">
      <c r="A703" t="s">
        <v>3299</v>
      </c>
      <c r="B703" t="s">
        <v>3300</v>
      </c>
      <c r="C703" t="s">
        <v>3663</v>
      </c>
      <c r="D703">
        <f t="shared" si="31"/>
        <v>14</v>
      </c>
      <c r="E703">
        <v>9</v>
      </c>
      <c r="F703" s="5">
        <f t="shared" si="30"/>
        <v>1.7584</v>
      </c>
      <c r="G703" s="5">
        <f>Sales!Q703/Sales!S703</f>
        <v>2.512</v>
      </c>
      <c r="H703" s="2">
        <v>40250</v>
      </c>
      <c r="I703" t="s">
        <v>3680</v>
      </c>
      <c r="J703" t="str">
        <f t="shared" si="32"/>
        <v>outdate</v>
      </c>
    </row>
    <row r="704" spans="1:10" x14ac:dyDescent="0.25">
      <c r="A704" t="s">
        <v>3304</v>
      </c>
      <c r="B704" t="s">
        <v>3305</v>
      </c>
      <c r="C704" t="s">
        <v>3664</v>
      </c>
      <c r="D704">
        <f t="shared" si="31"/>
        <v>19</v>
      </c>
      <c r="E704">
        <v>14</v>
      </c>
      <c r="F704" s="5">
        <f t="shared" si="30"/>
        <v>24.485999999999997</v>
      </c>
      <c r="G704" s="5">
        <f>Sales!Q704/Sales!S704</f>
        <v>34.979999999999997</v>
      </c>
      <c r="H704" s="2">
        <v>41446</v>
      </c>
      <c r="I704" t="s">
        <v>3681</v>
      </c>
      <c r="J704" t="str">
        <f t="shared" si="32"/>
        <v>outdate</v>
      </c>
    </row>
    <row r="705" spans="1:10" x14ac:dyDescent="0.25">
      <c r="A705" t="s">
        <v>3319</v>
      </c>
      <c r="B705" t="s">
        <v>3320</v>
      </c>
      <c r="C705" t="s">
        <v>3665</v>
      </c>
      <c r="D705">
        <f t="shared" si="31"/>
        <v>23</v>
      </c>
      <c r="E705">
        <v>18</v>
      </c>
      <c r="F705" s="5">
        <f t="shared" si="30"/>
        <v>43.156399999999991</v>
      </c>
      <c r="G705" s="5">
        <f>Sales!Q705/Sales!S705</f>
        <v>61.651999999999994</v>
      </c>
      <c r="H705" s="2">
        <v>41486</v>
      </c>
      <c r="I705" t="s">
        <v>3681</v>
      </c>
      <c r="J705" t="str">
        <f t="shared" si="32"/>
        <v>outdate</v>
      </c>
    </row>
    <row r="706" spans="1:10" x14ac:dyDescent="0.25">
      <c r="A706" t="s">
        <v>3325</v>
      </c>
      <c r="B706" t="s">
        <v>3326</v>
      </c>
      <c r="C706" t="s">
        <v>3666</v>
      </c>
      <c r="D706">
        <f t="shared" si="31"/>
        <v>18</v>
      </c>
      <c r="E706">
        <v>13</v>
      </c>
      <c r="F706" s="5">
        <f t="shared" ref="F706:F769" si="33">G706*0.7</f>
        <v>1.8144</v>
      </c>
      <c r="G706" s="5">
        <f>Sales!Q706/Sales!S706</f>
        <v>2.5920000000000001</v>
      </c>
      <c r="H706" s="2">
        <v>42587</v>
      </c>
      <c r="I706" t="s">
        <v>3667</v>
      </c>
      <c r="J706" t="str">
        <f t="shared" si="32"/>
        <v>ongoing</v>
      </c>
    </row>
    <row r="707" spans="1:10" x14ac:dyDescent="0.25">
      <c r="A707" t="s">
        <v>3330</v>
      </c>
      <c r="B707" t="s">
        <v>3331</v>
      </c>
      <c r="C707" t="s">
        <v>3652</v>
      </c>
      <c r="D707">
        <f t="shared" ref="D707:D770" si="34">E707+5</f>
        <v>13</v>
      </c>
      <c r="E707">
        <v>8</v>
      </c>
      <c r="F707" s="5">
        <f t="shared" si="33"/>
        <v>14.5985</v>
      </c>
      <c r="G707" s="5">
        <f>Sales!Q707/Sales!S707</f>
        <v>20.855</v>
      </c>
      <c r="H707" s="2">
        <v>42113</v>
      </c>
      <c r="I707" t="s">
        <v>3668</v>
      </c>
      <c r="J707" t="str">
        <f t="shared" ref="J707:J770" si="35">IF(H707&lt;DATE(2015,1,1),"outdate","ongoing")</f>
        <v>ongoing</v>
      </c>
    </row>
    <row r="708" spans="1:10" x14ac:dyDescent="0.25">
      <c r="A708" t="s">
        <v>3340</v>
      </c>
      <c r="B708" t="s">
        <v>3341</v>
      </c>
      <c r="C708" t="s">
        <v>3653</v>
      </c>
      <c r="D708">
        <f t="shared" si="34"/>
        <v>20</v>
      </c>
      <c r="E708">
        <v>15</v>
      </c>
      <c r="F708" s="5">
        <f t="shared" si="33"/>
        <v>1.5215999999999998</v>
      </c>
      <c r="G708" s="5">
        <f>Sales!Q708/Sales!S708</f>
        <v>2.1737142857142855</v>
      </c>
      <c r="H708" s="2">
        <v>42815</v>
      </c>
      <c r="I708" t="s">
        <v>3669</v>
      </c>
      <c r="J708" t="str">
        <f t="shared" si="35"/>
        <v>ongoing</v>
      </c>
    </row>
    <row r="709" spans="1:10" x14ac:dyDescent="0.25">
      <c r="A709" t="s">
        <v>3343</v>
      </c>
      <c r="B709" t="s">
        <v>3344</v>
      </c>
      <c r="C709" t="s">
        <v>3654</v>
      </c>
      <c r="D709">
        <f t="shared" si="34"/>
        <v>22</v>
      </c>
      <c r="E709">
        <v>17</v>
      </c>
      <c r="F709" s="5">
        <f t="shared" si="33"/>
        <v>9.330222222222222</v>
      </c>
      <c r="G709" s="5">
        <f>Sales!Q709/Sales!S709</f>
        <v>13.328888888888889</v>
      </c>
      <c r="H709" s="2">
        <v>42077</v>
      </c>
      <c r="I709" t="s">
        <v>3670</v>
      </c>
      <c r="J709" t="str">
        <f t="shared" si="35"/>
        <v>ongoing</v>
      </c>
    </row>
    <row r="710" spans="1:10" x14ac:dyDescent="0.25">
      <c r="A710" t="s">
        <v>3345</v>
      </c>
      <c r="B710" t="s">
        <v>3346</v>
      </c>
      <c r="C710" t="s">
        <v>3655</v>
      </c>
      <c r="D710">
        <f t="shared" si="34"/>
        <v>24</v>
      </c>
      <c r="E710">
        <v>19</v>
      </c>
      <c r="F710" s="5">
        <f t="shared" si="33"/>
        <v>154.68599999999998</v>
      </c>
      <c r="G710" s="5">
        <f>Sales!Q710/Sales!S710</f>
        <v>220.98</v>
      </c>
      <c r="H710" s="2">
        <v>41453</v>
      </c>
      <c r="I710" t="s">
        <v>3671</v>
      </c>
      <c r="J710" t="str">
        <f t="shared" si="35"/>
        <v>outdate</v>
      </c>
    </row>
    <row r="711" spans="1:10" x14ac:dyDescent="0.25">
      <c r="A711" t="s">
        <v>3347</v>
      </c>
      <c r="B711" t="s">
        <v>3348</v>
      </c>
      <c r="C711" t="s">
        <v>3656</v>
      </c>
      <c r="D711">
        <f t="shared" si="34"/>
        <v>12</v>
      </c>
      <c r="E711">
        <v>7</v>
      </c>
      <c r="F711" s="5">
        <f t="shared" si="33"/>
        <v>10.901333333333332</v>
      </c>
      <c r="G711" s="5">
        <f>Sales!Q711/Sales!S711</f>
        <v>15.573333333333332</v>
      </c>
      <c r="H711" s="2">
        <v>39832</v>
      </c>
      <c r="I711" t="s">
        <v>3672</v>
      </c>
      <c r="J711" t="str">
        <f t="shared" si="35"/>
        <v>outdate</v>
      </c>
    </row>
    <row r="712" spans="1:10" x14ac:dyDescent="0.25">
      <c r="A712" t="s">
        <v>3353</v>
      </c>
      <c r="B712" t="s">
        <v>3354</v>
      </c>
      <c r="C712" t="s">
        <v>3657</v>
      </c>
      <c r="D712">
        <f t="shared" si="34"/>
        <v>20</v>
      </c>
      <c r="E712">
        <v>15</v>
      </c>
      <c r="F712" s="5">
        <f t="shared" si="33"/>
        <v>9.7089999999999996</v>
      </c>
      <c r="G712" s="5">
        <f>Sales!Q712/Sales!S712</f>
        <v>13.87</v>
      </c>
      <c r="H712" s="2">
        <v>42490</v>
      </c>
      <c r="I712" t="s">
        <v>3673</v>
      </c>
      <c r="J712" t="str">
        <f t="shared" si="35"/>
        <v>ongoing</v>
      </c>
    </row>
    <row r="713" spans="1:10" x14ac:dyDescent="0.25">
      <c r="A713" t="s">
        <v>3360</v>
      </c>
      <c r="B713" t="s">
        <v>816</v>
      </c>
      <c r="C713" t="s">
        <v>3658</v>
      </c>
      <c r="D713">
        <f t="shared" si="34"/>
        <v>14</v>
      </c>
      <c r="E713">
        <v>9</v>
      </c>
      <c r="F713" s="5">
        <f t="shared" si="33"/>
        <v>3.4227199999999995</v>
      </c>
      <c r="G713" s="5">
        <f>Sales!Q713/Sales!S713</f>
        <v>4.8895999999999997</v>
      </c>
      <c r="H713" s="2">
        <v>40252</v>
      </c>
      <c r="I713" t="s">
        <v>3674</v>
      </c>
      <c r="J713" t="str">
        <f t="shared" si="35"/>
        <v>outdate</v>
      </c>
    </row>
    <row r="714" spans="1:10" x14ac:dyDescent="0.25">
      <c r="A714" t="s">
        <v>3371</v>
      </c>
      <c r="B714" t="s">
        <v>3372</v>
      </c>
      <c r="C714" t="s">
        <v>3659</v>
      </c>
      <c r="D714">
        <f t="shared" si="34"/>
        <v>13</v>
      </c>
      <c r="E714">
        <v>8</v>
      </c>
      <c r="F714" s="5">
        <f t="shared" si="33"/>
        <v>39.387599999999992</v>
      </c>
      <c r="G714" s="5">
        <f>Sales!Q714/Sales!S714</f>
        <v>56.267999999999994</v>
      </c>
      <c r="H714" s="2">
        <v>42564</v>
      </c>
      <c r="I714" t="s">
        <v>3675</v>
      </c>
      <c r="J714" t="str">
        <f t="shared" si="35"/>
        <v>ongoing</v>
      </c>
    </row>
    <row r="715" spans="1:10" x14ac:dyDescent="0.25">
      <c r="A715" t="s">
        <v>3377</v>
      </c>
      <c r="B715" t="s">
        <v>3378</v>
      </c>
      <c r="C715" t="s">
        <v>3660</v>
      </c>
      <c r="D715">
        <f t="shared" si="34"/>
        <v>23</v>
      </c>
      <c r="E715">
        <v>18</v>
      </c>
      <c r="F715" s="5">
        <f t="shared" si="33"/>
        <v>53.896500000000003</v>
      </c>
      <c r="G715" s="5">
        <f>Sales!Q715/Sales!S715</f>
        <v>76.995000000000005</v>
      </c>
      <c r="H715" s="2">
        <v>43293</v>
      </c>
      <c r="I715" t="s">
        <v>3676</v>
      </c>
      <c r="J715" t="str">
        <f t="shared" si="35"/>
        <v>ongoing</v>
      </c>
    </row>
    <row r="716" spans="1:10" x14ac:dyDescent="0.25">
      <c r="A716" t="s">
        <v>3381</v>
      </c>
      <c r="B716" t="s">
        <v>3382</v>
      </c>
      <c r="C716" t="s">
        <v>3661</v>
      </c>
      <c r="D716">
        <f t="shared" si="34"/>
        <v>23</v>
      </c>
      <c r="E716">
        <v>18</v>
      </c>
      <c r="F716" s="5">
        <f t="shared" si="33"/>
        <v>52.494750000000003</v>
      </c>
      <c r="G716" s="5">
        <f>Sales!Q716/Sales!S716</f>
        <v>74.992500000000007</v>
      </c>
      <c r="H716" s="2">
        <v>43489</v>
      </c>
      <c r="I716" t="s">
        <v>3677</v>
      </c>
      <c r="J716" t="str">
        <f t="shared" si="35"/>
        <v>ongoing</v>
      </c>
    </row>
    <row r="717" spans="1:10" x14ac:dyDescent="0.25">
      <c r="A717" t="s">
        <v>3383</v>
      </c>
      <c r="B717" t="s">
        <v>3384</v>
      </c>
      <c r="C717" t="s">
        <v>3662</v>
      </c>
      <c r="D717">
        <f t="shared" si="34"/>
        <v>19</v>
      </c>
      <c r="E717">
        <v>14</v>
      </c>
      <c r="F717" s="5">
        <f t="shared" si="33"/>
        <v>1.9920000000000002</v>
      </c>
      <c r="G717" s="5">
        <f>Sales!Q717/Sales!S717</f>
        <v>2.8457142857142861</v>
      </c>
      <c r="H717" s="2">
        <v>43106</v>
      </c>
      <c r="I717" t="s">
        <v>3678</v>
      </c>
      <c r="J717" t="str">
        <f t="shared" si="35"/>
        <v>ongoing</v>
      </c>
    </row>
    <row r="718" spans="1:10" x14ac:dyDescent="0.25">
      <c r="A718" t="s">
        <v>3387</v>
      </c>
      <c r="B718" t="s">
        <v>3388</v>
      </c>
      <c r="C718" t="s">
        <v>3663</v>
      </c>
      <c r="D718">
        <f t="shared" si="34"/>
        <v>14</v>
      </c>
      <c r="E718">
        <v>9</v>
      </c>
      <c r="F718" s="5">
        <f t="shared" si="33"/>
        <v>1.1596666666666664</v>
      </c>
      <c r="G718" s="5">
        <f>Sales!Q718/Sales!S718</f>
        <v>1.6566666666666665</v>
      </c>
      <c r="H718" s="2">
        <v>42222</v>
      </c>
      <c r="I718" t="s">
        <v>3679</v>
      </c>
      <c r="J718" t="str">
        <f t="shared" si="35"/>
        <v>ongoing</v>
      </c>
    </row>
    <row r="719" spans="1:10" x14ac:dyDescent="0.25">
      <c r="A719" t="s">
        <v>3389</v>
      </c>
      <c r="B719" t="s">
        <v>3390</v>
      </c>
      <c r="C719" t="s">
        <v>3664</v>
      </c>
      <c r="D719">
        <f t="shared" si="34"/>
        <v>12</v>
      </c>
      <c r="E719">
        <v>7</v>
      </c>
      <c r="F719" s="5">
        <f t="shared" si="33"/>
        <v>18.034799999999997</v>
      </c>
      <c r="G719" s="5">
        <f>Sales!Q719/Sales!S719</f>
        <v>25.763999999999999</v>
      </c>
      <c r="H719" s="2">
        <v>41791</v>
      </c>
      <c r="I719" t="s">
        <v>3680</v>
      </c>
      <c r="J719" t="str">
        <f t="shared" si="35"/>
        <v>outdate</v>
      </c>
    </row>
    <row r="720" spans="1:10" x14ac:dyDescent="0.25">
      <c r="A720" t="s">
        <v>3393</v>
      </c>
      <c r="B720" t="s">
        <v>3394</v>
      </c>
      <c r="C720" t="s">
        <v>3665</v>
      </c>
      <c r="D720">
        <f t="shared" si="34"/>
        <v>15</v>
      </c>
      <c r="E720">
        <v>10</v>
      </c>
      <c r="F720" s="5">
        <f t="shared" si="33"/>
        <v>5.2332000000000001</v>
      </c>
      <c r="G720" s="5">
        <f>Sales!Q720/Sales!S720</f>
        <v>7.476</v>
      </c>
      <c r="H720" s="2">
        <v>40442</v>
      </c>
      <c r="I720" t="s">
        <v>3681</v>
      </c>
      <c r="J720" t="str">
        <f t="shared" si="35"/>
        <v>outdate</v>
      </c>
    </row>
    <row r="721" spans="1:10" x14ac:dyDescent="0.25">
      <c r="A721" t="s">
        <v>3395</v>
      </c>
      <c r="B721" t="s">
        <v>3396</v>
      </c>
      <c r="C721" t="s">
        <v>3666</v>
      </c>
      <c r="D721">
        <f t="shared" si="34"/>
        <v>20</v>
      </c>
      <c r="E721">
        <v>15</v>
      </c>
      <c r="F721" s="5">
        <f t="shared" si="33"/>
        <v>17.107999999999997</v>
      </c>
      <c r="G721" s="5">
        <f>Sales!Q721/Sales!S721</f>
        <v>24.439999999999998</v>
      </c>
      <c r="H721" s="2">
        <v>42878</v>
      </c>
      <c r="I721" t="s">
        <v>3681</v>
      </c>
      <c r="J721" t="str">
        <f t="shared" si="35"/>
        <v>ongoing</v>
      </c>
    </row>
    <row r="722" spans="1:10" x14ac:dyDescent="0.25">
      <c r="A722" t="s">
        <v>3397</v>
      </c>
      <c r="B722" t="s">
        <v>3398</v>
      </c>
      <c r="C722" t="s">
        <v>3652</v>
      </c>
      <c r="D722">
        <f t="shared" si="34"/>
        <v>10</v>
      </c>
      <c r="E722">
        <v>5</v>
      </c>
      <c r="F722" s="5">
        <f t="shared" si="33"/>
        <v>51.386999999999993</v>
      </c>
      <c r="G722" s="5">
        <f>Sales!Q722/Sales!S722</f>
        <v>73.41</v>
      </c>
      <c r="H722" s="2">
        <v>43263</v>
      </c>
      <c r="I722" t="s">
        <v>3667</v>
      </c>
      <c r="J722" t="str">
        <f t="shared" si="35"/>
        <v>ongoing</v>
      </c>
    </row>
    <row r="723" spans="1:10" x14ac:dyDescent="0.25">
      <c r="A723" t="s">
        <v>3402</v>
      </c>
      <c r="B723" t="s">
        <v>3403</v>
      </c>
      <c r="C723" t="s">
        <v>3653</v>
      </c>
      <c r="D723">
        <f t="shared" si="34"/>
        <v>11</v>
      </c>
      <c r="E723">
        <v>6</v>
      </c>
      <c r="F723" s="5">
        <f t="shared" si="33"/>
        <v>385.68599999999998</v>
      </c>
      <c r="G723" s="5">
        <f>Sales!Q723/Sales!S723</f>
        <v>550.98</v>
      </c>
      <c r="H723" s="2">
        <v>42938</v>
      </c>
      <c r="I723" t="s">
        <v>3668</v>
      </c>
      <c r="J723" t="str">
        <f t="shared" si="35"/>
        <v>ongoing</v>
      </c>
    </row>
    <row r="724" spans="1:10" x14ac:dyDescent="0.25">
      <c r="A724" t="s">
        <v>3404</v>
      </c>
      <c r="B724" t="s">
        <v>3405</v>
      </c>
      <c r="C724" t="s">
        <v>3654</v>
      </c>
      <c r="D724">
        <f t="shared" si="34"/>
        <v>23</v>
      </c>
      <c r="E724">
        <v>18</v>
      </c>
      <c r="F724" s="5">
        <f t="shared" si="33"/>
        <v>41.491799999999998</v>
      </c>
      <c r="G724" s="5">
        <f>Sales!Q724/Sales!S724</f>
        <v>59.274000000000001</v>
      </c>
      <c r="H724" s="2">
        <v>43250</v>
      </c>
      <c r="I724" t="s">
        <v>3669</v>
      </c>
      <c r="J724" t="str">
        <f t="shared" si="35"/>
        <v>ongoing</v>
      </c>
    </row>
    <row r="725" spans="1:10" x14ac:dyDescent="0.25">
      <c r="A725" t="s">
        <v>3406</v>
      </c>
      <c r="B725" t="s">
        <v>3407</v>
      </c>
      <c r="C725" t="s">
        <v>3655</v>
      </c>
      <c r="D725">
        <f t="shared" si="34"/>
        <v>14</v>
      </c>
      <c r="E725">
        <v>9</v>
      </c>
      <c r="F725" s="5">
        <f t="shared" si="33"/>
        <v>11.367999999999999</v>
      </c>
      <c r="G725" s="5">
        <f>Sales!Q725/Sales!S725</f>
        <v>16.239999999999998</v>
      </c>
      <c r="H725" s="2">
        <v>43457</v>
      </c>
      <c r="I725" t="s">
        <v>3670</v>
      </c>
      <c r="J725" t="str">
        <f t="shared" si="35"/>
        <v>ongoing</v>
      </c>
    </row>
    <row r="726" spans="1:10" x14ac:dyDescent="0.25">
      <c r="A726" t="s">
        <v>3417</v>
      </c>
      <c r="B726" t="s">
        <v>3418</v>
      </c>
      <c r="C726" t="s">
        <v>3656</v>
      </c>
      <c r="D726">
        <f t="shared" si="34"/>
        <v>11</v>
      </c>
      <c r="E726">
        <v>6</v>
      </c>
      <c r="F726" s="5">
        <f t="shared" si="33"/>
        <v>3.9885999999999999</v>
      </c>
      <c r="G726" s="5">
        <f>Sales!Q726/Sales!S726</f>
        <v>5.6980000000000004</v>
      </c>
      <c r="H726" s="2">
        <v>40838</v>
      </c>
      <c r="I726" t="s">
        <v>3671</v>
      </c>
      <c r="J726" t="str">
        <f t="shared" si="35"/>
        <v>outdate</v>
      </c>
    </row>
    <row r="727" spans="1:10" x14ac:dyDescent="0.25">
      <c r="A727" t="s">
        <v>3423</v>
      </c>
      <c r="B727" t="s">
        <v>3424</v>
      </c>
      <c r="C727" t="s">
        <v>3657</v>
      </c>
      <c r="D727">
        <f t="shared" si="34"/>
        <v>25</v>
      </c>
      <c r="E727">
        <v>20</v>
      </c>
      <c r="F727" s="5">
        <f t="shared" si="33"/>
        <v>3.0744000000000002</v>
      </c>
      <c r="G727" s="5">
        <f>Sales!Q727/Sales!S727</f>
        <v>4.3920000000000003</v>
      </c>
      <c r="H727" s="2">
        <v>43499</v>
      </c>
      <c r="I727" t="s">
        <v>3672</v>
      </c>
      <c r="J727" t="str">
        <f t="shared" si="35"/>
        <v>ongoing</v>
      </c>
    </row>
    <row r="728" spans="1:10" x14ac:dyDescent="0.25">
      <c r="A728" t="s">
        <v>3433</v>
      </c>
      <c r="B728" t="s">
        <v>3434</v>
      </c>
      <c r="C728" t="s">
        <v>3658</v>
      </c>
      <c r="D728">
        <f t="shared" si="34"/>
        <v>24</v>
      </c>
      <c r="E728">
        <v>19</v>
      </c>
      <c r="F728" s="5">
        <f t="shared" si="33"/>
        <v>4.8992999999999993</v>
      </c>
      <c r="G728" s="5">
        <f>Sales!Q728/Sales!S728</f>
        <v>6.9989999999999997</v>
      </c>
      <c r="H728" s="2">
        <v>41824</v>
      </c>
      <c r="I728" t="s">
        <v>3673</v>
      </c>
      <c r="J728" t="str">
        <f t="shared" si="35"/>
        <v>outdate</v>
      </c>
    </row>
    <row r="729" spans="1:10" x14ac:dyDescent="0.25">
      <c r="A729" t="s">
        <v>3435</v>
      </c>
      <c r="B729" t="s">
        <v>3436</v>
      </c>
      <c r="C729" t="s">
        <v>3659</v>
      </c>
      <c r="D729">
        <f t="shared" si="34"/>
        <v>17</v>
      </c>
      <c r="E729">
        <v>12</v>
      </c>
      <c r="F729" s="5">
        <f t="shared" si="33"/>
        <v>15.988</v>
      </c>
      <c r="G729" s="5">
        <f>Sales!Q729/Sales!S729</f>
        <v>22.84</v>
      </c>
      <c r="H729" s="2">
        <v>41283</v>
      </c>
      <c r="I729" t="s">
        <v>3674</v>
      </c>
      <c r="J729" t="str">
        <f t="shared" si="35"/>
        <v>outdate</v>
      </c>
    </row>
    <row r="730" spans="1:10" x14ac:dyDescent="0.25">
      <c r="A730" t="s">
        <v>3437</v>
      </c>
      <c r="B730" t="s">
        <v>3438</v>
      </c>
      <c r="C730" t="s">
        <v>3660</v>
      </c>
      <c r="D730">
        <f t="shared" si="34"/>
        <v>21</v>
      </c>
      <c r="E730">
        <v>16</v>
      </c>
      <c r="F730" s="5">
        <f t="shared" si="33"/>
        <v>56.004479999999994</v>
      </c>
      <c r="G730" s="5">
        <f>Sales!Q730/Sales!S730</f>
        <v>80.006399999999999</v>
      </c>
      <c r="H730" s="2">
        <v>41002</v>
      </c>
      <c r="I730" t="s">
        <v>3675</v>
      </c>
      <c r="J730" t="str">
        <f t="shared" si="35"/>
        <v>outdate</v>
      </c>
    </row>
    <row r="731" spans="1:10" x14ac:dyDescent="0.25">
      <c r="A731" t="s">
        <v>3447</v>
      </c>
      <c r="B731" t="s">
        <v>3448</v>
      </c>
      <c r="C731" t="s">
        <v>3661</v>
      </c>
      <c r="D731">
        <f t="shared" si="34"/>
        <v>15</v>
      </c>
      <c r="E731">
        <v>10</v>
      </c>
      <c r="F731" s="5">
        <f t="shared" si="33"/>
        <v>7.8470000000000004</v>
      </c>
      <c r="G731" s="5">
        <f>Sales!Q731/Sales!S731</f>
        <v>11.21</v>
      </c>
      <c r="H731" s="2">
        <v>41804</v>
      </c>
      <c r="I731" t="s">
        <v>3676</v>
      </c>
      <c r="J731" t="str">
        <f t="shared" si="35"/>
        <v>outdate</v>
      </c>
    </row>
    <row r="732" spans="1:10" x14ac:dyDescent="0.25">
      <c r="A732" t="s">
        <v>3449</v>
      </c>
      <c r="B732" t="s">
        <v>3450</v>
      </c>
      <c r="C732" t="s">
        <v>3662</v>
      </c>
      <c r="D732">
        <f t="shared" si="34"/>
        <v>16</v>
      </c>
      <c r="E732">
        <v>11</v>
      </c>
      <c r="F732" s="5">
        <f t="shared" si="33"/>
        <v>47.481524999999991</v>
      </c>
      <c r="G732" s="5">
        <f>Sales!Q732/Sales!S732</f>
        <v>67.830749999999995</v>
      </c>
      <c r="H732" s="2">
        <v>43428</v>
      </c>
      <c r="I732" t="s">
        <v>3677</v>
      </c>
      <c r="J732" t="str">
        <f t="shared" si="35"/>
        <v>ongoing</v>
      </c>
    </row>
    <row r="733" spans="1:10" x14ac:dyDescent="0.25">
      <c r="A733" t="s">
        <v>3458</v>
      </c>
      <c r="B733" t="s">
        <v>3459</v>
      </c>
      <c r="C733" t="s">
        <v>3663</v>
      </c>
      <c r="D733">
        <f t="shared" si="34"/>
        <v>17</v>
      </c>
      <c r="E733">
        <v>12</v>
      </c>
      <c r="F733" s="5">
        <f t="shared" si="33"/>
        <v>1.1024999999999998</v>
      </c>
      <c r="G733" s="5">
        <f>Sales!Q733/Sales!S733</f>
        <v>1.575</v>
      </c>
      <c r="H733" s="2">
        <v>40076</v>
      </c>
      <c r="I733" t="s">
        <v>3678</v>
      </c>
      <c r="J733" t="str">
        <f t="shared" si="35"/>
        <v>outdate</v>
      </c>
    </row>
    <row r="734" spans="1:10" x14ac:dyDescent="0.25">
      <c r="A734" t="s">
        <v>3464</v>
      </c>
      <c r="B734" t="s">
        <v>3465</v>
      </c>
      <c r="C734" t="s">
        <v>3664</v>
      </c>
      <c r="D734">
        <f t="shared" si="34"/>
        <v>11</v>
      </c>
      <c r="E734">
        <v>6</v>
      </c>
      <c r="F734" s="5">
        <f t="shared" si="33"/>
        <v>24.294</v>
      </c>
      <c r="G734" s="5">
        <f>Sales!Q734/Sales!S734</f>
        <v>34.705714285714286</v>
      </c>
      <c r="H734" s="2">
        <v>41468</v>
      </c>
      <c r="I734" t="s">
        <v>3679</v>
      </c>
      <c r="J734" t="str">
        <f t="shared" si="35"/>
        <v>outdate</v>
      </c>
    </row>
    <row r="735" spans="1:10" x14ac:dyDescent="0.25">
      <c r="A735" t="s">
        <v>3470</v>
      </c>
      <c r="B735" t="s">
        <v>3471</v>
      </c>
      <c r="C735" t="s">
        <v>3665</v>
      </c>
      <c r="D735">
        <f t="shared" si="34"/>
        <v>10</v>
      </c>
      <c r="E735">
        <v>5</v>
      </c>
      <c r="F735" s="5">
        <f t="shared" si="33"/>
        <v>15.747374999999998</v>
      </c>
      <c r="G735" s="5">
        <f>Sales!Q735/Sales!S735</f>
        <v>22.49625</v>
      </c>
      <c r="H735" s="2">
        <v>41031</v>
      </c>
      <c r="I735" t="s">
        <v>3680</v>
      </c>
      <c r="J735" t="str">
        <f t="shared" si="35"/>
        <v>outdate</v>
      </c>
    </row>
    <row r="736" spans="1:10" x14ac:dyDescent="0.25">
      <c r="A736" t="s">
        <v>3472</v>
      </c>
      <c r="B736" t="s">
        <v>3473</v>
      </c>
      <c r="C736" t="s">
        <v>3666</v>
      </c>
      <c r="D736">
        <f t="shared" si="34"/>
        <v>17</v>
      </c>
      <c r="E736">
        <v>12</v>
      </c>
      <c r="F736" s="5">
        <f t="shared" si="33"/>
        <v>23.2624</v>
      </c>
      <c r="G736" s="5">
        <f>Sales!Q736/Sales!S736</f>
        <v>33.231999999999999</v>
      </c>
      <c r="H736" s="2">
        <v>41080</v>
      </c>
      <c r="I736" t="s">
        <v>3681</v>
      </c>
      <c r="J736" t="str">
        <f t="shared" si="35"/>
        <v>outdate</v>
      </c>
    </row>
    <row r="737" spans="1:10" x14ac:dyDescent="0.25">
      <c r="A737" t="s">
        <v>3482</v>
      </c>
      <c r="B737" t="s">
        <v>3483</v>
      </c>
      <c r="C737" t="s">
        <v>3652</v>
      </c>
      <c r="D737">
        <f t="shared" si="34"/>
        <v>12</v>
      </c>
      <c r="E737">
        <v>7</v>
      </c>
      <c r="F737" s="5">
        <f t="shared" si="33"/>
        <v>3.2591999999999994</v>
      </c>
      <c r="G737" s="5">
        <f>Sales!Q737/Sales!S737</f>
        <v>4.6559999999999997</v>
      </c>
      <c r="H737" s="2">
        <v>42002</v>
      </c>
      <c r="I737" t="s">
        <v>3681</v>
      </c>
      <c r="J737" t="str">
        <f t="shared" si="35"/>
        <v>outdate</v>
      </c>
    </row>
    <row r="738" spans="1:10" x14ac:dyDescent="0.25">
      <c r="A738" t="s">
        <v>3484</v>
      </c>
      <c r="B738" t="s">
        <v>3485</v>
      </c>
      <c r="C738" t="s">
        <v>3653</v>
      </c>
      <c r="D738">
        <f t="shared" si="34"/>
        <v>23</v>
      </c>
      <c r="E738">
        <v>18</v>
      </c>
      <c r="F738" s="5">
        <f t="shared" si="33"/>
        <v>19.828666666666667</v>
      </c>
      <c r="G738" s="5">
        <f>Sales!Q738/Sales!S738</f>
        <v>28.326666666666668</v>
      </c>
      <c r="H738" s="2">
        <v>42533</v>
      </c>
      <c r="I738" t="s">
        <v>3667</v>
      </c>
      <c r="J738" t="str">
        <f t="shared" si="35"/>
        <v>ongoing</v>
      </c>
    </row>
    <row r="739" spans="1:10" x14ac:dyDescent="0.25">
      <c r="A739" t="s">
        <v>3490</v>
      </c>
      <c r="B739" t="s">
        <v>3491</v>
      </c>
      <c r="C739" t="s">
        <v>3654</v>
      </c>
      <c r="D739">
        <f t="shared" si="34"/>
        <v>25</v>
      </c>
      <c r="E739">
        <v>20</v>
      </c>
      <c r="F739" s="5">
        <f t="shared" si="33"/>
        <v>1.6379999999999999</v>
      </c>
      <c r="G739" s="5">
        <f>Sales!Q739/Sales!S739</f>
        <v>2.34</v>
      </c>
      <c r="H739" s="2">
        <v>41565</v>
      </c>
      <c r="I739" t="s">
        <v>3668</v>
      </c>
      <c r="J739" t="str">
        <f t="shared" si="35"/>
        <v>outdate</v>
      </c>
    </row>
    <row r="740" spans="1:10" x14ac:dyDescent="0.25">
      <c r="A740" t="s">
        <v>3494</v>
      </c>
      <c r="B740" t="s">
        <v>3495</v>
      </c>
      <c r="C740" t="s">
        <v>3655</v>
      </c>
      <c r="D740">
        <f t="shared" si="34"/>
        <v>16</v>
      </c>
      <c r="E740">
        <v>11</v>
      </c>
      <c r="F740" s="5">
        <f t="shared" si="33"/>
        <v>11.661999999999999</v>
      </c>
      <c r="G740" s="5">
        <f>Sales!Q740/Sales!S740</f>
        <v>16.66</v>
      </c>
      <c r="H740" s="2">
        <v>40739</v>
      </c>
      <c r="I740" t="s">
        <v>3669</v>
      </c>
      <c r="J740" t="str">
        <f t="shared" si="35"/>
        <v>outdate</v>
      </c>
    </row>
    <row r="741" spans="1:10" x14ac:dyDescent="0.25">
      <c r="A741" t="s">
        <v>3498</v>
      </c>
      <c r="B741" t="s">
        <v>3499</v>
      </c>
      <c r="C741" t="s">
        <v>3656</v>
      </c>
      <c r="D741">
        <f t="shared" si="34"/>
        <v>22</v>
      </c>
      <c r="E741">
        <v>17</v>
      </c>
      <c r="F741" s="5">
        <f t="shared" si="33"/>
        <v>1.1783999999999999</v>
      </c>
      <c r="G741" s="5">
        <f>Sales!Q741/Sales!S741</f>
        <v>1.6834285714285715</v>
      </c>
      <c r="H741" s="2">
        <v>42412</v>
      </c>
      <c r="I741" t="s">
        <v>3670</v>
      </c>
      <c r="J741" t="str">
        <f t="shared" si="35"/>
        <v>ongoing</v>
      </c>
    </row>
    <row r="742" spans="1:10" x14ac:dyDescent="0.25">
      <c r="A742" t="s">
        <v>3500</v>
      </c>
      <c r="B742" t="s">
        <v>3501</v>
      </c>
      <c r="C742" t="s">
        <v>3657</v>
      </c>
      <c r="D742">
        <f t="shared" si="34"/>
        <v>21</v>
      </c>
      <c r="E742">
        <v>16</v>
      </c>
      <c r="F742" s="5">
        <f t="shared" si="33"/>
        <v>38.183039999999998</v>
      </c>
      <c r="G742" s="5">
        <f>Sales!Q742/Sales!S742</f>
        <v>54.547199999999997</v>
      </c>
      <c r="H742" s="2">
        <v>41697</v>
      </c>
      <c r="I742" t="s">
        <v>3671</v>
      </c>
      <c r="J742" t="str">
        <f t="shared" si="35"/>
        <v>outdate</v>
      </c>
    </row>
    <row r="743" spans="1:10" x14ac:dyDescent="0.25">
      <c r="A743" t="s">
        <v>3505</v>
      </c>
      <c r="B743" t="s">
        <v>3506</v>
      </c>
      <c r="C743" t="s">
        <v>3658</v>
      </c>
      <c r="D743">
        <f t="shared" si="34"/>
        <v>20</v>
      </c>
      <c r="E743">
        <v>15</v>
      </c>
      <c r="F743" s="5">
        <f t="shared" si="33"/>
        <v>0.49559999999999993</v>
      </c>
      <c r="G743" s="5">
        <f>Sales!Q743/Sales!S743</f>
        <v>0.70799999999999996</v>
      </c>
      <c r="H743" s="2">
        <v>40035</v>
      </c>
      <c r="I743" t="s">
        <v>3672</v>
      </c>
      <c r="J743" t="str">
        <f t="shared" si="35"/>
        <v>outdate</v>
      </c>
    </row>
    <row r="744" spans="1:10" x14ac:dyDescent="0.25">
      <c r="A744" t="s">
        <v>3508</v>
      </c>
      <c r="B744" t="s">
        <v>3509</v>
      </c>
      <c r="C744" t="s">
        <v>3659</v>
      </c>
      <c r="D744">
        <f t="shared" si="34"/>
        <v>25</v>
      </c>
      <c r="E744">
        <v>20</v>
      </c>
      <c r="F744" s="5">
        <f t="shared" si="33"/>
        <v>18.032</v>
      </c>
      <c r="G744" s="5">
        <f>Sales!Q744/Sales!S744</f>
        <v>25.76</v>
      </c>
      <c r="H744" s="2">
        <v>40852</v>
      </c>
      <c r="I744" t="s">
        <v>3673</v>
      </c>
      <c r="J744" t="str">
        <f t="shared" si="35"/>
        <v>outdate</v>
      </c>
    </row>
    <row r="745" spans="1:10" x14ac:dyDescent="0.25">
      <c r="A745" t="s">
        <v>3510</v>
      </c>
      <c r="B745" t="s">
        <v>3511</v>
      </c>
      <c r="C745" t="s">
        <v>3660</v>
      </c>
      <c r="D745">
        <f t="shared" si="34"/>
        <v>24</v>
      </c>
      <c r="E745">
        <v>19</v>
      </c>
      <c r="F745" s="5">
        <f t="shared" si="33"/>
        <v>0.3528</v>
      </c>
      <c r="G745" s="5">
        <f>Sales!Q745/Sales!S745</f>
        <v>0.504</v>
      </c>
      <c r="H745" s="2">
        <v>42577</v>
      </c>
      <c r="I745" t="s">
        <v>3674</v>
      </c>
      <c r="J745" t="str">
        <f t="shared" si="35"/>
        <v>ongoing</v>
      </c>
    </row>
    <row r="746" spans="1:10" x14ac:dyDescent="0.25">
      <c r="A746" t="s">
        <v>3512</v>
      </c>
      <c r="B746" t="s">
        <v>3513</v>
      </c>
      <c r="C746" t="s">
        <v>3661</v>
      </c>
      <c r="D746">
        <f t="shared" si="34"/>
        <v>17</v>
      </c>
      <c r="E746">
        <v>12</v>
      </c>
      <c r="F746" s="5">
        <f t="shared" si="33"/>
        <v>0.64735999999999994</v>
      </c>
      <c r="G746" s="5">
        <f>Sales!Q746/Sales!S746</f>
        <v>0.92479999999999996</v>
      </c>
      <c r="H746" s="2">
        <v>40907</v>
      </c>
      <c r="I746" t="s">
        <v>3675</v>
      </c>
      <c r="J746" t="str">
        <f t="shared" si="35"/>
        <v>outdate</v>
      </c>
    </row>
    <row r="747" spans="1:10" x14ac:dyDescent="0.25">
      <c r="A747" t="s">
        <v>3518</v>
      </c>
      <c r="B747" t="s">
        <v>1125</v>
      </c>
      <c r="C747" t="s">
        <v>3662</v>
      </c>
      <c r="D747">
        <f t="shared" si="34"/>
        <v>24</v>
      </c>
      <c r="E747">
        <v>19</v>
      </c>
      <c r="F747" s="5">
        <f t="shared" si="33"/>
        <v>19.308799999999998</v>
      </c>
      <c r="G747" s="5">
        <f>Sales!Q747/Sales!S747</f>
        <v>27.584</v>
      </c>
      <c r="H747" s="2">
        <v>40964</v>
      </c>
      <c r="I747" t="s">
        <v>3676</v>
      </c>
      <c r="J747" t="str">
        <f t="shared" si="35"/>
        <v>outdate</v>
      </c>
    </row>
    <row r="748" spans="1:10" x14ac:dyDescent="0.25">
      <c r="A748" t="s">
        <v>3533</v>
      </c>
      <c r="B748" t="s">
        <v>3534</v>
      </c>
      <c r="C748" t="s">
        <v>3663</v>
      </c>
      <c r="D748">
        <f t="shared" si="34"/>
        <v>18</v>
      </c>
      <c r="E748">
        <v>13</v>
      </c>
      <c r="F748" s="5">
        <f t="shared" si="33"/>
        <v>99.245999999999995</v>
      </c>
      <c r="G748" s="5">
        <f>Sales!Q748/Sales!S748</f>
        <v>141.78</v>
      </c>
      <c r="H748" s="2">
        <v>43637</v>
      </c>
      <c r="I748" t="s">
        <v>3677</v>
      </c>
      <c r="J748" t="str">
        <f t="shared" si="35"/>
        <v>ongoing</v>
      </c>
    </row>
    <row r="749" spans="1:10" x14ac:dyDescent="0.25">
      <c r="A749" t="s">
        <v>3535</v>
      </c>
      <c r="B749" t="s">
        <v>3536</v>
      </c>
      <c r="C749" t="s">
        <v>3664</v>
      </c>
      <c r="D749">
        <f t="shared" si="34"/>
        <v>10</v>
      </c>
      <c r="E749">
        <v>5</v>
      </c>
      <c r="F749" s="5">
        <f t="shared" si="33"/>
        <v>50.3048</v>
      </c>
      <c r="G749" s="5">
        <f>Sales!Q749/Sales!S749</f>
        <v>71.864000000000004</v>
      </c>
      <c r="H749" s="2">
        <v>41780</v>
      </c>
      <c r="I749" t="s">
        <v>3678</v>
      </c>
      <c r="J749" t="str">
        <f t="shared" si="35"/>
        <v>outdate</v>
      </c>
    </row>
    <row r="750" spans="1:10" x14ac:dyDescent="0.25">
      <c r="A750" t="s">
        <v>3540</v>
      </c>
      <c r="B750" t="s">
        <v>3541</v>
      </c>
      <c r="C750" t="s">
        <v>3665</v>
      </c>
      <c r="D750">
        <f t="shared" si="34"/>
        <v>11</v>
      </c>
      <c r="E750">
        <v>6</v>
      </c>
      <c r="F750" s="5">
        <f t="shared" si="33"/>
        <v>1.1992</v>
      </c>
      <c r="G750" s="5">
        <f>Sales!Q750/Sales!S750</f>
        <v>1.7131428571428573</v>
      </c>
      <c r="H750" s="2">
        <v>42642</v>
      </c>
      <c r="I750" t="s">
        <v>3679</v>
      </c>
      <c r="J750" t="str">
        <f t="shared" si="35"/>
        <v>ongoing</v>
      </c>
    </row>
    <row r="751" spans="1:10" x14ac:dyDescent="0.25">
      <c r="A751" t="s">
        <v>3549</v>
      </c>
      <c r="B751" t="s">
        <v>3550</v>
      </c>
      <c r="C751" t="s">
        <v>3666</v>
      </c>
      <c r="D751">
        <f t="shared" si="34"/>
        <v>14</v>
      </c>
      <c r="E751">
        <v>9</v>
      </c>
      <c r="F751" s="5">
        <f t="shared" si="33"/>
        <v>4.5149999999999988</v>
      </c>
      <c r="G751" s="5">
        <f>Sales!Q751/Sales!S751</f>
        <v>6.4499999999999993</v>
      </c>
      <c r="H751" s="2">
        <v>43341</v>
      </c>
      <c r="I751" t="s">
        <v>3680</v>
      </c>
      <c r="J751" t="str">
        <f t="shared" si="35"/>
        <v>ongoing</v>
      </c>
    </row>
    <row r="752" spans="1:10" x14ac:dyDescent="0.25">
      <c r="A752" t="s">
        <v>3556</v>
      </c>
      <c r="B752" t="s">
        <v>3557</v>
      </c>
      <c r="C752" t="s">
        <v>3652</v>
      </c>
      <c r="D752">
        <f t="shared" si="34"/>
        <v>13</v>
      </c>
      <c r="E752">
        <v>8</v>
      </c>
      <c r="F752" s="5">
        <f t="shared" si="33"/>
        <v>22.083600000000001</v>
      </c>
      <c r="G752" s="5">
        <f>Sales!Q752/Sales!S752</f>
        <v>31.548000000000002</v>
      </c>
      <c r="H752" s="2">
        <v>42711</v>
      </c>
      <c r="I752" t="s">
        <v>3681</v>
      </c>
      <c r="J752" t="str">
        <f t="shared" si="35"/>
        <v>ongoing</v>
      </c>
    </row>
    <row r="753" spans="1:10" x14ac:dyDescent="0.25">
      <c r="A753" t="s">
        <v>3563</v>
      </c>
      <c r="B753" t="s">
        <v>3564</v>
      </c>
      <c r="C753" t="s">
        <v>3653</v>
      </c>
      <c r="D753">
        <f t="shared" si="34"/>
        <v>15</v>
      </c>
      <c r="E753">
        <v>10</v>
      </c>
      <c r="F753" s="5">
        <f t="shared" si="33"/>
        <v>9.9714999999999989</v>
      </c>
      <c r="G753" s="5">
        <f>Sales!Q753/Sales!S753</f>
        <v>14.244999999999999</v>
      </c>
      <c r="H753" s="2">
        <v>43553</v>
      </c>
      <c r="I753" t="s">
        <v>3681</v>
      </c>
      <c r="J753" t="str">
        <f t="shared" si="35"/>
        <v>ongoing</v>
      </c>
    </row>
    <row r="754" spans="1:10" x14ac:dyDescent="0.25">
      <c r="A754" t="s">
        <v>3565</v>
      </c>
      <c r="B754" t="s">
        <v>3566</v>
      </c>
      <c r="C754" t="s">
        <v>3654</v>
      </c>
      <c r="D754">
        <f t="shared" si="34"/>
        <v>18</v>
      </c>
      <c r="E754">
        <v>13</v>
      </c>
      <c r="F754" s="5">
        <f t="shared" si="33"/>
        <v>0.252</v>
      </c>
      <c r="G754" s="5">
        <f>Sales!Q754/Sales!S754</f>
        <v>0.36</v>
      </c>
      <c r="H754" s="2">
        <v>41915</v>
      </c>
      <c r="I754" t="s">
        <v>3667</v>
      </c>
      <c r="J754" t="str">
        <f t="shared" si="35"/>
        <v>outdate</v>
      </c>
    </row>
    <row r="755" spans="1:10" x14ac:dyDescent="0.25">
      <c r="A755" t="s">
        <v>3567</v>
      </c>
      <c r="B755" t="s">
        <v>3568</v>
      </c>
      <c r="C755" t="s">
        <v>3655</v>
      </c>
      <c r="D755">
        <f t="shared" si="34"/>
        <v>22</v>
      </c>
      <c r="E755">
        <v>17</v>
      </c>
      <c r="F755" s="5">
        <f t="shared" si="33"/>
        <v>104.9979</v>
      </c>
      <c r="G755" s="5">
        <f>Sales!Q755/Sales!S755</f>
        <v>149.99700000000001</v>
      </c>
      <c r="H755" s="2">
        <v>42067</v>
      </c>
      <c r="I755" t="s">
        <v>3668</v>
      </c>
      <c r="J755" t="str">
        <f t="shared" si="35"/>
        <v>ongoing</v>
      </c>
    </row>
    <row r="756" spans="1:10" x14ac:dyDescent="0.25">
      <c r="A756" t="s">
        <v>3569</v>
      </c>
      <c r="B756" t="s">
        <v>3570</v>
      </c>
      <c r="C756" t="s">
        <v>3656</v>
      </c>
      <c r="D756">
        <f t="shared" si="34"/>
        <v>20</v>
      </c>
      <c r="E756">
        <v>15</v>
      </c>
      <c r="F756" s="5">
        <f t="shared" si="33"/>
        <v>11.188799999999999</v>
      </c>
      <c r="G756" s="5">
        <f>Sales!Q756/Sales!S756</f>
        <v>15.984</v>
      </c>
      <c r="H756" s="2">
        <v>41388</v>
      </c>
      <c r="I756" t="s">
        <v>3669</v>
      </c>
      <c r="J756" t="str">
        <f t="shared" si="35"/>
        <v>outdate</v>
      </c>
    </row>
    <row r="757" spans="1:10" x14ac:dyDescent="0.25">
      <c r="A757" t="s">
        <v>3574</v>
      </c>
      <c r="B757" t="s">
        <v>3575</v>
      </c>
      <c r="C757" t="s">
        <v>3657</v>
      </c>
      <c r="D757">
        <f t="shared" si="34"/>
        <v>24</v>
      </c>
      <c r="E757">
        <v>19</v>
      </c>
      <c r="F757" s="5">
        <f t="shared" si="33"/>
        <v>53.681319999999999</v>
      </c>
      <c r="G757" s="5">
        <f>Sales!Q757/Sales!S757</f>
        <v>76.687600000000003</v>
      </c>
      <c r="H757" s="2">
        <v>42630</v>
      </c>
      <c r="I757" t="s">
        <v>3670</v>
      </c>
      <c r="J757" t="str">
        <f t="shared" si="35"/>
        <v>ongoing</v>
      </c>
    </row>
    <row r="758" spans="1:10" x14ac:dyDescent="0.25">
      <c r="A758" t="s">
        <v>3581</v>
      </c>
      <c r="B758" t="s">
        <v>3582</v>
      </c>
      <c r="C758" t="s">
        <v>3658</v>
      </c>
      <c r="D758">
        <f t="shared" si="34"/>
        <v>21</v>
      </c>
      <c r="E758">
        <v>16</v>
      </c>
      <c r="F758" s="5">
        <f t="shared" si="33"/>
        <v>8.5959999999999983</v>
      </c>
      <c r="G758" s="5">
        <f>Sales!Q758/Sales!S758</f>
        <v>12.28</v>
      </c>
      <c r="H758" s="2">
        <v>43367</v>
      </c>
      <c r="I758" t="s">
        <v>3671</v>
      </c>
      <c r="J758" t="str">
        <f t="shared" si="35"/>
        <v>ongoing</v>
      </c>
    </row>
    <row r="759" spans="1:10" x14ac:dyDescent="0.25">
      <c r="A759" t="s">
        <v>3591</v>
      </c>
      <c r="B759" t="s">
        <v>3592</v>
      </c>
      <c r="C759" t="s">
        <v>3659</v>
      </c>
      <c r="D759">
        <f t="shared" si="34"/>
        <v>11</v>
      </c>
      <c r="E759">
        <v>6</v>
      </c>
      <c r="F759" s="5">
        <f t="shared" si="33"/>
        <v>41.93</v>
      </c>
      <c r="G759" s="5">
        <f>Sales!Q759/Sales!S759</f>
        <v>59.9</v>
      </c>
      <c r="H759" s="2">
        <v>39903</v>
      </c>
      <c r="I759" t="s">
        <v>3672</v>
      </c>
      <c r="J759" t="str">
        <f t="shared" si="35"/>
        <v>outdate</v>
      </c>
    </row>
    <row r="760" spans="1:10" x14ac:dyDescent="0.25">
      <c r="A760" t="s">
        <v>3599</v>
      </c>
      <c r="B760" t="s">
        <v>3600</v>
      </c>
      <c r="C760" t="s">
        <v>3660</v>
      </c>
      <c r="D760">
        <f t="shared" si="34"/>
        <v>14</v>
      </c>
      <c r="E760">
        <v>9</v>
      </c>
      <c r="F760" s="5">
        <f t="shared" si="33"/>
        <v>1.5316000000000001</v>
      </c>
      <c r="G760" s="5">
        <f>Sales!Q760/Sales!S760</f>
        <v>2.1880000000000002</v>
      </c>
      <c r="H760" s="2">
        <v>40035</v>
      </c>
      <c r="I760" t="s">
        <v>3673</v>
      </c>
      <c r="J760" t="str">
        <f t="shared" si="35"/>
        <v>outdate</v>
      </c>
    </row>
    <row r="761" spans="1:10" x14ac:dyDescent="0.25">
      <c r="A761" t="s">
        <v>3601</v>
      </c>
      <c r="B761" t="s">
        <v>3602</v>
      </c>
      <c r="C761" t="s">
        <v>3661</v>
      </c>
      <c r="D761">
        <f t="shared" si="34"/>
        <v>13</v>
      </c>
      <c r="E761">
        <v>8</v>
      </c>
      <c r="F761" s="5">
        <f t="shared" si="33"/>
        <v>1.7671111111111109</v>
      </c>
      <c r="G761" s="5">
        <f>Sales!Q761/Sales!S761</f>
        <v>2.5244444444444443</v>
      </c>
      <c r="H761" s="2">
        <v>41671</v>
      </c>
      <c r="I761" t="s">
        <v>3674</v>
      </c>
      <c r="J761" t="str">
        <f t="shared" si="35"/>
        <v>outdate</v>
      </c>
    </row>
    <row r="762" spans="1:10" x14ac:dyDescent="0.25">
      <c r="A762" t="s">
        <v>3606</v>
      </c>
      <c r="B762" t="s">
        <v>3607</v>
      </c>
      <c r="C762" t="s">
        <v>3662</v>
      </c>
      <c r="D762">
        <f t="shared" si="34"/>
        <v>25</v>
      </c>
      <c r="E762">
        <v>20</v>
      </c>
      <c r="F762" s="5">
        <f t="shared" si="33"/>
        <v>4.5359999999999996</v>
      </c>
      <c r="G762" s="5">
        <f>Sales!Q762/Sales!S762</f>
        <v>6.48</v>
      </c>
      <c r="H762" s="2">
        <v>40164</v>
      </c>
      <c r="I762" t="s">
        <v>3675</v>
      </c>
      <c r="J762" t="str">
        <f t="shared" si="35"/>
        <v>outdate</v>
      </c>
    </row>
    <row r="763" spans="1:10" x14ac:dyDescent="0.25">
      <c r="A763" t="s">
        <v>3608</v>
      </c>
      <c r="B763" t="s">
        <v>3609</v>
      </c>
      <c r="C763" t="s">
        <v>3663</v>
      </c>
      <c r="D763">
        <f t="shared" si="34"/>
        <v>23</v>
      </c>
      <c r="E763">
        <v>18</v>
      </c>
      <c r="F763" s="5">
        <f t="shared" si="33"/>
        <v>2.16825</v>
      </c>
      <c r="G763" s="5">
        <f>Sales!Q763/Sales!S763</f>
        <v>3.0975000000000001</v>
      </c>
      <c r="H763" s="2">
        <v>40170</v>
      </c>
      <c r="I763" t="s">
        <v>3676</v>
      </c>
      <c r="J763" t="str">
        <f t="shared" si="35"/>
        <v>outdate</v>
      </c>
    </row>
    <row r="764" spans="1:10" x14ac:dyDescent="0.25">
      <c r="A764" t="s">
        <v>3614</v>
      </c>
      <c r="B764" t="s">
        <v>3615</v>
      </c>
      <c r="C764" t="s">
        <v>3664</v>
      </c>
      <c r="D764">
        <f t="shared" si="34"/>
        <v>12</v>
      </c>
      <c r="E764">
        <v>7</v>
      </c>
      <c r="F764" s="5">
        <f t="shared" si="33"/>
        <v>15.117479999999999</v>
      </c>
      <c r="G764" s="5">
        <f>Sales!Q764/Sales!S764</f>
        <v>21.596399999999999</v>
      </c>
      <c r="H764" s="2">
        <v>43061</v>
      </c>
      <c r="I764" t="s">
        <v>3677</v>
      </c>
      <c r="J764" t="str">
        <f t="shared" si="35"/>
        <v>ongoing</v>
      </c>
    </row>
    <row r="765" spans="1:10" x14ac:dyDescent="0.25">
      <c r="A765" t="s">
        <v>3619</v>
      </c>
      <c r="B765" t="s">
        <v>3620</v>
      </c>
      <c r="C765" t="s">
        <v>3665</v>
      </c>
      <c r="D765">
        <f t="shared" si="34"/>
        <v>17</v>
      </c>
      <c r="E765">
        <v>12</v>
      </c>
      <c r="F765" s="5">
        <f t="shared" si="33"/>
        <v>2.6506666666666665</v>
      </c>
      <c r="G765" s="5">
        <f>Sales!Q765/Sales!S765</f>
        <v>3.7866666666666666</v>
      </c>
      <c r="H765" s="2">
        <v>43097</v>
      </c>
      <c r="I765" t="s">
        <v>3678</v>
      </c>
      <c r="J765" t="str">
        <f t="shared" si="35"/>
        <v>ongoing</v>
      </c>
    </row>
    <row r="766" spans="1:10" x14ac:dyDescent="0.25">
      <c r="A766" t="s">
        <v>3630</v>
      </c>
      <c r="B766" t="s">
        <v>3631</v>
      </c>
      <c r="C766" t="s">
        <v>3666</v>
      </c>
      <c r="D766">
        <f t="shared" si="34"/>
        <v>23</v>
      </c>
      <c r="E766">
        <v>18</v>
      </c>
      <c r="F766" s="5">
        <f t="shared" si="33"/>
        <v>17.828999999999997</v>
      </c>
      <c r="G766" s="5">
        <f>Sales!Q766/Sales!S766</f>
        <v>25.47</v>
      </c>
      <c r="H766" s="2">
        <v>39893</v>
      </c>
      <c r="I766" t="s">
        <v>3679</v>
      </c>
      <c r="J766" t="str">
        <f t="shared" si="35"/>
        <v>outdate</v>
      </c>
    </row>
    <row r="767" spans="1:10" x14ac:dyDescent="0.25">
      <c r="A767" t="s">
        <v>3638</v>
      </c>
      <c r="B767" t="s">
        <v>3639</v>
      </c>
      <c r="C767" t="s">
        <v>3652</v>
      </c>
      <c r="D767">
        <f t="shared" si="34"/>
        <v>12</v>
      </c>
      <c r="E767">
        <v>7</v>
      </c>
      <c r="F767" s="5">
        <f t="shared" si="33"/>
        <v>56.589749999999995</v>
      </c>
      <c r="G767" s="5">
        <f>Sales!Q767/Sales!S767</f>
        <v>80.842500000000001</v>
      </c>
      <c r="H767" s="2">
        <v>41382</v>
      </c>
      <c r="I767" t="s">
        <v>3680</v>
      </c>
      <c r="J767" t="str">
        <f t="shared" si="35"/>
        <v>outdate</v>
      </c>
    </row>
    <row r="768" spans="1:10" x14ac:dyDescent="0.25">
      <c r="A768" t="s">
        <v>3023</v>
      </c>
      <c r="B768" t="s">
        <v>3640</v>
      </c>
      <c r="C768" t="s">
        <v>3653</v>
      </c>
      <c r="D768">
        <f t="shared" si="34"/>
        <v>14</v>
      </c>
      <c r="E768">
        <v>9</v>
      </c>
      <c r="F768" s="5">
        <f t="shared" si="33"/>
        <v>0.65799999999999992</v>
      </c>
      <c r="G768" s="5">
        <f>Sales!Q768/Sales!S768</f>
        <v>0.94</v>
      </c>
      <c r="H768" s="2">
        <v>40537</v>
      </c>
      <c r="I768" t="s">
        <v>3681</v>
      </c>
      <c r="J768" t="str">
        <f t="shared" si="35"/>
        <v>outdate</v>
      </c>
    </row>
    <row r="769" spans="1:10" x14ac:dyDescent="0.25">
      <c r="A769" t="s">
        <v>3646</v>
      </c>
      <c r="B769" t="s">
        <v>3647</v>
      </c>
      <c r="C769" t="s">
        <v>3654</v>
      </c>
      <c r="D769">
        <f t="shared" si="34"/>
        <v>14</v>
      </c>
      <c r="E769">
        <v>9</v>
      </c>
      <c r="F769" s="5">
        <f t="shared" si="33"/>
        <v>133.602</v>
      </c>
      <c r="G769" s="5">
        <f>Sales!Q769/Sales!S769</f>
        <v>190.86</v>
      </c>
      <c r="H769" s="2">
        <v>43755</v>
      </c>
      <c r="I769" t="s">
        <v>3681</v>
      </c>
      <c r="J769" t="str">
        <f t="shared" si="35"/>
        <v>ongoing</v>
      </c>
    </row>
    <row r="770" spans="1:10" x14ac:dyDescent="0.25">
      <c r="A770" t="s">
        <v>3648</v>
      </c>
      <c r="B770" t="s">
        <v>3649</v>
      </c>
      <c r="C770" t="s">
        <v>3655</v>
      </c>
      <c r="D770">
        <f t="shared" si="34"/>
        <v>19</v>
      </c>
      <c r="E770">
        <v>14</v>
      </c>
      <c r="F770" s="5">
        <f t="shared" ref="F770:F771" si="36">G770*0.7</f>
        <v>24.179555555555552</v>
      </c>
      <c r="G770" s="5">
        <f>Sales!Q770/Sales!S770</f>
        <v>34.542222222222222</v>
      </c>
      <c r="H770" s="2">
        <v>39977</v>
      </c>
      <c r="I770" t="s">
        <v>3667</v>
      </c>
      <c r="J770" t="str">
        <f t="shared" si="35"/>
        <v>outdate</v>
      </c>
    </row>
    <row r="771" spans="1:10" x14ac:dyDescent="0.25">
      <c r="A771" t="s">
        <v>3650</v>
      </c>
      <c r="B771" t="s">
        <v>3651</v>
      </c>
      <c r="C771" t="s">
        <v>3656</v>
      </c>
      <c r="D771">
        <f t="shared" ref="D771" si="37">E771+5</f>
        <v>25</v>
      </c>
      <c r="E771">
        <v>20</v>
      </c>
      <c r="F771" s="5">
        <f t="shared" si="36"/>
        <v>112.343</v>
      </c>
      <c r="G771" s="5">
        <f>Sales!Q771/Sales!S771</f>
        <v>160.49</v>
      </c>
      <c r="H771" s="2">
        <v>42791</v>
      </c>
      <c r="I771" t="s">
        <v>3668</v>
      </c>
      <c r="J771" t="str">
        <f t="shared" ref="J771" si="38">IF(H771&lt;DATE(2015,1,1),"outdate","ongoing")</f>
        <v>ongoing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761AA-BB16-4455-9962-1E4D05D1EB15}">
  <dimension ref="A1:K771"/>
  <sheetViews>
    <sheetView topLeftCell="B1" workbookViewId="0">
      <selection activeCell="E2" sqref="E2"/>
    </sheetView>
  </sheetViews>
  <sheetFormatPr defaultRowHeight="15" x14ac:dyDescent="0.25"/>
  <cols>
    <col min="1" max="1" width="16.7109375" style="3" bestFit="1" customWidth="1"/>
    <col min="2" max="2" width="99.42578125" style="3" bestFit="1" customWidth="1"/>
    <col min="3" max="3" width="23.5703125" bestFit="1" customWidth="1"/>
    <col min="4" max="4" width="9.28515625" bestFit="1" customWidth="1"/>
    <col min="5" max="5" width="10.7109375" bestFit="1" customWidth="1"/>
    <col min="6" max="6" width="24.85546875" bestFit="1" customWidth="1"/>
    <col min="7" max="7" width="11.7109375" bestFit="1" customWidth="1"/>
    <col min="8" max="8" width="8.7109375" bestFit="1" customWidth="1"/>
    <col min="9" max="9" width="10.28515625" bestFit="1" customWidth="1"/>
    <col min="10" max="10" width="13.140625" bestFit="1" customWidth="1"/>
    <col min="11" max="11" width="25.28515625" bestFit="1" customWidth="1"/>
  </cols>
  <sheetData>
    <row r="1" spans="1:11" x14ac:dyDescent="0.25">
      <c r="A1" s="3" t="s">
        <v>12</v>
      </c>
      <c r="B1" s="3" t="s">
        <v>15</v>
      </c>
      <c r="C1" s="4" t="s">
        <v>3688</v>
      </c>
      <c r="D1" s="6" t="s">
        <v>4461</v>
      </c>
      <c r="E1" s="6" t="s">
        <v>4462</v>
      </c>
      <c r="F1" s="6" t="s">
        <v>4463</v>
      </c>
      <c r="G1" s="6" t="s">
        <v>4464</v>
      </c>
      <c r="H1" s="6" t="s">
        <v>18</v>
      </c>
      <c r="I1" s="6" t="s">
        <v>4465</v>
      </c>
      <c r="J1" s="6" t="s">
        <v>4466</v>
      </c>
      <c r="K1" s="6" t="s">
        <v>4467</v>
      </c>
    </row>
    <row r="2" spans="1:11" x14ac:dyDescent="0.25">
      <c r="A2" t="s">
        <v>31</v>
      </c>
      <c r="B2" s="3" t="str">
        <f>VLOOKUP(A2,'Inventory '!A1:C771,2,FALSE)</f>
        <v>Bush Somerset Collection Bookcase</v>
      </c>
      <c r="C2" t="str">
        <f>VLOOKUP(A2,'Inventory '!A1:C771,3,FALSE)</f>
        <v>Capital Supply Depot</v>
      </c>
      <c r="D2" t="s">
        <v>3689</v>
      </c>
      <c r="E2" s="2">
        <f ca="1">RANDBETWEEN(DATE(2009,1,1),DATE(2019,12,30))</f>
        <v>42423</v>
      </c>
      <c r="F2" t="str">
        <f>IF(G2="Vendor",'Inventory '!I2,"Customer")</f>
        <v>Customer</v>
      </c>
      <c r="G2" t="s">
        <v>4459</v>
      </c>
      <c r="H2" s="7">
        <v>1</v>
      </c>
      <c r="I2" s="8">
        <f>VLOOKUP(A2,'Inventory '!A:G,7,FALSE)</f>
        <v>130.97999999999999</v>
      </c>
      <c r="J2" s="8">
        <f>I2*H2</f>
        <v>130.97999999999999</v>
      </c>
      <c r="K2" t="str">
        <f>IF(F2="Customer","Return Reasons to Supplier","Customer Reason")</f>
        <v>Return Reasons to Supplier</v>
      </c>
    </row>
    <row r="3" spans="1:11" x14ac:dyDescent="0.25">
      <c r="A3" t="s">
        <v>35</v>
      </c>
      <c r="B3" s="3" t="str">
        <f>VLOOKUP(A3,'Inventory '!A2:C772,2,FALSE)</f>
        <v>Hon Deluxe Fabric Upholstered Stacking Chairs, Rounded Back</v>
      </c>
      <c r="C3" t="str">
        <f>VLOOKUP(A3,'Inventory '!A2:C772,3,FALSE)</f>
        <v>Delta Distribution Center</v>
      </c>
      <c r="D3" t="s">
        <v>3690</v>
      </c>
      <c r="E3" s="2">
        <f t="shared" ref="E3:E66" ca="1" si="0">RANDBETWEEN(DATE(2009,1,1),DATE(2019,12,30))</f>
        <v>41888</v>
      </c>
      <c r="F3" t="str">
        <f>IF(G3="Vendor",'Inventory '!I3,"Customer")</f>
        <v>NorthStar Supplies</v>
      </c>
      <c r="G3" t="s">
        <v>3682</v>
      </c>
      <c r="H3" s="7">
        <v>2</v>
      </c>
      <c r="I3" s="8">
        <f>VLOOKUP(A3,'Inventory '!A:G,7,FALSE)</f>
        <v>146.38800000000001</v>
      </c>
      <c r="J3" s="8">
        <f t="shared" ref="J3:J66" si="1">I3*H3</f>
        <v>292.77600000000001</v>
      </c>
      <c r="K3" t="str">
        <f t="shared" ref="K3:K66" si="2">IF(F3="Customer","Return Reasons to Supplier","Customer Reason")</f>
        <v>Customer Reason</v>
      </c>
    </row>
    <row r="4" spans="1:11" x14ac:dyDescent="0.25">
      <c r="A4" t="s">
        <v>47</v>
      </c>
      <c r="B4" s="3" t="str">
        <f>VLOOKUP(A4,'Inventory '!A3:C773,2,FALSE)</f>
        <v>Self-Adhesive Address Labels for Typewriters by Universal</v>
      </c>
      <c r="C4" t="str">
        <f>VLOOKUP(A4,'Inventory '!A3:C773,3,FALSE)</f>
        <v>Future Logistics Hub</v>
      </c>
      <c r="D4" t="s">
        <v>3691</v>
      </c>
      <c r="E4" s="2">
        <f t="shared" ca="1" si="0"/>
        <v>42138</v>
      </c>
      <c r="F4" t="str">
        <f>IF(G4="Vendor",'Inventory '!I4,"Customer")</f>
        <v>Customer</v>
      </c>
      <c r="G4" t="s">
        <v>4459</v>
      </c>
      <c r="H4" s="7">
        <v>2</v>
      </c>
      <c r="I4" s="8">
        <f>VLOOKUP(A4,'Inventory '!A:G,7,FALSE)</f>
        <v>2.4366666666666665</v>
      </c>
      <c r="J4" s="8">
        <f t="shared" si="1"/>
        <v>4.8733333333333331</v>
      </c>
      <c r="K4" t="str">
        <f t="shared" si="2"/>
        <v>Return Reasons to Supplier</v>
      </c>
    </row>
    <row r="5" spans="1:11" x14ac:dyDescent="0.25">
      <c r="A5" t="s">
        <v>59</v>
      </c>
      <c r="B5" s="3" t="str">
        <f>VLOOKUP(A5,'Inventory '!A4:C774,2,FALSE)</f>
        <v>Bretford CR4500 Series Slim Rectangular Table</v>
      </c>
      <c r="C5" t="str">
        <f>VLOOKUP(A5,'Inventory '!A4:C774,3,FALSE)</f>
        <v>BrightBox Warehouse</v>
      </c>
      <c r="D5" t="s">
        <v>3692</v>
      </c>
      <c r="E5" s="2">
        <f t="shared" ca="1" si="0"/>
        <v>43384</v>
      </c>
      <c r="F5" t="str">
        <f>IF(G5="Vendor",'Inventory '!I5,"Customer")</f>
        <v>Customer</v>
      </c>
      <c r="G5" t="s">
        <v>4459</v>
      </c>
      <c r="H5" s="7">
        <v>3</v>
      </c>
      <c r="I5" s="8">
        <f>VLOOKUP(A5,'Inventory '!A:G,7,FALSE)</f>
        <v>106.39749999999999</v>
      </c>
      <c r="J5" s="8">
        <f t="shared" si="1"/>
        <v>319.1925</v>
      </c>
      <c r="K5" t="str">
        <f t="shared" si="2"/>
        <v>Return Reasons to Supplier</v>
      </c>
    </row>
    <row r="6" spans="1:11" x14ac:dyDescent="0.25">
      <c r="A6" t="s">
        <v>62</v>
      </c>
      <c r="B6" s="3" t="str">
        <f>VLOOKUP(A6,'Inventory '!A5:C775,2,FALSE)</f>
        <v>Eldon Fold 'N Roll Cart System</v>
      </c>
      <c r="C6" t="str">
        <f>VLOOKUP(A6,'Inventory '!A5:C775,3,FALSE)</f>
        <v>SwiftStock Depot</v>
      </c>
      <c r="D6" t="s">
        <v>3693</v>
      </c>
      <c r="E6" s="2">
        <f t="shared" ca="1" si="0"/>
        <v>42454</v>
      </c>
      <c r="F6" t="str">
        <f>IF(G6="Vendor",'Inventory '!I6,"Customer")</f>
        <v>Customer</v>
      </c>
      <c r="G6" t="s">
        <v>4459</v>
      </c>
      <c r="H6" s="7">
        <v>2</v>
      </c>
      <c r="I6" s="8">
        <f>VLOOKUP(A6,'Inventory '!A:G,7,FALSE)</f>
        <v>3.1954285714285713</v>
      </c>
      <c r="J6" s="8">
        <f t="shared" si="1"/>
        <v>6.3908571428571426</v>
      </c>
      <c r="K6" t="str">
        <f t="shared" si="2"/>
        <v>Return Reasons to Supplier</v>
      </c>
    </row>
    <row r="7" spans="1:11" x14ac:dyDescent="0.25">
      <c r="A7" t="s">
        <v>70</v>
      </c>
      <c r="B7" s="3" t="str">
        <f>VLOOKUP(A7,'Inventory '!A6:C776,2,FALSE)</f>
        <v>Eldon Expressions Wood and Plastic Desk Accessories, Cherry Wood</v>
      </c>
      <c r="C7" t="str">
        <f>VLOOKUP(A7,'Inventory '!A6:C776,3,FALSE)</f>
        <v>PrimeSource Storage</v>
      </c>
      <c r="D7" t="s">
        <v>3694</v>
      </c>
      <c r="E7" s="2">
        <f t="shared" ca="1" si="0"/>
        <v>42514</v>
      </c>
      <c r="F7" t="str">
        <f>IF(G7="Vendor",'Inventory '!I7,"Customer")</f>
        <v>Customer</v>
      </c>
      <c r="G7" t="s">
        <v>4459</v>
      </c>
      <c r="H7" s="7">
        <v>3</v>
      </c>
      <c r="I7" s="8">
        <f>VLOOKUP(A7,'Inventory '!A:G,7,FALSE)</f>
        <v>5.4288888888888884</v>
      </c>
      <c r="J7" s="8">
        <f t="shared" si="1"/>
        <v>16.286666666666665</v>
      </c>
      <c r="K7" t="str">
        <f t="shared" si="2"/>
        <v>Return Reasons to Supplier</v>
      </c>
    </row>
    <row r="8" spans="1:11" x14ac:dyDescent="0.25">
      <c r="A8" t="s">
        <v>73</v>
      </c>
      <c r="B8" s="3" t="str">
        <f>VLOOKUP(A8,'Inventory '!A7:C777,2,FALSE)</f>
        <v>Newell 322</v>
      </c>
      <c r="C8" t="str">
        <f>VLOOKUP(A8,'Inventory '!A7:C777,3,FALSE)</f>
        <v>NorthGate Warehouse</v>
      </c>
      <c r="D8" t="s">
        <v>3695</v>
      </c>
      <c r="E8" s="2">
        <f t="shared" ca="1" si="0"/>
        <v>41803</v>
      </c>
      <c r="F8" t="str">
        <f>IF(G8="Vendor",'Inventory '!I8,"Customer")</f>
        <v>Evergreen Trading Co.</v>
      </c>
      <c r="G8" t="s">
        <v>3682</v>
      </c>
      <c r="H8" s="7">
        <v>1</v>
      </c>
      <c r="I8" s="8">
        <f>VLOOKUP(A8,'Inventory '!A:G,7,FALSE)</f>
        <v>3.64</v>
      </c>
      <c r="J8" s="8">
        <f t="shared" si="1"/>
        <v>3.64</v>
      </c>
      <c r="K8" t="str">
        <f t="shared" si="2"/>
        <v>Customer Reason</v>
      </c>
    </row>
    <row r="9" spans="1:11" x14ac:dyDescent="0.25">
      <c r="A9" t="s">
        <v>76</v>
      </c>
      <c r="B9" s="3" t="str">
        <f>VLOOKUP(A9,'Inventory '!A8:C778,2,FALSE)</f>
        <v>Mitel 5320 IP Phone VoIP phone</v>
      </c>
      <c r="C9" t="str">
        <f>VLOOKUP(A9,'Inventory '!A8:C778,3,FALSE)</f>
        <v>Liberty Logistics</v>
      </c>
      <c r="D9" t="s">
        <v>3696</v>
      </c>
      <c r="E9" s="2">
        <f t="shared" ca="1" si="0"/>
        <v>41048</v>
      </c>
      <c r="F9" t="str">
        <f>IF(G9="Vendor",'Inventory '!I9,"Customer")</f>
        <v>Customer</v>
      </c>
      <c r="G9" t="s">
        <v>4459</v>
      </c>
      <c r="H9" s="7">
        <v>1</v>
      </c>
      <c r="I9" s="8">
        <f>VLOOKUP(A9,'Inventory '!A:G,7,FALSE)</f>
        <v>226.78800000000001</v>
      </c>
      <c r="J9" s="8">
        <f t="shared" si="1"/>
        <v>226.78800000000001</v>
      </c>
      <c r="K9" t="str">
        <f t="shared" si="2"/>
        <v>Return Reasons to Supplier</v>
      </c>
    </row>
    <row r="10" spans="1:11" x14ac:dyDescent="0.25">
      <c r="A10" t="s">
        <v>80</v>
      </c>
      <c r="B10" s="3" t="str">
        <f>VLOOKUP(A10,'Inventory '!A9:C779,2,FALSE)</f>
        <v>DXL Angle-View Binders with Locking Rings by Samsill</v>
      </c>
      <c r="C10" t="str">
        <f>VLOOKUP(A10,'Inventory '!A9:C779,3,FALSE)</f>
        <v>Everhaul Storage</v>
      </c>
      <c r="D10" t="s">
        <v>3697</v>
      </c>
      <c r="E10" s="2">
        <f t="shared" ca="1" si="0"/>
        <v>41266</v>
      </c>
      <c r="F10" t="str">
        <f>IF(G10="Vendor",'Inventory '!I10,"Customer")</f>
        <v>Customer</v>
      </c>
      <c r="G10" t="s">
        <v>4459</v>
      </c>
      <c r="H10" s="7">
        <v>2</v>
      </c>
      <c r="I10" s="8">
        <f>VLOOKUP(A10,'Inventory '!A:G,7,FALSE)</f>
        <v>2.6434285714285717</v>
      </c>
      <c r="J10" s="8">
        <f t="shared" si="1"/>
        <v>5.2868571428571434</v>
      </c>
      <c r="K10" t="str">
        <f t="shared" si="2"/>
        <v>Return Reasons to Supplier</v>
      </c>
    </row>
    <row r="11" spans="1:11" x14ac:dyDescent="0.25">
      <c r="A11" t="s">
        <v>83</v>
      </c>
      <c r="B11" s="3" t="str">
        <f>VLOOKUP(A11,'Inventory '!A10:C780,2,FALSE)</f>
        <v>Belkin F5C206VTEL 6 Outlet Surge</v>
      </c>
      <c r="C11" t="str">
        <f>VLOOKUP(A11,'Inventory '!A10:C780,3,FALSE)</f>
        <v>RedRock Distribution</v>
      </c>
      <c r="D11" t="s">
        <v>3698</v>
      </c>
      <c r="E11" s="2">
        <f t="shared" ca="1" si="0"/>
        <v>41236</v>
      </c>
      <c r="F11" t="str">
        <f>IF(G11="Vendor",'Inventory '!I11,"Customer")</f>
        <v>TruePath Global</v>
      </c>
      <c r="G11" t="s">
        <v>3682</v>
      </c>
      <c r="H11" s="7">
        <v>2</v>
      </c>
      <c r="I11" s="8">
        <f>VLOOKUP(A11,'Inventory '!A:G,7,FALSE)</f>
        <v>14.362500000000001</v>
      </c>
      <c r="J11" s="8">
        <f t="shared" si="1"/>
        <v>28.725000000000001</v>
      </c>
      <c r="K11" t="str">
        <f t="shared" si="2"/>
        <v>Customer Reason</v>
      </c>
    </row>
    <row r="12" spans="1:11" x14ac:dyDescent="0.25">
      <c r="A12" t="s">
        <v>86</v>
      </c>
      <c r="B12" s="3" t="str">
        <f>VLOOKUP(A12,'Inventory '!A11:C781,2,FALSE)</f>
        <v>Chromcraft Rectangular Conference Tables</v>
      </c>
      <c r="C12" t="str">
        <f>VLOOKUP(A12,'Inventory '!A11:C781,3,FALSE)</f>
        <v>IronClad Depot</v>
      </c>
      <c r="D12" t="s">
        <v>3699</v>
      </c>
      <c r="E12" s="2">
        <f t="shared" ca="1" si="0"/>
        <v>41841</v>
      </c>
      <c r="F12" t="str">
        <f>IF(G12="Vendor",'Inventory '!I12,"Customer")</f>
        <v>RedRiver Goods</v>
      </c>
      <c r="G12" t="s">
        <v>3682</v>
      </c>
      <c r="H12" s="7">
        <v>3</v>
      </c>
      <c r="I12" s="8">
        <f>VLOOKUP(A12,'Inventory '!A:G,7,FALSE)</f>
        <v>189.57599999999999</v>
      </c>
      <c r="J12" s="8">
        <f t="shared" si="1"/>
        <v>568.72799999999995</v>
      </c>
      <c r="K12" t="str">
        <f t="shared" si="2"/>
        <v>Customer Reason</v>
      </c>
    </row>
    <row r="13" spans="1:11" x14ac:dyDescent="0.25">
      <c r="A13" t="s">
        <v>88</v>
      </c>
      <c r="B13" s="3" t="str">
        <f>VLOOKUP(A13,'Inventory '!A12:C782,2,FALSE)</f>
        <v>Konftel 250 Conference phone - Charcoal black</v>
      </c>
      <c r="C13" t="str">
        <f>VLOOKUP(A13,'Inventory '!A12:C782,3,FALSE)</f>
        <v>Skyline Storage Hub</v>
      </c>
      <c r="D13" t="s">
        <v>3700</v>
      </c>
      <c r="E13" s="2">
        <f t="shared" ca="1" si="0"/>
        <v>43241</v>
      </c>
      <c r="F13" t="str">
        <f>IF(G13="Vendor",'Inventory '!I13,"Customer")</f>
        <v>Atlas Provision Co.</v>
      </c>
      <c r="G13" t="s">
        <v>3682</v>
      </c>
      <c r="H13" s="7">
        <v>2</v>
      </c>
      <c r="I13" s="8">
        <f>VLOOKUP(A13,'Inventory '!A:G,7,FALSE)</f>
        <v>151.904</v>
      </c>
      <c r="J13" s="8">
        <f t="shared" si="1"/>
        <v>303.80799999999999</v>
      </c>
      <c r="K13" t="str">
        <f t="shared" si="2"/>
        <v>Customer Reason</v>
      </c>
    </row>
    <row r="14" spans="1:11" x14ac:dyDescent="0.25">
      <c r="A14" t="s">
        <v>97</v>
      </c>
      <c r="B14" s="3" t="str">
        <f>VLOOKUP(A14,'Inventory '!A13:C783,2,FALSE)</f>
        <v>Xerox 1967</v>
      </c>
      <c r="C14" t="str">
        <f>VLOOKUP(A14,'Inventory '!A13:C783,3,FALSE)</f>
        <v>Pioneer Warehousing</v>
      </c>
      <c r="D14" t="s">
        <v>3701</v>
      </c>
      <c r="E14" s="2">
        <f t="shared" ca="1" si="0"/>
        <v>40563</v>
      </c>
      <c r="F14" t="str">
        <f>IF(G14="Vendor",'Inventory '!I14,"Customer")</f>
        <v>BrightStone Trading</v>
      </c>
      <c r="G14" t="s">
        <v>3682</v>
      </c>
      <c r="H14" s="7">
        <v>1</v>
      </c>
      <c r="I14" s="8">
        <f>VLOOKUP(A14,'Inventory '!A:G,7,FALSE)</f>
        <v>3.8879999999999999</v>
      </c>
      <c r="J14" s="8">
        <f t="shared" si="1"/>
        <v>3.8879999999999999</v>
      </c>
      <c r="K14" t="str">
        <f t="shared" si="2"/>
        <v>Customer Reason</v>
      </c>
    </row>
    <row r="15" spans="1:11" x14ac:dyDescent="0.25">
      <c r="A15" t="s">
        <v>107</v>
      </c>
      <c r="B15" s="3" t="str">
        <f>VLOOKUP(A15,'Inventory '!A14:C784,2,FALSE)</f>
        <v>Fellowes PB200 Plastic Comb Binding Machine</v>
      </c>
      <c r="C15" t="str">
        <f>VLOOKUP(A15,'Inventory '!A14:C784,3,FALSE)</f>
        <v>SafeStack Logistics</v>
      </c>
      <c r="D15" t="s">
        <v>3702</v>
      </c>
      <c r="E15" s="2">
        <f t="shared" ca="1" si="0"/>
        <v>42250</v>
      </c>
      <c r="F15" t="str">
        <f>IF(G15="Vendor",'Inventory '!I15,"Customer")</f>
        <v>NextWave Merchants</v>
      </c>
      <c r="G15" t="s">
        <v>3682</v>
      </c>
      <c r="H15" s="7">
        <v>1</v>
      </c>
      <c r="I15" s="8">
        <f>VLOOKUP(A15,'Inventory '!A:G,7,FALSE)</f>
        <v>101.994</v>
      </c>
      <c r="J15" s="8">
        <f t="shared" si="1"/>
        <v>101.994</v>
      </c>
      <c r="K15" t="str">
        <f t="shared" si="2"/>
        <v>Customer Reason</v>
      </c>
    </row>
    <row r="16" spans="1:11" x14ac:dyDescent="0.25">
      <c r="A16" t="s">
        <v>118</v>
      </c>
      <c r="B16" s="3" t="str">
        <f>VLOOKUP(A16,'Inventory '!A15:C785,2,FALSE)</f>
        <v>Holmes Replacement Filter for HEPA Air Cleaner, Very Large Room, HEPA Filter</v>
      </c>
      <c r="C16" t="str">
        <f>VLOOKUP(A16,'Inventory '!A15:C785,3,FALSE)</f>
        <v>MetroZone Fulfillment</v>
      </c>
      <c r="D16" t="s">
        <v>3703</v>
      </c>
      <c r="E16" s="2">
        <f t="shared" ca="1" si="0"/>
        <v>41819</v>
      </c>
      <c r="F16" t="str">
        <f>IF(G16="Vendor",'Inventory '!I16,"Customer")</f>
        <v>FusionCore Suppliers</v>
      </c>
      <c r="G16" t="s">
        <v>3682</v>
      </c>
      <c r="H16" s="7">
        <v>2</v>
      </c>
      <c r="I16" s="8">
        <f>VLOOKUP(A16,'Inventory '!A:G,7,FALSE)</f>
        <v>13.762</v>
      </c>
      <c r="J16" s="8">
        <f t="shared" si="1"/>
        <v>27.524000000000001</v>
      </c>
      <c r="K16" t="str">
        <f t="shared" si="2"/>
        <v>Customer Reason</v>
      </c>
    </row>
    <row r="17" spans="1:11" x14ac:dyDescent="0.25">
      <c r="A17" t="s">
        <v>120</v>
      </c>
      <c r="B17" s="3" t="str">
        <f>VLOOKUP(A17,'Inventory '!A16:C786,2,FALSE)</f>
        <v>Storex DuraTech Recycled Plastic Frosted Binders</v>
      </c>
      <c r="C17" t="str">
        <f>VLOOKUP(A17,'Inventory '!A16:C786,3,FALSE)</f>
        <v>Capital Supply Depot</v>
      </c>
      <c r="D17" t="s">
        <v>3704</v>
      </c>
      <c r="E17" s="2">
        <f t="shared" ca="1" si="0"/>
        <v>41641</v>
      </c>
      <c r="F17" t="str">
        <f>IF(G17="Vendor",'Inventory '!I17,"Customer")</f>
        <v>Customer</v>
      </c>
      <c r="G17" t="s">
        <v>4459</v>
      </c>
      <c r="H17" s="7">
        <v>1</v>
      </c>
      <c r="I17" s="8">
        <f>VLOOKUP(A17,'Inventory '!A:G,7,FALSE)</f>
        <v>1.272</v>
      </c>
      <c r="J17" s="8">
        <f t="shared" si="1"/>
        <v>1.272</v>
      </c>
      <c r="K17" t="str">
        <f t="shared" si="2"/>
        <v>Return Reasons to Supplier</v>
      </c>
    </row>
    <row r="18" spans="1:11" x14ac:dyDescent="0.25">
      <c r="A18" t="s">
        <v>129</v>
      </c>
      <c r="B18" s="3" t="str">
        <f>VLOOKUP(A18,'Inventory '!A17:C787,2,FALSE)</f>
        <v>Stur-D-Stor Shelving, Vertical 5-Shelf: 72"H x 36"W x 18 1/2"D</v>
      </c>
      <c r="C18" t="str">
        <f>VLOOKUP(A18,'Inventory '!A17:C787,3,FALSE)</f>
        <v>Delta Distribution Center</v>
      </c>
      <c r="D18" t="s">
        <v>3705</v>
      </c>
      <c r="E18" s="2">
        <f t="shared" ca="1" si="0"/>
        <v>40095</v>
      </c>
      <c r="F18" t="str">
        <f>IF(G18="Vendor",'Inventory '!I18,"Customer")</f>
        <v>Eagle Trade Co.</v>
      </c>
      <c r="G18" t="s">
        <v>3682</v>
      </c>
      <c r="H18" s="7">
        <v>1</v>
      </c>
      <c r="I18" s="8">
        <f>VLOOKUP(A18,'Inventory '!A:G,7,FALSE)</f>
        <v>166.47</v>
      </c>
      <c r="J18" s="8">
        <f t="shared" si="1"/>
        <v>166.47</v>
      </c>
      <c r="K18" t="str">
        <f t="shared" si="2"/>
        <v>Customer Reason</v>
      </c>
    </row>
    <row r="19" spans="1:11" x14ac:dyDescent="0.25">
      <c r="A19" t="s">
        <v>138</v>
      </c>
      <c r="B19" s="3" t="str">
        <f>VLOOKUP(A19,'Inventory '!A18:C788,2,FALSE)</f>
        <v>Fellowes Super Stor/Drawer</v>
      </c>
      <c r="C19" t="str">
        <f>VLOOKUP(A19,'Inventory '!A18:C788,3,FALSE)</f>
        <v>Future Logistics Hub</v>
      </c>
      <c r="D19" t="s">
        <v>3706</v>
      </c>
      <c r="E19" s="2">
        <f t="shared" ca="1" si="0"/>
        <v>39943</v>
      </c>
      <c r="F19" t="str">
        <f>IF(G19="Vendor",'Inventory '!I19,"Customer")</f>
        <v>NorthStar Supplies</v>
      </c>
      <c r="G19" t="s">
        <v>3682</v>
      </c>
      <c r="H19" s="7">
        <v>2</v>
      </c>
      <c r="I19" s="8">
        <f>VLOOKUP(A19,'Inventory '!A:G,7,FALSE)</f>
        <v>11.1</v>
      </c>
      <c r="J19" s="8">
        <f t="shared" si="1"/>
        <v>22.2</v>
      </c>
      <c r="K19" t="str">
        <f t="shared" si="2"/>
        <v>Customer Reason</v>
      </c>
    </row>
    <row r="20" spans="1:11" x14ac:dyDescent="0.25">
      <c r="A20" t="s">
        <v>146</v>
      </c>
      <c r="B20" s="3" t="str">
        <f>VLOOKUP(A20,'Inventory '!A19:C789,2,FALSE)</f>
        <v>Newell 341</v>
      </c>
      <c r="C20" t="str">
        <f>VLOOKUP(A20,'Inventory '!A19:C789,3,FALSE)</f>
        <v>BrightBox Warehouse</v>
      </c>
      <c r="D20" t="s">
        <v>3707</v>
      </c>
      <c r="E20" s="2">
        <f t="shared" ca="1" si="0"/>
        <v>42981</v>
      </c>
      <c r="F20" t="str">
        <f>IF(G20="Vendor",'Inventory '!I20,"Customer")</f>
        <v>BluePeak Industries</v>
      </c>
      <c r="G20" t="s">
        <v>3682</v>
      </c>
      <c r="H20" s="7">
        <v>2</v>
      </c>
      <c r="I20" s="8">
        <f>VLOOKUP(A20,'Inventory '!A:G,7,FALSE)</f>
        <v>1.07</v>
      </c>
      <c r="J20" s="8">
        <f t="shared" si="1"/>
        <v>2.14</v>
      </c>
      <c r="K20" t="str">
        <f t="shared" si="2"/>
        <v>Customer Reason</v>
      </c>
    </row>
    <row r="21" spans="1:11" x14ac:dyDescent="0.25">
      <c r="A21" t="s">
        <v>148</v>
      </c>
      <c r="B21" s="3" t="str">
        <f>VLOOKUP(A21,'Inventory '!A20:C790,2,FALSE)</f>
        <v>Cisco SPA 501G IP Phone</v>
      </c>
      <c r="C21" t="str">
        <f>VLOOKUP(A21,'Inventory '!A20:C790,3,FALSE)</f>
        <v>SwiftStock Depot</v>
      </c>
      <c r="D21" t="s">
        <v>3708</v>
      </c>
      <c r="E21" s="2">
        <f t="shared" ca="1" si="0"/>
        <v>43167</v>
      </c>
      <c r="F21" t="str">
        <f>IF(G21="Vendor",'Inventory '!I21,"Customer")</f>
        <v>Customer</v>
      </c>
      <c r="G21" t="s">
        <v>4459</v>
      </c>
      <c r="H21" s="7">
        <v>3</v>
      </c>
      <c r="I21" s="8">
        <f>VLOOKUP(A21,'Inventory '!A:G,7,FALSE)</f>
        <v>23.72</v>
      </c>
      <c r="J21" s="8">
        <f t="shared" si="1"/>
        <v>71.16</v>
      </c>
      <c r="K21" t="str">
        <f t="shared" si="2"/>
        <v>Return Reasons to Supplier</v>
      </c>
    </row>
    <row r="22" spans="1:11" x14ac:dyDescent="0.25">
      <c r="A22" t="s">
        <v>150</v>
      </c>
      <c r="B22" s="3" t="str">
        <f>VLOOKUP(A22,'Inventory '!A21:C791,2,FALSE)</f>
        <v>Wilson Jones Hanging View Binder, White, 1"</v>
      </c>
      <c r="C22" t="str">
        <f>VLOOKUP(A22,'Inventory '!A21:C791,3,FALSE)</f>
        <v>PrimeSource Storage</v>
      </c>
      <c r="D22" t="s">
        <v>3709</v>
      </c>
      <c r="E22" s="2">
        <f t="shared" ca="1" si="0"/>
        <v>43681</v>
      </c>
      <c r="F22" t="str">
        <f>IF(G22="Vendor",'Inventory '!I22,"Customer")</f>
        <v>Customer</v>
      </c>
      <c r="G22" t="s">
        <v>4459</v>
      </c>
      <c r="H22" s="7">
        <v>2</v>
      </c>
      <c r="I22" s="8">
        <f>VLOOKUP(A22,'Inventory '!A:G,7,FALSE)</f>
        <v>2.84</v>
      </c>
      <c r="J22" s="8">
        <f t="shared" si="1"/>
        <v>5.68</v>
      </c>
      <c r="K22" t="str">
        <f t="shared" si="2"/>
        <v>Return Reasons to Supplier</v>
      </c>
    </row>
    <row r="23" spans="1:11" x14ac:dyDescent="0.25">
      <c r="A23" t="s">
        <v>159</v>
      </c>
      <c r="B23" s="3" t="str">
        <f>VLOOKUP(A23,'Inventory '!A22:C792,2,FALSE)</f>
        <v>Newell 318</v>
      </c>
      <c r="C23" t="str">
        <f>VLOOKUP(A23,'Inventory '!A22:C792,3,FALSE)</f>
        <v>NorthGate Warehouse</v>
      </c>
      <c r="D23" t="s">
        <v>3710</v>
      </c>
      <c r="E23" s="2">
        <f t="shared" ca="1" si="0"/>
        <v>43013</v>
      </c>
      <c r="F23" t="str">
        <f>IF(G23="Vendor",'Inventory '!I23,"Customer")</f>
        <v>GoldenBridge Imports</v>
      </c>
      <c r="G23" t="s">
        <v>3682</v>
      </c>
      <c r="H23" s="7">
        <v>2</v>
      </c>
      <c r="I23" s="8">
        <f>VLOOKUP(A23,'Inventory '!A:G,7,FALSE)</f>
        <v>2.7800000000000002</v>
      </c>
      <c r="J23" s="8">
        <f t="shared" si="1"/>
        <v>5.5600000000000005</v>
      </c>
      <c r="K23" t="str">
        <f t="shared" si="2"/>
        <v>Customer Reason</v>
      </c>
    </row>
    <row r="24" spans="1:11" x14ac:dyDescent="0.25">
      <c r="A24" t="s">
        <v>161</v>
      </c>
      <c r="B24" s="3" t="str">
        <f>VLOOKUP(A24,'Inventory '!A23:C793,2,FALSE)</f>
        <v>Acco Six-Outlet Power Strip, 4' Cord Length</v>
      </c>
      <c r="C24" t="str">
        <f>VLOOKUP(A24,'Inventory '!A23:C793,3,FALSE)</f>
        <v>Liberty Logistics</v>
      </c>
      <c r="D24" t="s">
        <v>3711</v>
      </c>
      <c r="E24" s="2">
        <f t="shared" ca="1" si="0"/>
        <v>41053</v>
      </c>
      <c r="F24" t="str">
        <f>IF(G24="Vendor",'Inventory '!I24,"Customer")</f>
        <v>Customer</v>
      </c>
      <c r="G24" t="s">
        <v>4459</v>
      </c>
      <c r="H24" s="7">
        <v>1</v>
      </c>
      <c r="I24" s="8">
        <f>VLOOKUP(A24,'Inventory '!A:G,7,FALSE)</f>
        <v>20.113333333333333</v>
      </c>
      <c r="J24" s="8">
        <f t="shared" si="1"/>
        <v>20.113333333333333</v>
      </c>
      <c r="K24" t="str">
        <f t="shared" si="2"/>
        <v>Return Reasons to Supplier</v>
      </c>
    </row>
    <row r="25" spans="1:11" x14ac:dyDescent="0.25">
      <c r="A25" t="s">
        <v>171</v>
      </c>
      <c r="B25" s="3" t="str">
        <f>VLOOKUP(A25,'Inventory '!A24:C794,2,FALSE)</f>
        <v>Global Deluxe Stacking Chair, Gray</v>
      </c>
      <c r="C25" t="str">
        <f>VLOOKUP(A25,'Inventory '!A24:C794,3,FALSE)</f>
        <v>Everhaul Storage</v>
      </c>
      <c r="D25" t="s">
        <v>3712</v>
      </c>
      <c r="E25" s="2">
        <f t="shared" ca="1" si="0"/>
        <v>43724</v>
      </c>
      <c r="F25" t="str">
        <f>IF(G25="Vendor",'Inventory '!I25,"Customer")</f>
        <v>Customer</v>
      </c>
      <c r="G25" t="s">
        <v>4459</v>
      </c>
      <c r="H25" s="7">
        <v>1</v>
      </c>
      <c r="I25" s="8">
        <f>VLOOKUP(A25,'Inventory '!A:G,7,FALSE)</f>
        <v>23.790666666666667</v>
      </c>
      <c r="J25" s="8">
        <f t="shared" si="1"/>
        <v>23.790666666666667</v>
      </c>
      <c r="K25" t="str">
        <f t="shared" si="2"/>
        <v>Return Reasons to Supplier</v>
      </c>
    </row>
    <row r="26" spans="1:11" x14ac:dyDescent="0.25">
      <c r="A26" t="s">
        <v>184</v>
      </c>
      <c r="B26" s="3" t="str">
        <f>VLOOKUP(A26,'Inventory '!A25:C795,2,FALSE)</f>
        <v>Wilson Jones Active Use Binders</v>
      </c>
      <c r="C26" t="str">
        <f>VLOOKUP(A26,'Inventory '!A25:C795,3,FALSE)</f>
        <v>RedRock Distribution</v>
      </c>
      <c r="D26" t="s">
        <v>3713</v>
      </c>
      <c r="E26" s="2">
        <f t="shared" ca="1" si="0"/>
        <v>42476</v>
      </c>
      <c r="F26" t="str">
        <f>IF(G26="Vendor",'Inventory '!I26,"Customer")</f>
        <v>Customer</v>
      </c>
      <c r="G26" t="s">
        <v>4459</v>
      </c>
      <c r="H26" s="7">
        <v>2</v>
      </c>
      <c r="I26" s="8">
        <f>VLOOKUP(A26,'Inventory '!A:G,7,FALSE)</f>
        <v>130.57875000000001</v>
      </c>
      <c r="J26" s="8">
        <f t="shared" si="1"/>
        <v>261.15750000000003</v>
      </c>
      <c r="K26" t="str">
        <f t="shared" si="2"/>
        <v>Return Reasons to Supplier</v>
      </c>
    </row>
    <row r="27" spans="1:11" x14ac:dyDescent="0.25">
      <c r="A27" t="s">
        <v>186</v>
      </c>
      <c r="B27" s="3" t="str">
        <f>VLOOKUP(A27,'Inventory '!A26:C796,2,FALSE)</f>
        <v>Imation 8GB Mini TravelDrive USB 2.0 Flash Drive</v>
      </c>
      <c r="C27" t="str">
        <f>VLOOKUP(A27,'Inventory '!A26:C796,3,FALSE)</f>
        <v>IronClad Depot</v>
      </c>
      <c r="D27" t="s">
        <v>3714</v>
      </c>
      <c r="E27" s="2">
        <f t="shared" ca="1" si="0"/>
        <v>40170</v>
      </c>
      <c r="F27" t="str">
        <f>IF(G27="Vendor",'Inventory '!I27,"Customer")</f>
        <v>Customer</v>
      </c>
      <c r="G27" t="s">
        <v>4459</v>
      </c>
      <c r="H27" s="7">
        <v>2</v>
      </c>
      <c r="I27" s="8">
        <f>VLOOKUP(A27,'Inventory '!A:G,7,FALSE)</f>
        <v>1.9413333333333334</v>
      </c>
      <c r="J27" s="8">
        <f t="shared" si="1"/>
        <v>3.8826666666666667</v>
      </c>
      <c r="K27" t="str">
        <f t="shared" si="2"/>
        <v>Return Reasons to Supplier</v>
      </c>
    </row>
    <row r="28" spans="1:11" x14ac:dyDescent="0.25">
      <c r="A28" t="s">
        <v>194</v>
      </c>
      <c r="B28" s="3" t="str">
        <f>VLOOKUP(A28,'Inventory '!A27:C797,2,FALSE)</f>
        <v>Riverside Palais Royal Lawyers Bookcase, Royale Cherry Finish</v>
      </c>
      <c r="C28" t="str">
        <f>VLOOKUP(A28,'Inventory '!A27:C797,3,FALSE)</f>
        <v>Skyline Storage Hub</v>
      </c>
      <c r="D28" t="s">
        <v>3715</v>
      </c>
      <c r="E28" s="2">
        <f t="shared" ca="1" si="0"/>
        <v>42431</v>
      </c>
      <c r="F28" t="str">
        <f>IF(G28="Vendor",'Inventory '!I28,"Customer")</f>
        <v>Customer</v>
      </c>
      <c r="G28" t="s">
        <v>4459</v>
      </c>
      <c r="H28" s="7">
        <v>2</v>
      </c>
      <c r="I28" s="8">
        <f>VLOOKUP(A28,'Inventory '!A:G,7,FALSE)</f>
        <v>15.094999999999999</v>
      </c>
      <c r="J28" s="8">
        <f t="shared" si="1"/>
        <v>30.189999999999998</v>
      </c>
      <c r="K28" t="str">
        <f t="shared" si="2"/>
        <v>Return Reasons to Supplier</v>
      </c>
    </row>
    <row r="29" spans="1:11" x14ac:dyDescent="0.25">
      <c r="A29" t="s">
        <v>196</v>
      </c>
      <c r="B29" s="3" t="str">
        <f>VLOOKUP(A29,'Inventory '!A28:C798,2,FALSE)</f>
        <v>Avery Recycled Flexi-View Covers for Binding Systems</v>
      </c>
      <c r="C29" t="str">
        <f>VLOOKUP(A29,'Inventory '!A28:C798,3,FALSE)</f>
        <v>Pioneer Warehousing</v>
      </c>
      <c r="D29" t="s">
        <v>3716</v>
      </c>
      <c r="E29" s="2">
        <f t="shared" ca="1" si="0"/>
        <v>42940</v>
      </c>
      <c r="F29" t="str">
        <f>IF(G29="Vendor",'Inventory '!I29,"Customer")</f>
        <v>Atlas Provision Co.</v>
      </c>
      <c r="G29" t="s">
        <v>3682</v>
      </c>
      <c r="H29" s="7">
        <v>2</v>
      </c>
      <c r="I29" s="8">
        <f>VLOOKUP(A29,'Inventory '!A:G,7,FALSE)</f>
        <v>513.90499999999997</v>
      </c>
      <c r="J29" s="8">
        <f t="shared" si="1"/>
        <v>1027.81</v>
      </c>
      <c r="K29" t="str">
        <f t="shared" si="2"/>
        <v>Customer Reason</v>
      </c>
    </row>
    <row r="30" spans="1:11" x14ac:dyDescent="0.25">
      <c r="A30" t="s">
        <v>198</v>
      </c>
      <c r="B30" s="3" t="str">
        <f>VLOOKUP(A30,'Inventory '!A29:C799,2,FALSE)</f>
        <v>Howard Miller 13-3/4" Diameter Brushed Chrome Round Wall Clock</v>
      </c>
      <c r="C30" t="str">
        <f>VLOOKUP(A30,'Inventory '!A29:C799,3,FALSE)</f>
        <v>SafeStack Logistics</v>
      </c>
      <c r="D30" t="s">
        <v>3717</v>
      </c>
      <c r="E30" s="2">
        <f t="shared" ca="1" si="0"/>
        <v>42827</v>
      </c>
      <c r="F30" t="str">
        <f>IF(G30="Vendor",'Inventory '!I30,"Customer")</f>
        <v>BrightStone Trading</v>
      </c>
      <c r="G30" t="s">
        <v>3682</v>
      </c>
      <c r="H30" s="7">
        <v>2</v>
      </c>
      <c r="I30" s="8">
        <f>VLOOKUP(A30,'Inventory '!A:G,7,FALSE)</f>
        <v>1.603</v>
      </c>
      <c r="J30" s="8">
        <f t="shared" si="1"/>
        <v>3.206</v>
      </c>
      <c r="K30" t="str">
        <f t="shared" si="2"/>
        <v>Customer Reason</v>
      </c>
    </row>
    <row r="31" spans="1:11" x14ac:dyDescent="0.25">
      <c r="A31" t="s">
        <v>200</v>
      </c>
      <c r="B31" s="3" t="str">
        <f>VLOOKUP(A31,'Inventory '!A30:C800,2,FALSE)</f>
        <v>Poly String Tie Envelopes</v>
      </c>
      <c r="C31" t="str">
        <f>VLOOKUP(A31,'Inventory '!A30:C800,3,FALSE)</f>
        <v>MetroZone Fulfillment</v>
      </c>
      <c r="D31" t="s">
        <v>3718</v>
      </c>
      <c r="E31" s="2">
        <f t="shared" ca="1" si="0"/>
        <v>39877</v>
      </c>
      <c r="F31" t="str">
        <f>IF(G31="Vendor",'Inventory '!I31,"Customer")</f>
        <v>NextWave Merchants</v>
      </c>
      <c r="G31" t="s">
        <v>3682</v>
      </c>
      <c r="H31" s="7">
        <v>2</v>
      </c>
      <c r="I31" s="8">
        <f>VLOOKUP(A31,'Inventory '!A:G,7,FALSE)</f>
        <v>20.7</v>
      </c>
      <c r="J31" s="8">
        <f t="shared" si="1"/>
        <v>41.4</v>
      </c>
      <c r="K31" t="str">
        <f t="shared" si="2"/>
        <v>Customer Reason</v>
      </c>
    </row>
    <row r="32" spans="1:11" x14ac:dyDescent="0.25">
      <c r="A32" t="s">
        <v>203</v>
      </c>
      <c r="B32" s="3" t="str">
        <f>VLOOKUP(A32,'Inventory '!A31:C801,2,FALSE)</f>
        <v>BOSTON Model 1800 Electric Pencil Sharpeners, Putty/Woodgrain</v>
      </c>
      <c r="C32" t="str">
        <f>VLOOKUP(A32,'Inventory '!A31:C801,3,FALSE)</f>
        <v>Capital Supply Depot</v>
      </c>
      <c r="D32" t="s">
        <v>3719</v>
      </c>
      <c r="E32" s="2">
        <f t="shared" ca="1" si="0"/>
        <v>42808</v>
      </c>
      <c r="F32" t="str">
        <f>IF(G32="Vendor",'Inventory '!I32,"Customer")</f>
        <v>Customer</v>
      </c>
      <c r="G32" t="s">
        <v>4459</v>
      </c>
      <c r="H32" s="7">
        <v>1</v>
      </c>
      <c r="I32" s="8">
        <f>VLOOKUP(A32,'Inventory '!A:G,7,FALSE)</f>
        <v>1.6319999999999999</v>
      </c>
      <c r="J32" s="8">
        <f t="shared" si="1"/>
        <v>1.6319999999999999</v>
      </c>
      <c r="K32" t="str">
        <f t="shared" si="2"/>
        <v>Return Reasons to Supplier</v>
      </c>
    </row>
    <row r="33" spans="1:11" x14ac:dyDescent="0.25">
      <c r="A33" t="s">
        <v>205</v>
      </c>
      <c r="B33" s="3" t="str">
        <f>VLOOKUP(A33,'Inventory '!A32:C802,2,FALSE)</f>
        <v>Acco Pressboard Covers with Storage Hooks, 14 7/8" x 11", Executive Red</v>
      </c>
      <c r="C33" t="str">
        <f>VLOOKUP(A33,'Inventory '!A32:C802,3,FALSE)</f>
        <v>Delta Distribution Center</v>
      </c>
      <c r="D33" t="s">
        <v>3720</v>
      </c>
      <c r="E33" s="2">
        <f t="shared" ca="1" si="0"/>
        <v>41947</v>
      </c>
      <c r="F33" t="str">
        <f>IF(G33="Vendor",'Inventory '!I33,"Customer")</f>
        <v>Customer</v>
      </c>
      <c r="G33" t="s">
        <v>4459</v>
      </c>
      <c r="H33" s="7">
        <v>3</v>
      </c>
      <c r="I33" s="8">
        <f>VLOOKUP(A33,'Inventory '!A:G,7,FALSE)</f>
        <v>9.5893333333333342</v>
      </c>
      <c r="J33" s="8">
        <f t="shared" si="1"/>
        <v>28.768000000000001</v>
      </c>
      <c r="K33" t="str">
        <f t="shared" si="2"/>
        <v>Return Reasons to Supplier</v>
      </c>
    </row>
    <row r="34" spans="1:11" x14ac:dyDescent="0.25">
      <c r="A34" t="s">
        <v>207</v>
      </c>
      <c r="B34" s="3" t="str">
        <f>VLOOKUP(A34,'Inventory '!A33:C803,2,FALSE)</f>
        <v>Lumber Crayons</v>
      </c>
      <c r="C34" t="str">
        <f>VLOOKUP(A34,'Inventory '!A33:C803,3,FALSE)</f>
        <v>Future Logistics Hub</v>
      </c>
      <c r="D34" t="s">
        <v>3721</v>
      </c>
      <c r="E34" s="2">
        <f t="shared" ca="1" si="0"/>
        <v>40452</v>
      </c>
      <c r="F34" t="str">
        <f>IF(G34="Vendor",'Inventory '!I34,"Customer")</f>
        <v>Customer</v>
      </c>
      <c r="G34" t="s">
        <v>4459</v>
      </c>
      <c r="H34" s="7">
        <v>2</v>
      </c>
      <c r="I34" s="8">
        <f>VLOOKUP(A34,'Inventory '!A:G,7,FALSE)</f>
        <v>0.97971428571428565</v>
      </c>
      <c r="J34" s="8">
        <f t="shared" si="1"/>
        <v>1.9594285714285713</v>
      </c>
      <c r="K34" t="str">
        <f t="shared" si="2"/>
        <v>Return Reasons to Supplier</v>
      </c>
    </row>
    <row r="35" spans="1:11" x14ac:dyDescent="0.25">
      <c r="A35" t="s">
        <v>215</v>
      </c>
      <c r="B35" s="3" t="str">
        <f>VLOOKUP(A35,'Inventory '!A34:C804,2,FALSE)</f>
        <v>Easy-staple paper</v>
      </c>
      <c r="C35" t="str">
        <f>VLOOKUP(A35,'Inventory '!A34:C804,3,FALSE)</f>
        <v>BrightBox Warehouse</v>
      </c>
      <c r="D35" t="s">
        <v>3722</v>
      </c>
      <c r="E35" s="2">
        <f t="shared" ca="1" si="0"/>
        <v>41901</v>
      </c>
      <c r="F35" t="str">
        <f>IF(G35="Vendor",'Inventory '!I35,"Customer")</f>
        <v>Customer</v>
      </c>
      <c r="G35" t="s">
        <v>4459</v>
      </c>
      <c r="H35" s="7">
        <v>1</v>
      </c>
      <c r="I35" s="8">
        <f>VLOOKUP(A35,'Inventory '!A:G,7,FALSE)</f>
        <v>3.94</v>
      </c>
      <c r="J35" s="8">
        <f t="shared" si="1"/>
        <v>3.94</v>
      </c>
      <c r="K35" t="str">
        <f t="shared" si="2"/>
        <v>Return Reasons to Supplier</v>
      </c>
    </row>
    <row r="36" spans="1:11" x14ac:dyDescent="0.25">
      <c r="A36" t="s">
        <v>223</v>
      </c>
      <c r="B36" s="3" t="str">
        <f>VLOOKUP(A36,'Inventory '!A35:C805,2,FALSE)</f>
        <v>GE 30524EE4</v>
      </c>
      <c r="C36" t="str">
        <f>VLOOKUP(A36,'Inventory '!A35:C805,3,FALSE)</f>
        <v>SwiftStock Depot</v>
      </c>
      <c r="D36" t="s">
        <v>3723</v>
      </c>
      <c r="E36" s="2">
        <f t="shared" ca="1" si="0"/>
        <v>41126</v>
      </c>
      <c r="F36" t="str">
        <f>IF(G36="Vendor",'Inventory '!I36,"Customer")</f>
        <v>Customer</v>
      </c>
      <c r="G36" t="s">
        <v>4459</v>
      </c>
      <c r="H36" s="7">
        <v>2</v>
      </c>
      <c r="I36" s="8">
        <f>VLOOKUP(A36,'Inventory '!A:G,7,FALSE)</f>
        <v>3.6840000000000002</v>
      </c>
      <c r="J36" s="8">
        <f t="shared" si="1"/>
        <v>7.3680000000000003</v>
      </c>
      <c r="K36" t="str">
        <f t="shared" si="2"/>
        <v>Return Reasons to Supplier</v>
      </c>
    </row>
    <row r="37" spans="1:11" x14ac:dyDescent="0.25">
      <c r="A37" t="s">
        <v>225</v>
      </c>
      <c r="B37" s="3" t="str">
        <f>VLOOKUP(A37,'Inventory '!A36:C806,2,FALSE)</f>
        <v>Electrix Architect's Clamp-On Swing Arm Lamp, Black</v>
      </c>
      <c r="C37" t="str">
        <f>VLOOKUP(A37,'Inventory '!A36:C806,3,FALSE)</f>
        <v>PrimeSource Storage</v>
      </c>
      <c r="D37" t="s">
        <v>3724</v>
      </c>
      <c r="E37" s="2">
        <f t="shared" ca="1" si="0"/>
        <v>42360</v>
      </c>
      <c r="F37" t="str">
        <f>IF(G37="Vendor",'Inventory '!I37,"Customer")</f>
        <v>Customer</v>
      </c>
      <c r="G37" t="s">
        <v>4459</v>
      </c>
      <c r="H37" s="7">
        <v>2</v>
      </c>
      <c r="I37" s="8">
        <f>VLOOKUP(A37,'Inventory '!A:G,7,FALSE)</f>
        <v>156.792</v>
      </c>
      <c r="J37" s="8">
        <f t="shared" si="1"/>
        <v>313.584</v>
      </c>
      <c r="K37" t="str">
        <f t="shared" si="2"/>
        <v>Return Reasons to Supplier</v>
      </c>
    </row>
    <row r="38" spans="1:11" x14ac:dyDescent="0.25">
      <c r="A38" t="s">
        <v>232</v>
      </c>
      <c r="B38" s="3" t="str">
        <f>VLOOKUP(A38,'Inventory '!A37:C807,2,FALSE)</f>
        <v>#10-4 1/8" x 9 1/2" Premium Diagonal Seam Envelopes</v>
      </c>
      <c r="C38" t="str">
        <f>VLOOKUP(A38,'Inventory '!A37:C807,3,FALSE)</f>
        <v>NorthGate Warehouse</v>
      </c>
      <c r="D38" t="s">
        <v>3725</v>
      </c>
      <c r="E38" s="2">
        <f t="shared" ca="1" si="0"/>
        <v>41629</v>
      </c>
      <c r="F38" t="str">
        <f>IF(G38="Vendor",'Inventory '!I38,"Customer")</f>
        <v>Customer</v>
      </c>
      <c r="G38" t="s">
        <v>4459</v>
      </c>
      <c r="H38" s="7">
        <v>3</v>
      </c>
      <c r="I38" s="8">
        <f>VLOOKUP(A38,'Inventory '!A:G,7,FALSE)</f>
        <v>21.213333333333331</v>
      </c>
      <c r="J38" s="8">
        <f t="shared" si="1"/>
        <v>63.639999999999993</v>
      </c>
      <c r="K38" t="str">
        <f t="shared" si="2"/>
        <v>Return Reasons to Supplier</v>
      </c>
    </row>
    <row r="39" spans="1:11" x14ac:dyDescent="0.25">
      <c r="A39" t="s">
        <v>234</v>
      </c>
      <c r="B39" s="3" t="str">
        <f>VLOOKUP(A39,'Inventory '!A38:C808,2,FALSE)</f>
        <v>Atlantic Metals Mobile 3-Shelf Bookcases, Custom Colors</v>
      </c>
      <c r="C39" t="str">
        <f>VLOOKUP(A39,'Inventory '!A38:C808,3,FALSE)</f>
        <v>Liberty Logistics</v>
      </c>
      <c r="D39" t="s">
        <v>3726</v>
      </c>
      <c r="E39" s="2">
        <f t="shared" ca="1" si="0"/>
        <v>41109</v>
      </c>
      <c r="F39" t="str">
        <f>IF(G39="Vendor",'Inventory '!I39,"Customer")</f>
        <v>GoldenBridge Imports</v>
      </c>
      <c r="G39" t="s">
        <v>3682</v>
      </c>
      <c r="H39" s="7">
        <v>2</v>
      </c>
      <c r="I39" s="8">
        <f>VLOOKUP(A39,'Inventory '!A:G,7,FALSE)</f>
        <v>18.888000000000002</v>
      </c>
      <c r="J39" s="8">
        <f t="shared" si="1"/>
        <v>37.776000000000003</v>
      </c>
      <c r="K39" t="str">
        <f t="shared" si="2"/>
        <v>Customer Reason</v>
      </c>
    </row>
    <row r="40" spans="1:11" x14ac:dyDescent="0.25">
      <c r="A40" t="s">
        <v>236</v>
      </c>
      <c r="B40" s="3" t="str">
        <f>VLOOKUP(A40,'Inventory '!A39:C809,2,FALSE)</f>
        <v>Global Fabric Manager's Chair, Dark Gray</v>
      </c>
      <c r="C40" t="str">
        <f>VLOOKUP(A40,'Inventory '!A39:C809,3,FALSE)</f>
        <v>Everhaul Storage</v>
      </c>
      <c r="D40" t="s">
        <v>3727</v>
      </c>
      <c r="E40" s="2">
        <f t="shared" ca="1" si="0"/>
        <v>43739</v>
      </c>
      <c r="F40" t="str">
        <f>IF(G40="Vendor",'Inventory '!I40,"Customer")</f>
        <v>Evergreen Trading Co.</v>
      </c>
      <c r="G40" t="s">
        <v>3682</v>
      </c>
      <c r="H40" s="7">
        <v>2</v>
      </c>
      <c r="I40" s="8">
        <f>VLOOKUP(A40,'Inventory '!A:G,7,FALSE)</f>
        <v>66.549899999999994</v>
      </c>
      <c r="J40" s="8">
        <f t="shared" si="1"/>
        <v>133.09979999999999</v>
      </c>
      <c r="K40" t="str">
        <f t="shared" si="2"/>
        <v>Customer Reason</v>
      </c>
    </row>
    <row r="41" spans="1:11" x14ac:dyDescent="0.25">
      <c r="A41" t="s">
        <v>238</v>
      </c>
      <c r="B41" s="3" t="str">
        <f>VLOOKUP(A41,'Inventory '!A40:C810,2,FALSE)</f>
        <v>Plantronics HL10 Handset Lifter</v>
      </c>
      <c r="C41" t="str">
        <f>VLOOKUP(A41,'Inventory '!A40:C810,3,FALSE)</f>
        <v>RedRock Distribution</v>
      </c>
      <c r="D41" t="s">
        <v>3728</v>
      </c>
      <c r="E41" s="2">
        <f t="shared" ca="1" si="0"/>
        <v>42000</v>
      </c>
      <c r="F41" t="str">
        <f>IF(G41="Vendor",'Inventory '!I41,"Customer")</f>
        <v>SkyPort Suppliers</v>
      </c>
      <c r="G41" t="s">
        <v>3682</v>
      </c>
      <c r="H41" s="7">
        <v>2</v>
      </c>
      <c r="I41" s="8">
        <f>VLOOKUP(A41,'Inventory '!A:G,7,FALSE)</f>
        <v>42.4116</v>
      </c>
      <c r="J41" s="8">
        <f t="shared" si="1"/>
        <v>84.8232</v>
      </c>
      <c r="K41" t="str">
        <f t="shared" si="2"/>
        <v>Customer Reason</v>
      </c>
    </row>
    <row r="42" spans="1:11" x14ac:dyDescent="0.25">
      <c r="A42" t="s">
        <v>247</v>
      </c>
      <c r="B42" s="3" t="str">
        <f>VLOOKUP(A42,'Inventory '!A41:C811,2,FALSE)</f>
        <v>Panasonic Kx-TS550</v>
      </c>
      <c r="C42" t="str">
        <f>VLOOKUP(A42,'Inventory '!A41:C811,3,FALSE)</f>
        <v>IronClad Depot</v>
      </c>
      <c r="D42" t="s">
        <v>3729</v>
      </c>
      <c r="E42" s="2">
        <f t="shared" ca="1" si="0"/>
        <v>42493</v>
      </c>
      <c r="F42" t="str">
        <f>IF(G42="Vendor",'Inventory '!I42,"Customer")</f>
        <v>Customer</v>
      </c>
      <c r="G42" t="s">
        <v>4459</v>
      </c>
      <c r="H42" s="7">
        <v>2</v>
      </c>
      <c r="I42" s="8">
        <f>VLOOKUP(A42,'Inventory '!A:G,7,FALSE)</f>
        <v>61.861333333333334</v>
      </c>
      <c r="J42" s="8">
        <f t="shared" si="1"/>
        <v>123.72266666666667</v>
      </c>
      <c r="K42" t="str">
        <f t="shared" si="2"/>
        <v>Return Reasons to Supplier</v>
      </c>
    </row>
    <row r="43" spans="1:11" x14ac:dyDescent="0.25">
      <c r="A43" t="s">
        <v>254</v>
      </c>
      <c r="B43" s="3" t="str">
        <f>VLOOKUP(A43,'Inventory '!A42:C812,2,FALSE)</f>
        <v>Eldon Base for stackable storage shelf, platinum</v>
      </c>
      <c r="C43" t="str">
        <f>VLOOKUP(A43,'Inventory '!A42:C812,3,FALSE)</f>
        <v>Skyline Storage Hub</v>
      </c>
      <c r="D43" t="s">
        <v>3730</v>
      </c>
      <c r="E43" s="2">
        <f t="shared" ca="1" si="0"/>
        <v>41730</v>
      </c>
      <c r="F43" t="str">
        <f>IF(G43="Vendor",'Inventory '!I43,"Customer")</f>
        <v>TruePath Global</v>
      </c>
      <c r="G43" t="s">
        <v>3682</v>
      </c>
      <c r="H43" s="7">
        <v>2</v>
      </c>
      <c r="I43" s="8">
        <f>VLOOKUP(A43,'Inventory '!A:G,7,FALSE)</f>
        <v>18.396000000000001</v>
      </c>
      <c r="J43" s="8">
        <f t="shared" si="1"/>
        <v>36.792000000000002</v>
      </c>
      <c r="K43" t="str">
        <f t="shared" si="2"/>
        <v>Customer Reason</v>
      </c>
    </row>
    <row r="44" spans="1:11" x14ac:dyDescent="0.25">
      <c r="A44" t="s">
        <v>262</v>
      </c>
      <c r="B44" s="3" t="str">
        <f>VLOOKUP(A44,'Inventory '!A43:C813,2,FALSE)</f>
        <v>Advantus 10-Drawer Portable Organizer, Chrome Metal Frame, Smoke Drawers</v>
      </c>
      <c r="C44" t="str">
        <f>VLOOKUP(A44,'Inventory '!A43:C813,3,FALSE)</f>
        <v>Pioneer Warehousing</v>
      </c>
      <c r="D44" t="s">
        <v>3731</v>
      </c>
      <c r="E44" s="2">
        <f t="shared" ca="1" si="0"/>
        <v>40118</v>
      </c>
      <c r="F44" t="str">
        <f>IF(G44="Vendor",'Inventory '!I44,"Customer")</f>
        <v>Customer</v>
      </c>
      <c r="G44" t="s">
        <v>4459</v>
      </c>
      <c r="H44" s="7">
        <v>1</v>
      </c>
      <c r="I44" s="8">
        <f>VLOOKUP(A44,'Inventory '!A:G,7,FALSE)</f>
        <v>19.47</v>
      </c>
      <c r="J44" s="8">
        <f t="shared" si="1"/>
        <v>19.47</v>
      </c>
      <c r="K44" t="str">
        <f t="shared" si="2"/>
        <v>Return Reasons to Supplier</v>
      </c>
    </row>
    <row r="45" spans="1:11" x14ac:dyDescent="0.25">
      <c r="A45" t="s">
        <v>271</v>
      </c>
      <c r="B45" s="3" t="str">
        <f>VLOOKUP(A45,'Inventory '!A44:C814,2,FALSE)</f>
        <v>Verbatim 25 GB 6x Blu-ray Single Layer Recordable Disc, 25/Pack</v>
      </c>
      <c r="C45" t="str">
        <f>VLOOKUP(A45,'Inventory '!A44:C814,3,FALSE)</f>
        <v>SafeStack Logistics</v>
      </c>
      <c r="D45" t="s">
        <v>3732</v>
      </c>
      <c r="E45" s="2">
        <f t="shared" ca="1" si="0"/>
        <v>42800</v>
      </c>
      <c r="F45" t="str">
        <f>IF(G45="Vendor",'Inventory '!I45,"Customer")</f>
        <v>Atlas Provision Co.</v>
      </c>
      <c r="G45" t="s">
        <v>3682</v>
      </c>
      <c r="H45" s="7">
        <v>2</v>
      </c>
      <c r="I45" s="8">
        <f>VLOOKUP(A45,'Inventory '!A:G,7,FALSE)</f>
        <v>19.123200000000001</v>
      </c>
      <c r="J45" s="8">
        <f t="shared" si="1"/>
        <v>38.246400000000001</v>
      </c>
      <c r="K45" t="str">
        <f t="shared" si="2"/>
        <v>Customer Reason</v>
      </c>
    </row>
    <row r="46" spans="1:11" x14ac:dyDescent="0.25">
      <c r="A46" t="s">
        <v>273</v>
      </c>
      <c r="B46" s="3" t="str">
        <f>VLOOKUP(A46,'Inventory '!A45:C815,2,FALSE)</f>
        <v>Wilson Jones Leather-Like Binders with DublLock Round Rings</v>
      </c>
      <c r="C46" t="str">
        <f>VLOOKUP(A46,'Inventory '!A45:C815,3,FALSE)</f>
        <v>MetroZone Fulfillment</v>
      </c>
      <c r="D46" t="s">
        <v>3733</v>
      </c>
      <c r="E46" s="2">
        <f t="shared" ca="1" si="0"/>
        <v>43790</v>
      </c>
      <c r="F46" t="str">
        <f>IF(G46="Vendor",'Inventory '!I46,"Customer")</f>
        <v>BrightStone Trading</v>
      </c>
      <c r="G46" t="s">
        <v>3682</v>
      </c>
      <c r="H46" s="7">
        <v>2</v>
      </c>
      <c r="I46" s="8">
        <f>VLOOKUP(A46,'Inventory '!A:G,7,FALSE)</f>
        <v>5.7474999999999996</v>
      </c>
      <c r="J46" s="8">
        <f t="shared" si="1"/>
        <v>11.494999999999999</v>
      </c>
      <c r="K46" t="str">
        <f t="shared" si="2"/>
        <v>Customer Reason</v>
      </c>
    </row>
    <row r="47" spans="1:11" x14ac:dyDescent="0.25">
      <c r="A47" t="s">
        <v>282</v>
      </c>
      <c r="B47" s="3" t="str">
        <f>VLOOKUP(A47,'Inventory '!A46:C816,2,FALSE)</f>
        <v>Gould Plastics 9-Pocket Panel Bin, 18-3/8w x 5-1/4d x 20-1/2h, Black</v>
      </c>
      <c r="C47" t="str">
        <f>VLOOKUP(A47,'Inventory '!A46:C816,3,FALSE)</f>
        <v>Capital Supply Depot</v>
      </c>
      <c r="D47" t="s">
        <v>3734</v>
      </c>
      <c r="E47" s="2">
        <f t="shared" ca="1" si="0"/>
        <v>40452</v>
      </c>
      <c r="F47" t="str">
        <f>IF(G47="Vendor",'Inventory '!I47,"Customer")</f>
        <v>NextWave Merchants</v>
      </c>
      <c r="G47" t="s">
        <v>3682</v>
      </c>
      <c r="H47" s="7">
        <v>2</v>
      </c>
      <c r="I47" s="8">
        <f>VLOOKUP(A47,'Inventory '!A:G,7,FALSE)</f>
        <v>2.1825000000000001</v>
      </c>
      <c r="J47" s="8">
        <f t="shared" si="1"/>
        <v>4.3650000000000002</v>
      </c>
      <c r="K47" t="str">
        <f t="shared" si="2"/>
        <v>Customer Reason</v>
      </c>
    </row>
    <row r="48" spans="1:11" x14ac:dyDescent="0.25">
      <c r="A48" t="s">
        <v>291</v>
      </c>
      <c r="B48" s="3" t="str">
        <f>VLOOKUP(A48,'Inventory '!A47:C817,2,FALSE)</f>
        <v>Imation 8gb Micro Traveldrive Usb 2.0 Flash Drive</v>
      </c>
      <c r="C48" t="str">
        <f>VLOOKUP(A48,'Inventory '!A47:C817,3,FALSE)</f>
        <v>Delta Distribution Center</v>
      </c>
      <c r="D48" t="s">
        <v>3735</v>
      </c>
      <c r="E48" s="2">
        <f t="shared" ca="1" si="0"/>
        <v>43805</v>
      </c>
      <c r="F48" t="str">
        <f>IF(G48="Vendor",'Inventory '!I48,"Customer")</f>
        <v>FusionCore Suppliers</v>
      </c>
      <c r="G48" t="s">
        <v>3682</v>
      </c>
      <c r="H48" s="7">
        <v>1</v>
      </c>
      <c r="I48" s="8">
        <f>VLOOKUP(A48,'Inventory '!A:G,7,FALSE)</f>
        <v>52.99</v>
      </c>
      <c r="J48" s="8">
        <f t="shared" si="1"/>
        <v>52.99</v>
      </c>
      <c r="K48" t="str">
        <f t="shared" si="2"/>
        <v>Customer Reason</v>
      </c>
    </row>
    <row r="49" spans="1:11" x14ac:dyDescent="0.25">
      <c r="A49" t="s">
        <v>293</v>
      </c>
      <c r="B49" s="3" t="str">
        <f>VLOOKUP(A49,'Inventory '!A48:C818,2,FALSE)</f>
        <v>LF Elite 3D Dazzle Designer Hard Case Cover, Lf Stylus Pen and Wiper For Apple Iphone 5c Mini Lite</v>
      </c>
      <c r="C49" t="str">
        <f>VLOOKUP(A49,'Inventory '!A48:C818,3,FALSE)</f>
        <v>Future Logistics Hub</v>
      </c>
      <c r="D49" t="s">
        <v>3736</v>
      </c>
      <c r="E49" s="2">
        <f t="shared" ca="1" si="0"/>
        <v>43601</v>
      </c>
      <c r="F49" t="str">
        <f>IF(G49="Vendor",'Inventory '!I49,"Customer")</f>
        <v>Customer</v>
      </c>
      <c r="G49" t="s">
        <v>4459</v>
      </c>
      <c r="H49" s="7">
        <v>2</v>
      </c>
      <c r="I49" s="8">
        <f>VLOOKUP(A49,'Inventory '!A:G,7,FALSE)</f>
        <v>9</v>
      </c>
      <c r="J49" s="8">
        <f t="shared" si="1"/>
        <v>18</v>
      </c>
      <c r="K49" t="str">
        <f t="shared" si="2"/>
        <v>Return Reasons to Supplier</v>
      </c>
    </row>
    <row r="50" spans="1:11" x14ac:dyDescent="0.25">
      <c r="A50" t="s">
        <v>302</v>
      </c>
      <c r="B50" s="3" t="str">
        <f>VLOOKUP(A50,'Inventory '!A49:C819,2,FALSE)</f>
        <v>C-Line Peel &amp; Stick Add-On Filing Pockets, 8-3/4 x 5-1/8, 10/Pack</v>
      </c>
      <c r="C50" t="str">
        <f>VLOOKUP(A50,'Inventory '!A49:C819,3,FALSE)</f>
        <v>BrightBox Warehouse</v>
      </c>
      <c r="D50" t="s">
        <v>3737</v>
      </c>
      <c r="E50" s="2">
        <f t="shared" ca="1" si="0"/>
        <v>41335</v>
      </c>
      <c r="F50" t="str">
        <f>IF(G50="Vendor",'Inventory '!I50,"Customer")</f>
        <v>Eagle Trade Co.</v>
      </c>
      <c r="G50" t="s">
        <v>3682</v>
      </c>
      <c r="H50" s="7">
        <v>1</v>
      </c>
      <c r="I50" s="8">
        <f>VLOOKUP(A50,'Inventory '!A:G,7,FALSE)</f>
        <v>7.2666666666666666</v>
      </c>
      <c r="J50" s="8">
        <f t="shared" si="1"/>
        <v>7.2666666666666666</v>
      </c>
      <c r="K50" t="str">
        <f t="shared" si="2"/>
        <v>Customer Reason</v>
      </c>
    </row>
    <row r="51" spans="1:11" x14ac:dyDescent="0.25">
      <c r="A51" t="s">
        <v>304</v>
      </c>
      <c r="B51" s="3" t="str">
        <f>VLOOKUP(A51,'Inventory '!A50:C820,2,FALSE)</f>
        <v>Avery 485</v>
      </c>
      <c r="C51" t="str">
        <f>VLOOKUP(A51,'Inventory '!A50:C820,3,FALSE)</f>
        <v>SwiftStock Depot</v>
      </c>
      <c r="D51" t="s">
        <v>3738</v>
      </c>
      <c r="E51" s="2">
        <f t="shared" ca="1" si="0"/>
        <v>43403</v>
      </c>
      <c r="F51" t="str">
        <f>IF(G51="Vendor",'Inventory '!I51,"Customer")</f>
        <v>NorthStar Supplies</v>
      </c>
      <c r="G51" t="s">
        <v>3682</v>
      </c>
      <c r="H51" s="7">
        <v>2</v>
      </c>
      <c r="I51" s="8">
        <f>VLOOKUP(A51,'Inventory '!A:G,7,FALSE)</f>
        <v>4.7774999999999999</v>
      </c>
      <c r="J51" s="8">
        <f t="shared" si="1"/>
        <v>9.5549999999999997</v>
      </c>
      <c r="K51" t="str">
        <f t="shared" si="2"/>
        <v>Customer Reason</v>
      </c>
    </row>
    <row r="52" spans="1:11" x14ac:dyDescent="0.25">
      <c r="A52" t="s">
        <v>306</v>
      </c>
      <c r="B52" s="3" t="str">
        <f>VLOOKUP(A52,'Inventory '!A51:C821,2,FALSE)</f>
        <v>Longer-Life Soft White Bulbs</v>
      </c>
      <c r="C52" t="str">
        <f>VLOOKUP(A52,'Inventory '!A51:C821,3,FALSE)</f>
        <v>PrimeSource Storage</v>
      </c>
      <c r="D52" t="s">
        <v>3739</v>
      </c>
      <c r="E52" s="2">
        <f t="shared" ca="1" si="0"/>
        <v>41105</v>
      </c>
      <c r="F52" t="str">
        <f>IF(G52="Vendor",'Inventory '!I52,"Customer")</f>
        <v>BluePeak Industries</v>
      </c>
      <c r="G52" t="s">
        <v>3682</v>
      </c>
      <c r="H52" s="7">
        <v>1</v>
      </c>
      <c r="I52" s="8">
        <f>VLOOKUP(A52,'Inventory '!A:G,7,FALSE)</f>
        <v>25.060000000000002</v>
      </c>
      <c r="J52" s="8">
        <f t="shared" si="1"/>
        <v>25.060000000000002</v>
      </c>
      <c r="K52" t="str">
        <f t="shared" si="2"/>
        <v>Customer Reason</v>
      </c>
    </row>
    <row r="53" spans="1:11" x14ac:dyDescent="0.25">
      <c r="A53" t="s">
        <v>308</v>
      </c>
      <c r="B53" s="3" t="str">
        <f>VLOOKUP(A53,'Inventory '!A52:C822,2,FALSE)</f>
        <v>Global Leather Task Chair, Black</v>
      </c>
      <c r="C53" t="str">
        <f>VLOOKUP(A53,'Inventory '!A52:C822,3,FALSE)</f>
        <v>NorthGate Warehouse</v>
      </c>
      <c r="D53" t="s">
        <v>3740</v>
      </c>
      <c r="E53" s="2">
        <f t="shared" ca="1" si="0"/>
        <v>43055</v>
      </c>
      <c r="F53" t="str">
        <f>IF(G53="Vendor",'Inventory '!I53,"Customer")</f>
        <v>Customer</v>
      </c>
      <c r="G53" t="s">
        <v>4459</v>
      </c>
      <c r="H53" s="7">
        <v>1</v>
      </c>
      <c r="I53" s="8">
        <f>VLOOKUP(A53,'Inventory '!A:G,7,FALSE)</f>
        <v>2.0533333333333332</v>
      </c>
      <c r="J53" s="8">
        <f t="shared" si="1"/>
        <v>2.0533333333333332</v>
      </c>
      <c r="K53" t="str">
        <f t="shared" si="2"/>
        <v>Return Reasons to Supplier</v>
      </c>
    </row>
    <row r="54" spans="1:11" x14ac:dyDescent="0.25">
      <c r="A54" t="s">
        <v>317</v>
      </c>
      <c r="B54" s="3" t="str">
        <f>VLOOKUP(A54,'Inventory '!A53:C823,2,FALSE)</f>
        <v>Advantus Push Pins</v>
      </c>
      <c r="C54" t="str">
        <f>VLOOKUP(A54,'Inventory '!A53:C823,3,FALSE)</f>
        <v>Liberty Logistics</v>
      </c>
      <c r="D54" t="s">
        <v>3741</v>
      </c>
      <c r="E54" s="2">
        <f t="shared" ca="1" si="0"/>
        <v>43627</v>
      </c>
      <c r="F54" t="str">
        <f>IF(G54="Vendor",'Inventory '!I54,"Customer")</f>
        <v>Customer</v>
      </c>
      <c r="G54" t="s">
        <v>4459</v>
      </c>
      <c r="H54" s="7">
        <v>1</v>
      </c>
      <c r="I54" s="8">
        <f>VLOOKUP(A54,'Inventory '!A:G,7,FALSE)</f>
        <v>44.994999999999997</v>
      </c>
      <c r="J54" s="8">
        <f t="shared" si="1"/>
        <v>44.994999999999997</v>
      </c>
      <c r="K54" t="str">
        <f t="shared" si="2"/>
        <v>Return Reasons to Supplier</v>
      </c>
    </row>
    <row r="55" spans="1:11" x14ac:dyDescent="0.25">
      <c r="A55" t="s">
        <v>320</v>
      </c>
      <c r="B55" s="3" t="str">
        <f>VLOOKUP(A55,'Inventory '!A54:C824,2,FALSE)</f>
        <v>AT&amp;T CL83451 4-Handset Telephone</v>
      </c>
      <c r="C55" t="str">
        <f>VLOOKUP(A55,'Inventory '!A54:C824,3,FALSE)</f>
        <v>Everhaul Storage</v>
      </c>
      <c r="D55" t="s">
        <v>3742</v>
      </c>
      <c r="E55" s="2">
        <f t="shared" ca="1" si="0"/>
        <v>40921</v>
      </c>
      <c r="F55" t="str">
        <f>IF(G55="Vendor",'Inventory '!I55,"Customer")</f>
        <v>GoldenBridge Imports</v>
      </c>
      <c r="G55" t="s">
        <v>3682</v>
      </c>
      <c r="H55" s="7">
        <v>2</v>
      </c>
      <c r="I55" s="8">
        <f>VLOOKUP(A55,'Inventory '!A:G,7,FALSE)</f>
        <v>3.052</v>
      </c>
      <c r="J55" s="8">
        <f t="shared" si="1"/>
        <v>6.1040000000000001</v>
      </c>
      <c r="K55" t="str">
        <f t="shared" si="2"/>
        <v>Customer Reason</v>
      </c>
    </row>
    <row r="56" spans="1:11" x14ac:dyDescent="0.25">
      <c r="A56" t="s">
        <v>328</v>
      </c>
      <c r="B56" s="3" t="str">
        <f>VLOOKUP(A56,'Inventory '!A55:C825,2,FALSE)</f>
        <v>Home/Office Personal File Carts</v>
      </c>
      <c r="C56" t="str">
        <f>VLOOKUP(A56,'Inventory '!A55:C825,3,FALSE)</f>
        <v>RedRock Distribution</v>
      </c>
      <c r="D56" t="s">
        <v>3743</v>
      </c>
      <c r="E56" s="2">
        <f t="shared" ca="1" si="0"/>
        <v>39966</v>
      </c>
      <c r="F56" t="str">
        <f>IF(G56="Vendor",'Inventory '!I56,"Customer")</f>
        <v>Evergreen Trading Co.</v>
      </c>
      <c r="G56" t="s">
        <v>3682</v>
      </c>
      <c r="H56" s="7">
        <v>3</v>
      </c>
      <c r="I56" s="8">
        <f>VLOOKUP(A56,'Inventory '!A:G,7,FALSE)</f>
        <v>114.4388888888889</v>
      </c>
      <c r="J56" s="8">
        <f t="shared" si="1"/>
        <v>343.31666666666672</v>
      </c>
      <c r="K56" t="str">
        <f t="shared" si="2"/>
        <v>Customer Reason</v>
      </c>
    </row>
    <row r="57" spans="1:11" x14ac:dyDescent="0.25">
      <c r="A57" t="s">
        <v>330</v>
      </c>
      <c r="B57" s="3" t="str">
        <f>VLOOKUP(A57,'Inventory '!A56:C826,2,FALSE)</f>
        <v>Xerox 232</v>
      </c>
      <c r="C57" t="str">
        <f>VLOOKUP(A57,'Inventory '!A56:C826,3,FALSE)</f>
        <v>IronClad Depot</v>
      </c>
      <c r="D57" t="s">
        <v>3744</v>
      </c>
      <c r="E57" s="2">
        <f t="shared" ca="1" si="0"/>
        <v>41123</v>
      </c>
      <c r="F57" t="str">
        <f>IF(G57="Vendor",'Inventory '!I57,"Customer")</f>
        <v>Customer</v>
      </c>
      <c r="G57" t="s">
        <v>4459</v>
      </c>
      <c r="H57" s="7">
        <v>1</v>
      </c>
      <c r="I57" s="8">
        <f>VLOOKUP(A57,'Inventory '!A:G,7,FALSE)</f>
        <v>104.28</v>
      </c>
      <c r="J57" s="8">
        <f t="shared" si="1"/>
        <v>104.28</v>
      </c>
      <c r="K57" t="str">
        <f t="shared" si="2"/>
        <v>Return Reasons to Supplier</v>
      </c>
    </row>
    <row r="58" spans="1:11" x14ac:dyDescent="0.25">
      <c r="A58" t="s">
        <v>332</v>
      </c>
      <c r="B58" s="3" t="str">
        <f>VLOOKUP(A58,'Inventory '!A57:C827,2,FALSE)</f>
        <v>Novimex Turbo Task Chair</v>
      </c>
      <c r="C58" t="str">
        <f>VLOOKUP(A58,'Inventory '!A57:C827,3,FALSE)</f>
        <v>Skyline Storage Hub</v>
      </c>
      <c r="D58" t="s">
        <v>3745</v>
      </c>
      <c r="E58" s="2">
        <f t="shared" ca="1" si="0"/>
        <v>42744</v>
      </c>
      <c r="F58" t="str">
        <f>IF(G58="Vendor",'Inventory '!I58,"Customer")</f>
        <v>Customer</v>
      </c>
      <c r="G58" t="s">
        <v>4459</v>
      </c>
      <c r="H58" s="7">
        <v>2</v>
      </c>
      <c r="I58" s="8">
        <f>VLOOKUP(A58,'Inventory '!A:G,7,FALSE)</f>
        <v>5.3999999999999995</v>
      </c>
      <c r="J58" s="8">
        <f t="shared" si="1"/>
        <v>10.799999999999999</v>
      </c>
      <c r="K58" t="str">
        <f t="shared" si="2"/>
        <v>Return Reasons to Supplier</v>
      </c>
    </row>
    <row r="59" spans="1:11" x14ac:dyDescent="0.25">
      <c r="A59" t="s">
        <v>334</v>
      </c>
      <c r="B59" s="3" t="str">
        <f>VLOOKUP(A59,'Inventory '!A58:C828,2,FALSE)</f>
        <v>Array Parchment Paper, Assorted Colors</v>
      </c>
      <c r="C59" t="str">
        <f>VLOOKUP(A59,'Inventory '!A58:C828,3,FALSE)</f>
        <v>Pioneer Warehousing</v>
      </c>
      <c r="D59" t="s">
        <v>3746</v>
      </c>
      <c r="E59" s="2">
        <f t="shared" ca="1" si="0"/>
        <v>41323</v>
      </c>
      <c r="F59" t="str">
        <f>IF(G59="Vendor",'Inventory '!I59,"Customer")</f>
        <v>Customer</v>
      </c>
      <c r="G59" t="s">
        <v>4459</v>
      </c>
      <c r="H59" s="7">
        <v>1</v>
      </c>
      <c r="I59" s="8">
        <f>VLOOKUP(A59,'Inventory '!A:G,7,FALSE)</f>
        <v>79.852500000000006</v>
      </c>
      <c r="J59" s="8">
        <f t="shared" si="1"/>
        <v>79.852500000000006</v>
      </c>
      <c r="K59" t="str">
        <f t="shared" si="2"/>
        <v>Return Reasons to Supplier</v>
      </c>
    </row>
    <row r="60" spans="1:11" x14ac:dyDescent="0.25">
      <c r="A60" t="s">
        <v>336</v>
      </c>
      <c r="B60" s="3" t="str">
        <f>VLOOKUP(A60,'Inventory '!A59:C829,2,FALSE)</f>
        <v>Plastic Binding Combs</v>
      </c>
      <c r="C60" t="str">
        <f>VLOOKUP(A60,'Inventory '!A59:C829,3,FALSE)</f>
        <v>SafeStack Logistics</v>
      </c>
      <c r="D60" t="s">
        <v>3747</v>
      </c>
      <c r="E60" s="2">
        <f t="shared" ca="1" si="0"/>
        <v>40833</v>
      </c>
      <c r="F60" t="str">
        <f>IF(G60="Vendor",'Inventory '!I60,"Customer")</f>
        <v>Customer</v>
      </c>
      <c r="G60" t="s">
        <v>4459</v>
      </c>
      <c r="H60" s="7">
        <v>2</v>
      </c>
      <c r="I60" s="8">
        <f>VLOOKUP(A60,'Inventory '!A:G,7,FALSE)</f>
        <v>1.82</v>
      </c>
      <c r="J60" s="8">
        <f t="shared" si="1"/>
        <v>3.64</v>
      </c>
      <c r="K60" t="str">
        <f t="shared" si="2"/>
        <v>Return Reasons to Supplier</v>
      </c>
    </row>
    <row r="61" spans="1:11" x14ac:dyDescent="0.25">
      <c r="A61" t="s">
        <v>338</v>
      </c>
      <c r="B61" s="3" t="str">
        <f>VLOOKUP(A61,'Inventory '!A60:C830,2,FALSE)</f>
        <v>Prang Dustless Chalk Sticks</v>
      </c>
      <c r="C61" t="str">
        <f>VLOOKUP(A61,'Inventory '!A60:C830,3,FALSE)</f>
        <v>MetroZone Fulfillment</v>
      </c>
      <c r="D61" t="s">
        <v>3748</v>
      </c>
      <c r="E61" s="2">
        <f t="shared" ca="1" si="0"/>
        <v>43269</v>
      </c>
      <c r="F61" t="str">
        <f>IF(G61="Vendor",'Inventory '!I61,"Customer")</f>
        <v>Atlas Provision Co.</v>
      </c>
      <c r="G61" t="s">
        <v>3682</v>
      </c>
      <c r="H61" s="7">
        <v>1</v>
      </c>
      <c r="I61" s="8">
        <f>VLOOKUP(A61,'Inventory '!A:G,7,FALSE)</f>
        <v>10</v>
      </c>
      <c r="J61" s="8">
        <f t="shared" si="1"/>
        <v>10</v>
      </c>
      <c r="K61" t="str">
        <f t="shared" si="2"/>
        <v>Customer Reason</v>
      </c>
    </row>
    <row r="62" spans="1:11" x14ac:dyDescent="0.25">
      <c r="A62" t="s">
        <v>345</v>
      </c>
      <c r="B62" s="3" t="str">
        <f>VLOOKUP(A62,'Inventory '!A61:C831,2,FALSE)</f>
        <v>Verbatim 25 GB 6x Blu-ray Single Layer Recordable Disc, 3/Pack</v>
      </c>
      <c r="C62" t="str">
        <f>VLOOKUP(A62,'Inventory '!A61:C831,3,FALSE)</f>
        <v>Capital Supply Depot</v>
      </c>
      <c r="D62" t="s">
        <v>3749</v>
      </c>
      <c r="E62" s="2">
        <f t="shared" ca="1" si="0"/>
        <v>43528</v>
      </c>
      <c r="F62" t="str">
        <f>IF(G62="Vendor",'Inventory '!I62,"Customer")</f>
        <v>Customer</v>
      </c>
      <c r="G62" t="s">
        <v>4459</v>
      </c>
      <c r="H62" s="7">
        <v>3</v>
      </c>
      <c r="I62" s="8">
        <f>VLOOKUP(A62,'Inventory '!A:G,7,FALSE)</f>
        <v>5.3866666666666667</v>
      </c>
      <c r="J62" s="8">
        <f t="shared" si="1"/>
        <v>16.16</v>
      </c>
      <c r="K62" t="str">
        <f t="shared" si="2"/>
        <v>Return Reasons to Supplier</v>
      </c>
    </row>
    <row r="63" spans="1:11" x14ac:dyDescent="0.25">
      <c r="A63" t="s">
        <v>347</v>
      </c>
      <c r="B63" s="3" t="str">
        <f>VLOOKUP(A63,'Inventory '!A62:C832,2,FALSE)</f>
        <v>Acco PRESSTEX Data Binder with Storage Hooks, Dark Blue, 14 7/8" X 11"</v>
      </c>
      <c r="C63" t="str">
        <f>VLOOKUP(A63,'Inventory '!A62:C832,3,FALSE)</f>
        <v>Delta Distribution Center</v>
      </c>
      <c r="D63" t="s">
        <v>3750</v>
      </c>
      <c r="E63" s="2">
        <f t="shared" ca="1" si="0"/>
        <v>40034</v>
      </c>
      <c r="F63" t="str">
        <f>IF(G63="Vendor",'Inventory '!I63,"Customer")</f>
        <v>Customer</v>
      </c>
      <c r="G63" t="s">
        <v>4459</v>
      </c>
      <c r="H63" s="7">
        <v>2</v>
      </c>
      <c r="I63" s="8">
        <f>VLOOKUP(A63,'Inventory '!A:G,7,FALSE)</f>
        <v>0.27999999999999997</v>
      </c>
      <c r="J63" s="8">
        <f t="shared" si="1"/>
        <v>0.55999999999999994</v>
      </c>
      <c r="K63" t="str">
        <f t="shared" si="2"/>
        <v>Return Reasons to Supplier</v>
      </c>
    </row>
    <row r="64" spans="1:11" x14ac:dyDescent="0.25">
      <c r="A64" t="s">
        <v>349</v>
      </c>
      <c r="B64" s="3" t="str">
        <f>VLOOKUP(A64,'Inventory '!A63:C833,2,FALSE)</f>
        <v>Xerox 1943</v>
      </c>
      <c r="C64" t="str">
        <f>VLOOKUP(A64,'Inventory '!A63:C833,3,FALSE)</f>
        <v>Future Logistics Hub</v>
      </c>
      <c r="D64" t="s">
        <v>3751</v>
      </c>
      <c r="E64" s="2">
        <f t="shared" ca="1" si="0"/>
        <v>40921</v>
      </c>
      <c r="F64" t="str">
        <f>IF(G64="Vendor",'Inventory '!I64,"Customer")</f>
        <v>Customer</v>
      </c>
      <c r="G64" t="s">
        <v>4459</v>
      </c>
      <c r="H64" s="7">
        <v>2</v>
      </c>
      <c r="I64" s="8">
        <f>VLOOKUP(A64,'Inventory '!A:G,7,FALSE)</f>
        <v>2.7960000000000003</v>
      </c>
      <c r="J64" s="8">
        <f t="shared" si="1"/>
        <v>5.5920000000000005</v>
      </c>
      <c r="K64" t="str">
        <f t="shared" si="2"/>
        <v>Return Reasons to Supplier</v>
      </c>
    </row>
    <row r="65" spans="1:11" x14ac:dyDescent="0.25">
      <c r="A65" t="s">
        <v>351</v>
      </c>
      <c r="B65" s="3" t="str">
        <f>VLOOKUP(A65,'Inventory '!A64:C834,2,FALSE)</f>
        <v>Luxo Economy Swing Arm Lamp</v>
      </c>
      <c r="C65" t="str">
        <f>VLOOKUP(A65,'Inventory '!A64:C834,3,FALSE)</f>
        <v>BrightBox Warehouse</v>
      </c>
      <c r="D65" t="s">
        <v>3752</v>
      </c>
      <c r="E65" s="2">
        <f t="shared" ca="1" si="0"/>
        <v>42785</v>
      </c>
      <c r="F65" t="str">
        <f>IF(G65="Vendor",'Inventory '!I65,"Customer")</f>
        <v>Customer</v>
      </c>
      <c r="G65" t="s">
        <v>4459</v>
      </c>
      <c r="H65" s="7">
        <v>2</v>
      </c>
      <c r="I65" s="8">
        <f>VLOOKUP(A65,'Inventory '!A:G,7,FALSE)</f>
        <v>3.6891428571428575</v>
      </c>
      <c r="J65" s="8">
        <f t="shared" si="1"/>
        <v>7.378285714285715</v>
      </c>
      <c r="K65" t="str">
        <f t="shared" si="2"/>
        <v>Return Reasons to Supplier</v>
      </c>
    </row>
    <row r="66" spans="1:11" x14ac:dyDescent="0.25">
      <c r="A66" t="s">
        <v>359</v>
      </c>
      <c r="B66" s="3" t="str">
        <f>VLOOKUP(A66,'Inventory '!A65:C835,2,FALSE)</f>
        <v>Global Value Mid-Back Manager's Chair, Gray</v>
      </c>
      <c r="C66" t="str">
        <f>VLOOKUP(A66,'Inventory '!A65:C835,3,FALSE)</f>
        <v>SwiftStock Depot</v>
      </c>
      <c r="D66" t="s">
        <v>3753</v>
      </c>
      <c r="E66" s="2">
        <f t="shared" ca="1" si="0"/>
        <v>41275</v>
      </c>
      <c r="F66" t="str">
        <f>IF(G66="Vendor",'Inventory '!I66,"Customer")</f>
        <v>Eagle Trade Co.</v>
      </c>
      <c r="G66" t="s">
        <v>3682</v>
      </c>
      <c r="H66" s="7">
        <v>2</v>
      </c>
      <c r="I66" s="8">
        <f>VLOOKUP(A66,'Inventory '!A:G,7,FALSE)</f>
        <v>29.345999999999997</v>
      </c>
      <c r="J66" s="8">
        <f t="shared" si="1"/>
        <v>58.691999999999993</v>
      </c>
      <c r="K66" t="str">
        <f t="shared" si="2"/>
        <v>Customer Reason</v>
      </c>
    </row>
    <row r="67" spans="1:11" x14ac:dyDescent="0.25">
      <c r="A67" t="s">
        <v>368</v>
      </c>
      <c r="B67" s="3" t="str">
        <f>VLOOKUP(A67,'Inventory '!A66:C836,2,FALSE)</f>
        <v>Hunt BOSTON Model 1606 High-Volume Electric Pencil Sharpener, Beige</v>
      </c>
      <c r="C67" t="str">
        <f>VLOOKUP(A67,'Inventory '!A66:C836,3,FALSE)</f>
        <v>PrimeSource Storage</v>
      </c>
      <c r="D67" t="s">
        <v>3754</v>
      </c>
      <c r="E67" s="2">
        <f t="shared" ref="E67:E130" ca="1" si="3">RANDBETWEEN(DATE(2009,1,1),DATE(2019,12,30))</f>
        <v>40163</v>
      </c>
      <c r="F67" t="str">
        <f>IF(G67="Vendor",'Inventory '!I67,"Customer")</f>
        <v>Customer</v>
      </c>
      <c r="G67" t="s">
        <v>4459</v>
      </c>
      <c r="H67" s="7">
        <v>1</v>
      </c>
      <c r="I67" s="8">
        <f>VLOOKUP(A67,'Inventory '!A:G,7,FALSE)</f>
        <v>26.58666666666667</v>
      </c>
      <c r="J67" s="8">
        <f t="shared" ref="J67:J130" si="4">I67*H67</f>
        <v>26.58666666666667</v>
      </c>
      <c r="K67" t="str">
        <f t="shared" ref="K67:K130" si="5">IF(F67="Customer","Return Reasons to Supplier","Customer Reason")</f>
        <v>Return Reasons to Supplier</v>
      </c>
    </row>
    <row r="68" spans="1:11" x14ac:dyDescent="0.25">
      <c r="A68" t="s">
        <v>370</v>
      </c>
      <c r="B68" s="3" t="str">
        <f>VLOOKUP(A68,'Inventory '!A67:C837,2,FALSE)</f>
        <v>netTALK DUO VoIP Telephone Service</v>
      </c>
      <c r="C68" t="str">
        <f>VLOOKUP(A68,'Inventory '!A67:C837,3,FALSE)</f>
        <v>NorthGate Warehouse</v>
      </c>
      <c r="D68" t="s">
        <v>3755</v>
      </c>
      <c r="E68" s="2">
        <f t="shared" ca="1" si="3"/>
        <v>43062</v>
      </c>
      <c r="F68" t="str">
        <f>IF(G68="Vendor",'Inventory '!I68,"Customer")</f>
        <v>BluePeak Industries</v>
      </c>
      <c r="G68" t="s">
        <v>3682</v>
      </c>
      <c r="H68" s="7">
        <v>2</v>
      </c>
      <c r="I68" s="8">
        <f>VLOOKUP(A68,'Inventory '!A:G,7,FALSE)</f>
        <v>30.445</v>
      </c>
      <c r="J68" s="8">
        <f t="shared" si="4"/>
        <v>60.89</v>
      </c>
      <c r="K68" t="str">
        <f t="shared" si="5"/>
        <v>Customer Reason</v>
      </c>
    </row>
    <row r="69" spans="1:11" x14ac:dyDescent="0.25">
      <c r="A69" t="s">
        <v>379</v>
      </c>
      <c r="B69" s="3" t="str">
        <f>VLOOKUP(A69,'Inventory '!A68:C838,2,FALSE)</f>
        <v>Snap-A-Way Black Print Carbonless Ruled Speed Letter, Triplicate</v>
      </c>
      <c r="C69" t="str">
        <f>VLOOKUP(A69,'Inventory '!A68:C838,3,FALSE)</f>
        <v>Liberty Logistics</v>
      </c>
      <c r="D69" t="s">
        <v>3756</v>
      </c>
      <c r="E69" s="2">
        <f t="shared" ca="1" si="3"/>
        <v>42927</v>
      </c>
      <c r="F69" t="str">
        <f>IF(G69="Vendor",'Inventory '!I69,"Customer")</f>
        <v>Customer</v>
      </c>
      <c r="G69" t="s">
        <v>4459</v>
      </c>
      <c r="H69" s="7">
        <v>2</v>
      </c>
      <c r="I69" s="8">
        <f>VLOOKUP(A69,'Inventory '!A:G,7,FALSE)</f>
        <v>222.60479999999998</v>
      </c>
      <c r="J69" s="8">
        <f t="shared" si="4"/>
        <v>445.20959999999997</v>
      </c>
      <c r="K69" t="str">
        <f t="shared" si="5"/>
        <v>Return Reasons to Supplier</v>
      </c>
    </row>
    <row r="70" spans="1:11" x14ac:dyDescent="0.25">
      <c r="A70" t="s">
        <v>386</v>
      </c>
      <c r="B70" s="3" t="str">
        <f>VLOOKUP(A70,'Inventory '!A69:C839,2,FALSE)</f>
        <v>Avery Binding System Hidden Tab Executive Style Index Sets</v>
      </c>
      <c r="C70" t="str">
        <f>VLOOKUP(A70,'Inventory '!A69:C839,3,FALSE)</f>
        <v>Everhaul Storage</v>
      </c>
      <c r="D70" t="s">
        <v>3757</v>
      </c>
      <c r="E70" s="2">
        <f t="shared" ca="1" si="3"/>
        <v>41230</v>
      </c>
      <c r="F70" t="str">
        <f>IF(G70="Vendor",'Inventory '!I70,"Customer")</f>
        <v>UrbanLine Distributors</v>
      </c>
      <c r="G70" t="s">
        <v>3682</v>
      </c>
      <c r="H70" s="7">
        <v>1</v>
      </c>
      <c r="I70" s="8">
        <f>VLOOKUP(A70,'Inventory '!A:G,7,FALSE)</f>
        <v>41.991999999999997</v>
      </c>
      <c r="J70" s="8">
        <f t="shared" si="4"/>
        <v>41.991999999999997</v>
      </c>
      <c r="K70" t="str">
        <f t="shared" si="5"/>
        <v>Customer Reason</v>
      </c>
    </row>
    <row r="71" spans="1:11" x14ac:dyDescent="0.25">
      <c r="A71" t="s">
        <v>392</v>
      </c>
      <c r="B71" s="3" t="str">
        <f>VLOOKUP(A71,'Inventory '!A70:C840,2,FALSE)</f>
        <v>Telephone Message Books with Fax/Mobile Section, 5 1/2" x 3 3/16"</v>
      </c>
      <c r="C71" t="str">
        <f>VLOOKUP(A71,'Inventory '!A70:C840,3,FALSE)</f>
        <v>RedRock Distribution</v>
      </c>
      <c r="D71" t="s">
        <v>3758</v>
      </c>
      <c r="E71" s="2">
        <f t="shared" ca="1" si="3"/>
        <v>43814</v>
      </c>
      <c r="F71" t="str">
        <f>IF(G71="Vendor",'Inventory '!I71,"Customer")</f>
        <v>GoldenBridge Imports</v>
      </c>
      <c r="G71" t="s">
        <v>3682</v>
      </c>
      <c r="H71" s="7">
        <v>1</v>
      </c>
      <c r="I71" s="8">
        <f>VLOOKUP(A71,'Inventory '!A:G,7,FALSE)</f>
        <v>37.94</v>
      </c>
      <c r="J71" s="8">
        <f t="shared" si="4"/>
        <v>37.94</v>
      </c>
      <c r="K71" t="str">
        <f t="shared" si="5"/>
        <v>Customer Reason</v>
      </c>
    </row>
    <row r="72" spans="1:11" x14ac:dyDescent="0.25">
      <c r="A72" t="s">
        <v>401</v>
      </c>
      <c r="B72" s="3" t="str">
        <f>VLOOKUP(A72,'Inventory '!A71:C841,2,FALSE)</f>
        <v>High-Back Leather Manager's Chair</v>
      </c>
      <c r="C72" t="str">
        <f>VLOOKUP(A72,'Inventory '!A71:C841,3,FALSE)</f>
        <v>IronClad Depot</v>
      </c>
      <c r="D72" t="s">
        <v>3759</v>
      </c>
      <c r="E72" s="2">
        <f t="shared" ca="1" si="3"/>
        <v>41163</v>
      </c>
      <c r="F72" t="str">
        <f>IF(G72="Vendor",'Inventory '!I72,"Customer")</f>
        <v>Customer</v>
      </c>
      <c r="G72" t="s">
        <v>4459</v>
      </c>
      <c r="H72" s="7">
        <v>2</v>
      </c>
      <c r="I72" s="8">
        <f>VLOOKUP(A72,'Inventory '!A:G,7,FALSE)</f>
        <v>0.92319999999999991</v>
      </c>
      <c r="J72" s="8">
        <f t="shared" si="4"/>
        <v>1.8463999999999998</v>
      </c>
      <c r="K72" t="str">
        <f t="shared" si="5"/>
        <v>Return Reasons to Supplier</v>
      </c>
    </row>
    <row r="73" spans="1:11" x14ac:dyDescent="0.25">
      <c r="A73" t="s">
        <v>403</v>
      </c>
      <c r="B73" s="3" t="str">
        <f>VLOOKUP(A73,'Inventory '!A72:C842,2,FALSE)</f>
        <v>Tenex Traditional Chairmats for Medium Pile Carpet, Standard Lip, 36" x 48"</v>
      </c>
      <c r="C73" t="str">
        <f>VLOOKUP(A73,'Inventory '!A72:C842,3,FALSE)</f>
        <v>Skyline Storage Hub</v>
      </c>
      <c r="D73" t="s">
        <v>3760</v>
      </c>
      <c r="E73" s="2">
        <f t="shared" ca="1" si="3"/>
        <v>40226</v>
      </c>
      <c r="F73" t="str">
        <f>IF(G73="Vendor",'Inventory '!I73,"Customer")</f>
        <v>Customer</v>
      </c>
      <c r="G73" t="s">
        <v>4459</v>
      </c>
      <c r="H73" s="7">
        <v>1</v>
      </c>
      <c r="I73" s="8">
        <f>VLOOKUP(A73,'Inventory '!A:G,7,FALSE)</f>
        <v>9.5250000000000004</v>
      </c>
      <c r="J73" s="8">
        <f t="shared" si="4"/>
        <v>9.5250000000000004</v>
      </c>
      <c r="K73" t="str">
        <f t="shared" si="5"/>
        <v>Return Reasons to Supplier</v>
      </c>
    </row>
    <row r="74" spans="1:11" x14ac:dyDescent="0.25">
      <c r="A74" t="s">
        <v>405</v>
      </c>
      <c r="B74" s="3" t="str">
        <f>VLOOKUP(A74,'Inventory '!A73:C843,2,FALSE)</f>
        <v>Safco Industrial Wire Shelving System</v>
      </c>
      <c r="C74" t="str">
        <f>VLOOKUP(A74,'Inventory '!A73:C843,3,FALSE)</f>
        <v>Pioneer Warehousing</v>
      </c>
      <c r="D74" t="s">
        <v>3761</v>
      </c>
      <c r="E74" s="2">
        <f t="shared" ca="1" si="3"/>
        <v>43566</v>
      </c>
      <c r="F74" t="str">
        <f>IF(G74="Vendor",'Inventory '!I74,"Customer")</f>
        <v>IronLeaf Enterprises</v>
      </c>
      <c r="G74" t="s">
        <v>3682</v>
      </c>
      <c r="H74" s="7">
        <v>1</v>
      </c>
      <c r="I74" s="8">
        <f>VLOOKUP(A74,'Inventory '!A:G,7,FALSE)</f>
        <v>277.31200000000001</v>
      </c>
      <c r="J74" s="8">
        <f t="shared" si="4"/>
        <v>277.31200000000001</v>
      </c>
      <c r="K74" t="str">
        <f t="shared" si="5"/>
        <v>Customer Reason</v>
      </c>
    </row>
    <row r="75" spans="1:11" x14ac:dyDescent="0.25">
      <c r="A75" t="s">
        <v>412</v>
      </c>
      <c r="B75" s="3" t="str">
        <f>VLOOKUP(A75,'Inventory '!A74:C844,2,FALSE)</f>
        <v>Economy Binders</v>
      </c>
      <c r="C75" t="str">
        <f>VLOOKUP(A75,'Inventory '!A74:C844,3,FALSE)</f>
        <v>SafeStack Logistics</v>
      </c>
      <c r="D75" t="s">
        <v>3762</v>
      </c>
      <c r="E75" s="2">
        <f t="shared" ca="1" si="3"/>
        <v>43081</v>
      </c>
      <c r="F75" t="str">
        <f>IF(G75="Vendor",'Inventory '!I75,"Customer")</f>
        <v>TruePath Global</v>
      </c>
      <c r="G75" t="s">
        <v>3682</v>
      </c>
      <c r="H75" s="7">
        <v>1</v>
      </c>
      <c r="I75" s="8">
        <f>VLOOKUP(A75,'Inventory '!A:G,7,FALSE)</f>
        <v>32.346666666666671</v>
      </c>
      <c r="J75" s="8">
        <f t="shared" si="4"/>
        <v>32.346666666666671</v>
      </c>
      <c r="K75" t="str">
        <f t="shared" si="5"/>
        <v>Customer Reason</v>
      </c>
    </row>
    <row r="76" spans="1:11" x14ac:dyDescent="0.25">
      <c r="A76" t="s">
        <v>414</v>
      </c>
      <c r="B76" s="3" t="str">
        <f>VLOOKUP(A76,'Inventory '!A75:C845,2,FALSE)</f>
        <v>6" Cubicle Wall Clock, Black</v>
      </c>
      <c r="C76" t="str">
        <f>VLOOKUP(A76,'Inventory '!A75:C845,3,FALSE)</f>
        <v>MetroZone Fulfillment</v>
      </c>
      <c r="D76" t="s">
        <v>3763</v>
      </c>
      <c r="E76" s="2">
        <f t="shared" ca="1" si="3"/>
        <v>43793</v>
      </c>
      <c r="F76" t="str">
        <f>IF(G76="Vendor",'Inventory '!I76,"Customer")</f>
        <v>Customer</v>
      </c>
      <c r="G76" t="s">
        <v>4459</v>
      </c>
      <c r="H76" s="7">
        <v>1</v>
      </c>
      <c r="I76" s="8">
        <f>VLOOKUP(A76,'Inventory '!A:G,7,FALSE)</f>
        <v>36.392000000000003</v>
      </c>
      <c r="J76" s="8">
        <f t="shared" si="4"/>
        <v>36.392000000000003</v>
      </c>
      <c r="K76" t="str">
        <f t="shared" si="5"/>
        <v>Return Reasons to Supplier</v>
      </c>
    </row>
    <row r="77" spans="1:11" x14ac:dyDescent="0.25">
      <c r="A77" t="s">
        <v>416</v>
      </c>
      <c r="B77" s="3" t="str">
        <f>VLOOKUP(A77,'Inventory '!A76:C846,2,FALSE)</f>
        <v>SimpliFile Personal File, Black Granite, 15w x 6-15/16d x 11-1/4h</v>
      </c>
      <c r="C77" t="str">
        <f>VLOOKUP(A77,'Inventory '!A76:C846,3,FALSE)</f>
        <v>Capital Supply Depot</v>
      </c>
      <c r="D77" t="s">
        <v>3764</v>
      </c>
      <c r="E77" s="2">
        <f t="shared" ca="1" si="3"/>
        <v>42735</v>
      </c>
      <c r="F77" t="str">
        <f>IF(G77="Vendor",'Inventory '!I77,"Customer")</f>
        <v>Customer</v>
      </c>
      <c r="G77" t="s">
        <v>4459</v>
      </c>
      <c r="H77" s="7">
        <v>2</v>
      </c>
      <c r="I77" s="8">
        <f>VLOOKUP(A77,'Inventory '!A:G,7,FALSE)</f>
        <v>0.1782857142857143</v>
      </c>
      <c r="J77" s="8">
        <f t="shared" si="4"/>
        <v>0.35657142857142859</v>
      </c>
      <c r="K77" t="str">
        <f t="shared" si="5"/>
        <v>Return Reasons to Supplier</v>
      </c>
    </row>
    <row r="78" spans="1:11" x14ac:dyDescent="0.25">
      <c r="A78" t="s">
        <v>421</v>
      </c>
      <c r="B78" s="3" t="str">
        <f>VLOOKUP(A78,'Inventory '!A77:C847,2,FALSE)</f>
        <v>Eldon Expressions Desk Accessory, Wood Pencil Holder, Oak</v>
      </c>
      <c r="C78" t="str">
        <f>VLOOKUP(A78,'Inventory '!A77:C847,3,FALSE)</f>
        <v>Delta Distribution Center</v>
      </c>
      <c r="D78" t="s">
        <v>3765</v>
      </c>
      <c r="E78" s="2">
        <f t="shared" ca="1" si="3"/>
        <v>40371</v>
      </c>
      <c r="F78" t="str">
        <f>IF(G78="Vendor",'Inventory '!I78,"Customer")</f>
        <v>Customer</v>
      </c>
      <c r="G78" t="s">
        <v>4459</v>
      </c>
      <c r="H78" s="7">
        <v>2</v>
      </c>
      <c r="I78" s="8">
        <f>VLOOKUP(A78,'Inventory '!A:G,7,FALSE)</f>
        <v>1.6180000000000001</v>
      </c>
      <c r="J78" s="8">
        <f t="shared" si="4"/>
        <v>3.2360000000000002</v>
      </c>
      <c r="K78" t="str">
        <f t="shared" si="5"/>
        <v>Return Reasons to Supplier</v>
      </c>
    </row>
    <row r="79" spans="1:11" x14ac:dyDescent="0.25">
      <c r="A79" t="s">
        <v>429</v>
      </c>
      <c r="B79" s="3" t="str">
        <f>VLOOKUP(A79,'Inventory '!A78:C848,2,FALSE)</f>
        <v>1.7 Cubic Foot Compact "Cube" Office Refrigerators</v>
      </c>
      <c r="C79" t="str">
        <f>VLOOKUP(A79,'Inventory '!A78:C848,3,FALSE)</f>
        <v>Future Logistics Hub</v>
      </c>
      <c r="D79" t="s">
        <v>3766</v>
      </c>
      <c r="E79" s="2">
        <f t="shared" ca="1" si="3"/>
        <v>42773</v>
      </c>
      <c r="F79" t="str">
        <f>IF(G79="Vendor",'Inventory '!I79,"Customer")</f>
        <v>NextWave Merchants</v>
      </c>
      <c r="G79" t="s">
        <v>3682</v>
      </c>
      <c r="H79" s="7">
        <v>3</v>
      </c>
      <c r="I79" s="8">
        <f>VLOOKUP(A79,'Inventory '!A:G,7,FALSE)</f>
        <v>3.0266666666666664</v>
      </c>
      <c r="J79" s="8">
        <f t="shared" si="4"/>
        <v>9.0799999999999983</v>
      </c>
      <c r="K79" t="str">
        <f t="shared" si="5"/>
        <v>Customer Reason</v>
      </c>
    </row>
    <row r="80" spans="1:11" x14ac:dyDescent="0.25">
      <c r="A80" t="s">
        <v>431</v>
      </c>
      <c r="B80" s="3" t="str">
        <f>VLOOKUP(A80,'Inventory '!A79:C849,2,FALSE)</f>
        <v>Avery Heavy-Duty EZD  Binder With Locking Rings</v>
      </c>
      <c r="C80" t="str">
        <f>VLOOKUP(A80,'Inventory '!A79:C849,3,FALSE)</f>
        <v>BrightBox Warehouse</v>
      </c>
      <c r="D80" t="s">
        <v>3767</v>
      </c>
      <c r="E80" s="2">
        <f t="shared" ca="1" si="3"/>
        <v>42072</v>
      </c>
      <c r="F80" t="str">
        <f>IF(G80="Vendor",'Inventory '!I80,"Customer")</f>
        <v>Customer</v>
      </c>
      <c r="G80" t="s">
        <v>4459</v>
      </c>
      <c r="H80" s="7">
        <v>1</v>
      </c>
      <c r="I80" s="8">
        <f>VLOOKUP(A80,'Inventory '!A:G,7,FALSE)</f>
        <v>4.8250000000000002</v>
      </c>
      <c r="J80" s="8">
        <f t="shared" si="4"/>
        <v>4.8250000000000002</v>
      </c>
      <c r="K80" t="str">
        <f t="shared" si="5"/>
        <v>Return Reasons to Supplier</v>
      </c>
    </row>
    <row r="81" spans="1:11" x14ac:dyDescent="0.25">
      <c r="A81" t="s">
        <v>438</v>
      </c>
      <c r="B81" s="3" t="str">
        <f>VLOOKUP(A81,'Inventory '!A80:C850,2,FALSE)</f>
        <v>Premium Writing Pencils, Soft, #2 by Central Association for the Blind</v>
      </c>
      <c r="C81" t="str">
        <f>VLOOKUP(A81,'Inventory '!A80:C850,3,FALSE)</f>
        <v>SwiftStock Depot</v>
      </c>
      <c r="D81" t="s">
        <v>3768</v>
      </c>
      <c r="E81" s="2">
        <f t="shared" ca="1" si="3"/>
        <v>40153</v>
      </c>
      <c r="F81" t="str">
        <f>IF(G81="Vendor",'Inventory '!I81,"Customer")</f>
        <v>FusionCore Suppliers</v>
      </c>
      <c r="G81" t="s">
        <v>3682</v>
      </c>
      <c r="H81" s="7">
        <v>2</v>
      </c>
      <c r="I81" s="8">
        <f>VLOOKUP(A81,'Inventory '!A:G,7,FALSE)</f>
        <v>41.631999999999998</v>
      </c>
      <c r="J81" s="8">
        <f t="shared" si="4"/>
        <v>83.263999999999996</v>
      </c>
      <c r="K81" t="str">
        <f t="shared" si="5"/>
        <v>Customer Reason</v>
      </c>
    </row>
    <row r="82" spans="1:11" x14ac:dyDescent="0.25">
      <c r="A82" t="s">
        <v>440</v>
      </c>
      <c r="B82" s="3" t="str">
        <f>VLOOKUP(A82,'Inventory '!A81:C851,2,FALSE)</f>
        <v>Sortfiler Multipurpose Personal File Organizer, Black</v>
      </c>
      <c r="C82" t="str">
        <f>VLOOKUP(A82,'Inventory '!A81:C851,3,FALSE)</f>
        <v>PrimeSource Storage</v>
      </c>
      <c r="D82" t="s">
        <v>3769</v>
      </c>
      <c r="E82" s="2">
        <f t="shared" ca="1" si="3"/>
        <v>40272</v>
      </c>
      <c r="F82" t="str">
        <f>IF(G82="Vendor",'Inventory '!I82,"Customer")</f>
        <v>Customer</v>
      </c>
      <c r="G82" t="s">
        <v>4459</v>
      </c>
      <c r="H82" s="7">
        <v>2</v>
      </c>
      <c r="I82" s="8">
        <f>VLOOKUP(A82,'Inventory '!A:G,7,FALSE)</f>
        <v>2.0924999999999998</v>
      </c>
      <c r="J82" s="8">
        <f t="shared" si="4"/>
        <v>4.1849999999999996</v>
      </c>
      <c r="K82" t="str">
        <f t="shared" si="5"/>
        <v>Return Reasons to Supplier</v>
      </c>
    </row>
    <row r="83" spans="1:11" x14ac:dyDescent="0.25">
      <c r="A83" t="s">
        <v>448</v>
      </c>
      <c r="B83" s="3" t="str">
        <f>VLOOKUP(A83,'Inventory '!A82:C852,2,FALSE)</f>
        <v>Jet-Pak Recycled Peel 'N' Seal Padded Mailers</v>
      </c>
      <c r="C83" t="str">
        <f>VLOOKUP(A83,'Inventory '!A82:C852,3,FALSE)</f>
        <v>NorthGate Warehouse</v>
      </c>
      <c r="D83" t="s">
        <v>3770</v>
      </c>
      <c r="E83" s="2">
        <f t="shared" ca="1" si="3"/>
        <v>41678</v>
      </c>
      <c r="F83" t="str">
        <f>IF(G83="Vendor",'Inventory '!I83,"Customer")</f>
        <v>NorthStar Supplies</v>
      </c>
      <c r="G83" t="s">
        <v>3682</v>
      </c>
      <c r="H83" s="7">
        <v>1</v>
      </c>
      <c r="I83" s="8">
        <f>VLOOKUP(A83,'Inventory '!A:G,7,FALSE)</f>
        <v>3.7250000000000001</v>
      </c>
      <c r="J83" s="8">
        <f t="shared" si="4"/>
        <v>3.7250000000000001</v>
      </c>
      <c r="K83" t="str">
        <f t="shared" si="5"/>
        <v>Customer Reason</v>
      </c>
    </row>
    <row r="84" spans="1:11" x14ac:dyDescent="0.25">
      <c r="A84" t="s">
        <v>455</v>
      </c>
      <c r="B84" s="3" t="str">
        <f>VLOOKUP(A84,'Inventory '!A83:C853,2,FALSE)</f>
        <v>Safco Industrial Wire Shelving</v>
      </c>
      <c r="C84" t="str">
        <f>VLOOKUP(A84,'Inventory '!A83:C853,3,FALSE)</f>
        <v>Liberty Logistics</v>
      </c>
      <c r="D84" t="s">
        <v>3771</v>
      </c>
      <c r="E84" s="2">
        <f t="shared" ca="1" si="3"/>
        <v>40197</v>
      </c>
      <c r="F84" t="str">
        <f>IF(G84="Vendor",'Inventory '!I84,"Customer")</f>
        <v>Customer</v>
      </c>
      <c r="G84" t="s">
        <v>4459</v>
      </c>
      <c r="H84" s="7">
        <v>2</v>
      </c>
      <c r="I84" s="8">
        <f>VLOOKUP(A84,'Inventory '!A:G,7,FALSE)</f>
        <v>3.5649999999999999</v>
      </c>
      <c r="J84" s="8">
        <f t="shared" si="4"/>
        <v>7.13</v>
      </c>
      <c r="K84" t="str">
        <f t="shared" si="5"/>
        <v>Return Reasons to Supplier</v>
      </c>
    </row>
    <row r="85" spans="1:11" x14ac:dyDescent="0.25">
      <c r="A85" t="s">
        <v>462</v>
      </c>
      <c r="B85" s="3" t="str">
        <f>VLOOKUP(A85,'Inventory '!A84:C854,2,FALSE)</f>
        <v>Novimex Swivel Fabric Task Chair</v>
      </c>
      <c r="C85" t="str">
        <f>VLOOKUP(A85,'Inventory '!A84:C854,3,FALSE)</f>
        <v>Everhaul Storage</v>
      </c>
      <c r="D85" t="s">
        <v>3772</v>
      </c>
      <c r="E85" s="2">
        <f t="shared" ca="1" si="3"/>
        <v>42980</v>
      </c>
      <c r="F85" t="str">
        <f>IF(G85="Vendor",'Inventory '!I85,"Customer")</f>
        <v>Customer</v>
      </c>
      <c r="G85" t="s">
        <v>4459</v>
      </c>
      <c r="H85" s="7">
        <v>1</v>
      </c>
      <c r="I85" s="8">
        <f>VLOOKUP(A85,'Inventory '!A:G,7,FALSE)</f>
        <v>50.246000000000002</v>
      </c>
      <c r="J85" s="8">
        <f t="shared" si="4"/>
        <v>50.246000000000002</v>
      </c>
      <c r="K85" t="str">
        <f t="shared" si="5"/>
        <v>Return Reasons to Supplier</v>
      </c>
    </row>
    <row r="86" spans="1:11" x14ac:dyDescent="0.25">
      <c r="A86" t="s">
        <v>470</v>
      </c>
      <c r="B86" s="3" t="str">
        <f>VLOOKUP(A86,'Inventory '!A85:C855,2,FALSE)</f>
        <v>Logitech LS21 Speaker System - PC Multimedia - 2.1-CH - Wired</v>
      </c>
      <c r="C86" t="str">
        <f>VLOOKUP(A86,'Inventory '!A85:C855,3,FALSE)</f>
        <v>RedRock Distribution</v>
      </c>
      <c r="D86" t="s">
        <v>3773</v>
      </c>
      <c r="E86" s="2">
        <f t="shared" ca="1" si="3"/>
        <v>43492</v>
      </c>
      <c r="F86" t="str">
        <f>IF(G86="Vendor",'Inventory '!I86,"Customer")</f>
        <v>UrbanLine Distributors</v>
      </c>
      <c r="G86" t="s">
        <v>3682</v>
      </c>
      <c r="H86" s="7">
        <v>2</v>
      </c>
      <c r="I86" s="8">
        <f>VLOOKUP(A86,'Inventory '!A:G,7,FALSE)</f>
        <v>28.797000000000001</v>
      </c>
      <c r="J86" s="8">
        <f t="shared" si="4"/>
        <v>57.594000000000001</v>
      </c>
      <c r="K86" t="str">
        <f t="shared" si="5"/>
        <v>Customer Reason</v>
      </c>
    </row>
    <row r="87" spans="1:11" x14ac:dyDescent="0.25">
      <c r="A87" t="s">
        <v>472</v>
      </c>
      <c r="B87" s="3" t="str">
        <f>VLOOKUP(A87,'Inventory '!A86:C856,2,FALSE)</f>
        <v>Avery 511</v>
      </c>
      <c r="C87" t="str">
        <f>VLOOKUP(A87,'Inventory '!A86:C856,3,FALSE)</f>
        <v>IronClad Depot</v>
      </c>
      <c r="D87" t="s">
        <v>3774</v>
      </c>
      <c r="E87" s="2">
        <f t="shared" ca="1" si="3"/>
        <v>43044</v>
      </c>
      <c r="F87" t="str">
        <f>IF(G87="Vendor",'Inventory '!I87,"Customer")</f>
        <v>Customer</v>
      </c>
      <c r="G87" t="s">
        <v>4459</v>
      </c>
      <c r="H87" s="7">
        <v>2</v>
      </c>
      <c r="I87" s="8">
        <f>VLOOKUP(A87,'Inventory '!A:G,7,FALSE)</f>
        <v>50.326666666666661</v>
      </c>
      <c r="J87" s="8">
        <f t="shared" si="4"/>
        <v>100.65333333333332</v>
      </c>
      <c r="K87" t="str">
        <f t="shared" si="5"/>
        <v>Return Reasons to Supplier</v>
      </c>
    </row>
    <row r="88" spans="1:11" x14ac:dyDescent="0.25">
      <c r="A88" t="s">
        <v>479</v>
      </c>
      <c r="B88" s="3" t="str">
        <f>VLOOKUP(A88,'Inventory '!A87:C857,2,FALSE)</f>
        <v>Eldon Portable Mobile Manager</v>
      </c>
      <c r="C88" t="str">
        <f>VLOOKUP(A88,'Inventory '!A87:C857,3,FALSE)</f>
        <v>Skyline Storage Hub</v>
      </c>
      <c r="D88" t="s">
        <v>3775</v>
      </c>
      <c r="E88" s="2">
        <f t="shared" ca="1" si="3"/>
        <v>42803</v>
      </c>
      <c r="F88" t="str">
        <f>IF(G88="Vendor",'Inventory '!I88,"Customer")</f>
        <v>Evergreen Trading Co.</v>
      </c>
      <c r="G88" t="s">
        <v>3682</v>
      </c>
      <c r="H88" s="7">
        <v>2</v>
      </c>
      <c r="I88" s="8">
        <f>VLOOKUP(A88,'Inventory '!A:G,7,FALSE)</f>
        <v>3.3316666666666666</v>
      </c>
      <c r="J88" s="8">
        <f t="shared" si="4"/>
        <v>6.6633333333333331</v>
      </c>
      <c r="K88" t="str">
        <f t="shared" si="5"/>
        <v>Customer Reason</v>
      </c>
    </row>
    <row r="89" spans="1:11" x14ac:dyDescent="0.25">
      <c r="A89" t="s">
        <v>486</v>
      </c>
      <c r="B89" s="3" t="str">
        <f>VLOOKUP(A89,'Inventory '!A88:C858,2,FALSE)</f>
        <v>Turquoise Lead Holder with Pocket Clip</v>
      </c>
      <c r="C89" t="str">
        <f>VLOOKUP(A89,'Inventory '!A88:C858,3,FALSE)</f>
        <v>Pioneer Warehousing</v>
      </c>
      <c r="D89" t="s">
        <v>3776</v>
      </c>
      <c r="E89" s="2">
        <f t="shared" ca="1" si="3"/>
        <v>42446</v>
      </c>
      <c r="F89" t="str">
        <f>IF(G89="Vendor",'Inventory '!I89,"Customer")</f>
        <v>Customer</v>
      </c>
      <c r="G89" t="s">
        <v>4459</v>
      </c>
      <c r="H89" s="7">
        <v>1</v>
      </c>
      <c r="I89" s="8">
        <f>VLOOKUP(A89,'Inventory '!A:G,7,FALSE)</f>
        <v>2.0533333333333332</v>
      </c>
      <c r="J89" s="8">
        <f t="shared" si="4"/>
        <v>2.0533333333333332</v>
      </c>
      <c r="K89" t="str">
        <f t="shared" si="5"/>
        <v>Return Reasons to Supplier</v>
      </c>
    </row>
    <row r="90" spans="1:11" x14ac:dyDescent="0.25">
      <c r="A90" t="s">
        <v>488</v>
      </c>
      <c r="B90" s="3" t="str">
        <f>VLOOKUP(A90,'Inventory '!A89:C859,2,FALSE)</f>
        <v>Xerox 1995</v>
      </c>
      <c r="C90" t="str">
        <f>VLOOKUP(A90,'Inventory '!A89:C859,3,FALSE)</f>
        <v>SafeStack Logistics</v>
      </c>
      <c r="D90" t="s">
        <v>3777</v>
      </c>
      <c r="E90" s="2">
        <f t="shared" ca="1" si="3"/>
        <v>42710</v>
      </c>
      <c r="F90" t="str">
        <f>IF(G90="Vendor",'Inventory '!I90,"Customer")</f>
        <v>IronLeaf Enterprises</v>
      </c>
      <c r="G90" t="s">
        <v>3682</v>
      </c>
      <c r="H90" s="7">
        <v>3</v>
      </c>
      <c r="I90" s="8">
        <f>VLOOKUP(A90,'Inventory '!A:G,7,FALSE)</f>
        <v>17.596444444444444</v>
      </c>
      <c r="J90" s="8">
        <f t="shared" si="4"/>
        <v>52.789333333333332</v>
      </c>
      <c r="K90" t="str">
        <f t="shared" si="5"/>
        <v>Customer Reason</v>
      </c>
    </row>
    <row r="91" spans="1:11" x14ac:dyDescent="0.25">
      <c r="A91" t="s">
        <v>496</v>
      </c>
      <c r="B91" s="3" t="str">
        <f>VLOOKUP(A91,'Inventory '!A90:C860,2,FALSE)</f>
        <v>Xerox 1999</v>
      </c>
      <c r="C91" t="str">
        <f>VLOOKUP(A91,'Inventory '!A90:C860,3,FALSE)</f>
        <v>MetroZone Fulfillment</v>
      </c>
      <c r="D91" t="s">
        <v>3778</v>
      </c>
      <c r="E91" s="2">
        <f t="shared" ca="1" si="3"/>
        <v>42829</v>
      </c>
      <c r="F91" t="str">
        <f>IF(G91="Vendor",'Inventory '!I91,"Customer")</f>
        <v>TruePath Global</v>
      </c>
      <c r="G91" t="s">
        <v>3682</v>
      </c>
      <c r="H91" s="7">
        <v>1</v>
      </c>
      <c r="I91" s="8">
        <f>VLOOKUP(A91,'Inventory '!A:G,7,FALSE)</f>
        <v>10.050000000000001</v>
      </c>
      <c r="J91" s="8">
        <f t="shared" si="4"/>
        <v>10.050000000000001</v>
      </c>
      <c r="K91" t="str">
        <f t="shared" si="5"/>
        <v>Customer Reason</v>
      </c>
    </row>
    <row r="92" spans="1:11" x14ac:dyDescent="0.25">
      <c r="A92" t="s">
        <v>498</v>
      </c>
      <c r="B92" s="3" t="str">
        <f>VLOOKUP(A92,'Inventory '!A91:C861,2,FALSE)</f>
        <v>Seth Thomas 13 1/2" Wall Clock</v>
      </c>
      <c r="C92" t="str">
        <f>VLOOKUP(A92,'Inventory '!A91:C861,3,FALSE)</f>
        <v>Capital Supply Depot</v>
      </c>
      <c r="D92" t="s">
        <v>3779</v>
      </c>
      <c r="E92" s="2">
        <f t="shared" ca="1" si="3"/>
        <v>40634</v>
      </c>
      <c r="F92" t="str">
        <f>IF(G92="Vendor",'Inventory '!I92,"Customer")</f>
        <v>RedRiver Goods</v>
      </c>
      <c r="G92" t="s">
        <v>3682</v>
      </c>
      <c r="H92" s="7">
        <v>1</v>
      </c>
      <c r="I92" s="8">
        <f>VLOOKUP(A92,'Inventory '!A:G,7,FALSE)</f>
        <v>24.528000000000002</v>
      </c>
      <c r="J92" s="8">
        <f t="shared" si="4"/>
        <v>24.528000000000002</v>
      </c>
      <c r="K92" t="str">
        <f t="shared" si="5"/>
        <v>Customer Reason</v>
      </c>
    </row>
    <row r="93" spans="1:11" x14ac:dyDescent="0.25">
      <c r="A93" t="s">
        <v>500</v>
      </c>
      <c r="B93" s="3" t="str">
        <f>VLOOKUP(A93,'Inventory '!A92:C862,2,FALSE)</f>
        <v>Ibico Standard Transparent Covers</v>
      </c>
      <c r="C93" t="str">
        <f>VLOOKUP(A93,'Inventory '!A92:C862,3,FALSE)</f>
        <v>Delta Distribution Center</v>
      </c>
      <c r="D93" t="s">
        <v>3780</v>
      </c>
      <c r="E93" s="2">
        <f t="shared" ca="1" si="3"/>
        <v>42022</v>
      </c>
      <c r="F93" t="str">
        <f>IF(G93="Vendor",'Inventory '!I93,"Customer")</f>
        <v>Atlas Provision Co.</v>
      </c>
      <c r="G93" t="s">
        <v>3682</v>
      </c>
      <c r="H93" s="7">
        <v>2</v>
      </c>
      <c r="I93" s="8">
        <f>VLOOKUP(A93,'Inventory '!A:G,7,FALSE)</f>
        <v>1.08</v>
      </c>
      <c r="J93" s="8">
        <f t="shared" si="4"/>
        <v>2.16</v>
      </c>
      <c r="K93" t="str">
        <f t="shared" si="5"/>
        <v>Customer Reason</v>
      </c>
    </row>
    <row r="94" spans="1:11" x14ac:dyDescent="0.25">
      <c r="A94" t="s">
        <v>509</v>
      </c>
      <c r="B94" s="3" t="str">
        <f>VLOOKUP(A94,'Inventory '!A93:C863,2,FALSE)</f>
        <v>Flexible Leather- Look Classic Collection Ring Binder</v>
      </c>
      <c r="C94" t="str">
        <f>VLOOKUP(A94,'Inventory '!A93:C863,3,FALSE)</f>
        <v>Future Logistics Hub</v>
      </c>
      <c r="D94" t="s">
        <v>3781</v>
      </c>
      <c r="E94" s="2">
        <f t="shared" ca="1" si="3"/>
        <v>42099</v>
      </c>
      <c r="F94" t="str">
        <f>IF(G94="Vendor",'Inventory '!I94,"Customer")</f>
        <v>Customer</v>
      </c>
      <c r="G94" t="s">
        <v>4459</v>
      </c>
      <c r="H94" s="7">
        <v>2</v>
      </c>
      <c r="I94" s="8">
        <f>VLOOKUP(A94,'Inventory '!A:G,7,FALSE)</f>
        <v>2.5920000000000001</v>
      </c>
      <c r="J94" s="8">
        <f t="shared" si="4"/>
        <v>5.1840000000000002</v>
      </c>
      <c r="K94" t="str">
        <f t="shared" si="5"/>
        <v>Return Reasons to Supplier</v>
      </c>
    </row>
    <row r="95" spans="1:11" x14ac:dyDescent="0.25">
      <c r="A95" t="s">
        <v>516</v>
      </c>
      <c r="B95" s="3" t="str">
        <f>VLOOKUP(A95,'Inventory '!A94:C864,2,FALSE)</f>
        <v>9-3/4 Diameter Round Wall Clock</v>
      </c>
      <c r="C95" t="str">
        <f>VLOOKUP(A95,'Inventory '!A94:C864,3,FALSE)</f>
        <v>BrightBox Warehouse</v>
      </c>
      <c r="D95" t="s">
        <v>3782</v>
      </c>
      <c r="E95" s="2">
        <f t="shared" ca="1" si="3"/>
        <v>42785</v>
      </c>
      <c r="F95" t="str">
        <f>IF(G95="Vendor",'Inventory '!I95,"Customer")</f>
        <v>Customer</v>
      </c>
      <c r="G95" t="s">
        <v>4459</v>
      </c>
      <c r="H95" s="7">
        <v>1</v>
      </c>
      <c r="I95" s="8">
        <f>VLOOKUP(A95,'Inventory '!A:G,7,FALSE)</f>
        <v>13.335000000000001</v>
      </c>
      <c r="J95" s="8">
        <f t="shared" si="4"/>
        <v>13.335000000000001</v>
      </c>
      <c r="K95" t="str">
        <f t="shared" si="5"/>
        <v>Return Reasons to Supplier</v>
      </c>
    </row>
    <row r="96" spans="1:11" x14ac:dyDescent="0.25">
      <c r="A96" t="s">
        <v>523</v>
      </c>
      <c r="B96" s="3" t="str">
        <f>VLOOKUP(A96,'Inventory '!A95:C865,2,FALSE)</f>
        <v>Trimflex Flexible Post Binders</v>
      </c>
      <c r="C96" t="str">
        <f>VLOOKUP(A96,'Inventory '!A95:C865,3,FALSE)</f>
        <v>SwiftStock Depot</v>
      </c>
      <c r="D96" t="s">
        <v>3783</v>
      </c>
      <c r="E96" s="2">
        <f t="shared" ca="1" si="3"/>
        <v>41401</v>
      </c>
      <c r="F96" t="str">
        <f>IF(G96="Vendor",'Inventory '!I96,"Customer")</f>
        <v>Customer</v>
      </c>
      <c r="G96" t="s">
        <v>4459</v>
      </c>
      <c r="H96" s="7">
        <v>2</v>
      </c>
      <c r="I96" s="8">
        <f>VLOOKUP(A96,'Inventory '!A:G,7,FALSE)</f>
        <v>4.12</v>
      </c>
      <c r="J96" s="8">
        <f t="shared" si="4"/>
        <v>8.24</v>
      </c>
      <c r="K96" t="str">
        <f t="shared" si="5"/>
        <v>Return Reasons to Supplier</v>
      </c>
    </row>
    <row r="97" spans="1:11" x14ac:dyDescent="0.25">
      <c r="A97" t="s">
        <v>531</v>
      </c>
      <c r="B97" s="3" t="str">
        <f>VLOOKUP(A97,'Inventory '!A96:C866,2,FALSE)</f>
        <v>Fellowes Basic Home/Office Series Surge Protectors</v>
      </c>
      <c r="C97" t="str">
        <f>VLOOKUP(A97,'Inventory '!A96:C866,3,FALSE)</f>
        <v>PrimeSource Storage</v>
      </c>
      <c r="D97" t="s">
        <v>3784</v>
      </c>
      <c r="E97" s="2">
        <f t="shared" ca="1" si="3"/>
        <v>41717</v>
      </c>
      <c r="F97" t="str">
        <f>IF(G97="Vendor",'Inventory '!I97,"Customer")</f>
        <v>Customer</v>
      </c>
      <c r="G97" t="s">
        <v>4459</v>
      </c>
      <c r="H97" s="7">
        <v>1</v>
      </c>
      <c r="I97" s="8">
        <f>VLOOKUP(A97,'Inventory '!A:G,7,FALSE)</f>
        <v>2.8410000000000002</v>
      </c>
      <c r="J97" s="8">
        <f t="shared" si="4"/>
        <v>2.8410000000000002</v>
      </c>
      <c r="K97" t="str">
        <f t="shared" si="5"/>
        <v>Return Reasons to Supplier</v>
      </c>
    </row>
    <row r="98" spans="1:11" x14ac:dyDescent="0.25">
      <c r="A98" t="s">
        <v>538</v>
      </c>
      <c r="B98" s="3" t="str">
        <f>VLOOKUP(A98,'Inventory '!A97:C867,2,FALSE)</f>
        <v>Avery Personal Creations Heavyweight Cards</v>
      </c>
      <c r="C98" t="str">
        <f>VLOOKUP(A98,'Inventory '!A97:C867,3,FALSE)</f>
        <v>NorthGate Warehouse</v>
      </c>
      <c r="D98" t="s">
        <v>3785</v>
      </c>
      <c r="E98" s="2">
        <f t="shared" ca="1" si="3"/>
        <v>40598</v>
      </c>
      <c r="F98" t="str">
        <f>IF(G98="Vendor",'Inventory '!I98,"Customer")</f>
        <v>Eagle Trade Co.</v>
      </c>
      <c r="G98" t="s">
        <v>3682</v>
      </c>
      <c r="H98" s="7">
        <v>2</v>
      </c>
      <c r="I98" s="8">
        <f>VLOOKUP(A98,'Inventory '!A:G,7,FALSE)</f>
        <v>19.306000000000001</v>
      </c>
      <c r="J98" s="8">
        <f t="shared" si="4"/>
        <v>38.612000000000002</v>
      </c>
      <c r="K98" t="str">
        <f t="shared" si="5"/>
        <v>Customer Reason</v>
      </c>
    </row>
    <row r="99" spans="1:11" x14ac:dyDescent="0.25">
      <c r="A99" t="s">
        <v>540</v>
      </c>
      <c r="B99" s="3" t="str">
        <f>VLOOKUP(A99,'Inventory '!A98:C868,2,FALSE)</f>
        <v>SanDisk Ultra 64 GB MicroSDHC Class 10 Memory Card</v>
      </c>
      <c r="C99" t="str">
        <f>VLOOKUP(A99,'Inventory '!A98:C868,3,FALSE)</f>
        <v>Liberty Logistics</v>
      </c>
      <c r="D99" t="s">
        <v>3786</v>
      </c>
      <c r="E99" s="2">
        <f t="shared" ca="1" si="3"/>
        <v>43733</v>
      </c>
      <c r="F99" t="str">
        <f>IF(G99="Vendor",'Inventory '!I99,"Customer")</f>
        <v>NorthStar Supplies</v>
      </c>
      <c r="G99" t="s">
        <v>3682</v>
      </c>
      <c r="H99" s="7">
        <v>3</v>
      </c>
      <c r="I99" s="8">
        <f>VLOOKUP(A99,'Inventory '!A:G,7,FALSE)</f>
        <v>5.7013333333333334</v>
      </c>
      <c r="J99" s="8">
        <f t="shared" si="4"/>
        <v>17.103999999999999</v>
      </c>
      <c r="K99" t="str">
        <f t="shared" si="5"/>
        <v>Customer Reason</v>
      </c>
    </row>
    <row r="100" spans="1:11" x14ac:dyDescent="0.25">
      <c r="A100" t="s">
        <v>542</v>
      </c>
      <c r="B100" s="3" t="str">
        <f>VLOOKUP(A100,'Inventory '!A99:C869,2,FALSE)</f>
        <v>Avery Hidden Tab Dividers for Binding Systems</v>
      </c>
      <c r="C100" t="str">
        <f>VLOOKUP(A100,'Inventory '!A99:C869,3,FALSE)</f>
        <v>Everhaul Storage</v>
      </c>
      <c r="D100" t="s">
        <v>3787</v>
      </c>
      <c r="E100" s="2">
        <f t="shared" ca="1" si="3"/>
        <v>40942</v>
      </c>
      <c r="F100" t="str">
        <f>IF(G100="Vendor",'Inventory '!I100,"Customer")</f>
        <v>Customer</v>
      </c>
      <c r="G100" t="s">
        <v>4459</v>
      </c>
      <c r="H100" s="7">
        <v>1</v>
      </c>
      <c r="I100" s="8">
        <f>VLOOKUP(A100,'Inventory '!A:G,7,FALSE)</f>
        <v>38.94</v>
      </c>
      <c r="J100" s="8">
        <f t="shared" si="4"/>
        <v>38.94</v>
      </c>
      <c r="K100" t="str">
        <f t="shared" si="5"/>
        <v>Return Reasons to Supplier</v>
      </c>
    </row>
    <row r="101" spans="1:11" x14ac:dyDescent="0.25">
      <c r="A101" t="s">
        <v>549</v>
      </c>
      <c r="B101" s="3" t="str">
        <f>VLOOKUP(A101,'Inventory '!A100:C870,2,FALSE)</f>
        <v>Universal Premium White Copier/Laser Paper (20Lb. and 87 Bright)</v>
      </c>
      <c r="C101" t="str">
        <f>VLOOKUP(A101,'Inventory '!A100:C870,3,FALSE)</f>
        <v>RedRock Distribution</v>
      </c>
      <c r="D101" t="s">
        <v>3788</v>
      </c>
      <c r="E101" s="2">
        <f t="shared" ca="1" si="3"/>
        <v>41150</v>
      </c>
      <c r="F101" t="str">
        <f>IF(G101="Vendor",'Inventory '!I101,"Customer")</f>
        <v>RapidSource Ltd.</v>
      </c>
      <c r="G101" t="s">
        <v>3682</v>
      </c>
      <c r="H101" s="7">
        <v>1</v>
      </c>
      <c r="I101" s="8">
        <f>VLOOKUP(A101,'Inventory '!A:G,7,FALSE)</f>
        <v>21.541333333333331</v>
      </c>
      <c r="J101" s="8">
        <f t="shared" si="4"/>
        <v>21.541333333333331</v>
      </c>
      <c r="K101" t="str">
        <f t="shared" si="5"/>
        <v>Customer Reason</v>
      </c>
    </row>
    <row r="102" spans="1:11" x14ac:dyDescent="0.25">
      <c r="A102" t="s">
        <v>558</v>
      </c>
      <c r="B102" s="3" t="str">
        <f>VLOOKUP(A102,'Inventory '!A101:C871,2,FALSE)</f>
        <v>Logitech K350 2.4Ghz Wireless Keyboard</v>
      </c>
      <c r="C102" t="str">
        <f>VLOOKUP(A102,'Inventory '!A101:C871,3,FALSE)</f>
        <v>IronClad Depot</v>
      </c>
      <c r="D102" t="s">
        <v>3789</v>
      </c>
      <c r="E102" s="2">
        <f t="shared" ca="1" si="3"/>
        <v>42364</v>
      </c>
      <c r="F102" t="str">
        <f>IF(G102="Vendor",'Inventory '!I102,"Customer")</f>
        <v>Customer</v>
      </c>
      <c r="G102" t="s">
        <v>4459</v>
      </c>
      <c r="H102" s="7">
        <v>1</v>
      </c>
      <c r="I102" s="8">
        <f>VLOOKUP(A102,'Inventory '!A:G,7,FALSE)</f>
        <v>47.988</v>
      </c>
      <c r="J102" s="8">
        <f t="shared" si="4"/>
        <v>47.988</v>
      </c>
      <c r="K102" t="str">
        <f t="shared" si="5"/>
        <v>Return Reasons to Supplier</v>
      </c>
    </row>
    <row r="103" spans="1:11" x14ac:dyDescent="0.25">
      <c r="A103" t="s">
        <v>560</v>
      </c>
      <c r="B103" s="3" t="str">
        <f>VLOOKUP(A103,'Inventory '!A102:C872,2,FALSE)</f>
        <v>Deflect-o DuraMat Lighweight, Studded, Beveled Mat for Low Pile Carpeting</v>
      </c>
      <c r="C103" t="str">
        <f>VLOOKUP(A103,'Inventory '!A102:C872,3,FALSE)</f>
        <v>Skyline Storage Hub</v>
      </c>
      <c r="D103" t="s">
        <v>3790</v>
      </c>
      <c r="E103" s="2">
        <f t="shared" ca="1" si="3"/>
        <v>40778</v>
      </c>
      <c r="F103" t="str">
        <f>IF(G103="Vendor",'Inventory '!I103,"Customer")</f>
        <v>GoldenBridge Imports</v>
      </c>
      <c r="G103" t="s">
        <v>3682</v>
      </c>
      <c r="H103" s="7">
        <v>2</v>
      </c>
      <c r="I103" s="8">
        <f>VLOOKUP(A103,'Inventory '!A:G,7,FALSE)</f>
        <v>0.29799999999999999</v>
      </c>
      <c r="J103" s="8">
        <f t="shared" si="4"/>
        <v>0.59599999999999997</v>
      </c>
      <c r="K103" t="str">
        <f t="shared" si="5"/>
        <v>Customer Reason</v>
      </c>
    </row>
    <row r="104" spans="1:11" x14ac:dyDescent="0.25">
      <c r="A104" t="s">
        <v>562</v>
      </c>
      <c r="B104" s="3" t="str">
        <f>VLOOKUP(A104,'Inventory '!A103:C873,2,FALSE)</f>
        <v>Avery Trapezoid Ring Binder, 3" Capacity, Black, 1040 sheets</v>
      </c>
      <c r="C104" t="str">
        <f>VLOOKUP(A104,'Inventory '!A103:C873,3,FALSE)</f>
        <v>Pioneer Warehousing</v>
      </c>
      <c r="D104" t="s">
        <v>3791</v>
      </c>
      <c r="E104" s="2">
        <f t="shared" ca="1" si="3"/>
        <v>42148</v>
      </c>
      <c r="F104" t="str">
        <f>IF(G104="Vendor",'Inventory '!I104,"Customer")</f>
        <v>Evergreen Trading Co.</v>
      </c>
      <c r="G104" t="s">
        <v>3682</v>
      </c>
      <c r="H104" s="7">
        <v>2</v>
      </c>
      <c r="I104" s="8">
        <f>VLOOKUP(A104,'Inventory '!A:G,7,FALSE)</f>
        <v>3.4171428571428573</v>
      </c>
      <c r="J104" s="8">
        <f t="shared" si="4"/>
        <v>6.8342857142857145</v>
      </c>
      <c r="K104" t="str">
        <f t="shared" si="5"/>
        <v>Customer Reason</v>
      </c>
    </row>
    <row r="105" spans="1:11" x14ac:dyDescent="0.25">
      <c r="A105" t="s">
        <v>570</v>
      </c>
      <c r="B105" s="3" t="str">
        <f>VLOOKUP(A105,'Inventory '!A104:C874,2,FALSE)</f>
        <v>Memorex Mini Travel Drive 8 GB USB 2.0 Flash Drive</v>
      </c>
      <c r="C105" t="str">
        <f>VLOOKUP(A105,'Inventory '!A104:C874,3,FALSE)</f>
        <v>SafeStack Logistics</v>
      </c>
      <c r="D105" t="s">
        <v>3792</v>
      </c>
      <c r="E105" s="2">
        <f t="shared" ca="1" si="3"/>
        <v>42432</v>
      </c>
      <c r="F105" t="str">
        <f>IF(G105="Vendor",'Inventory '!I105,"Customer")</f>
        <v>SkyPort Suppliers</v>
      </c>
      <c r="G105" t="s">
        <v>3682</v>
      </c>
      <c r="H105" s="7">
        <v>2</v>
      </c>
      <c r="I105" s="8">
        <f>VLOOKUP(A105,'Inventory '!A:G,7,FALSE)</f>
        <v>34.128</v>
      </c>
      <c r="J105" s="8">
        <f t="shared" si="4"/>
        <v>68.256</v>
      </c>
      <c r="K105" t="str">
        <f t="shared" si="5"/>
        <v>Customer Reason</v>
      </c>
    </row>
    <row r="106" spans="1:11" x14ac:dyDescent="0.25">
      <c r="A106" t="s">
        <v>572</v>
      </c>
      <c r="B106" s="3" t="str">
        <f>VLOOKUP(A106,'Inventory '!A105:C875,2,FALSE)</f>
        <v>Speck Products Candyshell Flip Case</v>
      </c>
      <c r="C106" t="str">
        <f>VLOOKUP(A106,'Inventory '!A105:C875,3,FALSE)</f>
        <v>MetroZone Fulfillment</v>
      </c>
      <c r="D106" t="s">
        <v>3793</v>
      </c>
      <c r="E106" s="2">
        <f t="shared" ca="1" si="3"/>
        <v>41674</v>
      </c>
      <c r="F106" t="str">
        <f>IF(G106="Vendor",'Inventory '!I106,"Customer")</f>
        <v>Customer</v>
      </c>
      <c r="G106" t="s">
        <v>4459</v>
      </c>
      <c r="H106" s="7">
        <v>2</v>
      </c>
      <c r="I106" s="8">
        <f>VLOOKUP(A106,'Inventory '!A:G,7,FALSE)</f>
        <v>14.622857142857143</v>
      </c>
      <c r="J106" s="8">
        <f t="shared" si="4"/>
        <v>29.245714285714286</v>
      </c>
      <c r="K106" t="str">
        <f t="shared" si="5"/>
        <v>Return Reasons to Supplier</v>
      </c>
    </row>
    <row r="107" spans="1:11" x14ac:dyDescent="0.25">
      <c r="A107" t="s">
        <v>574</v>
      </c>
      <c r="B107" s="3" t="str">
        <f>VLOOKUP(A107,'Inventory '!A106:C876,2,FALSE)</f>
        <v>Newell Chalk Holder</v>
      </c>
      <c r="C107" t="str">
        <f>VLOOKUP(A107,'Inventory '!A106:C876,3,FALSE)</f>
        <v>Capital Supply Depot</v>
      </c>
      <c r="D107" t="s">
        <v>3794</v>
      </c>
      <c r="E107" s="2">
        <f t="shared" ca="1" si="3"/>
        <v>40870</v>
      </c>
      <c r="F107" t="str">
        <f>IF(G107="Vendor",'Inventory '!I107,"Customer")</f>
        <v>TruePath Global</v>
      </c>
      <c r="G107" t="s">
        <v>3682</v>
      </c>
      <c r="H107" s="7">
        <v>3</v>
      </c>
      <c r="I107" s="8">
        <f>VLOOKUP(A107,'Inventory '!A:G,7,FALSE)</f>
        <v>4.0979999999999999</v>
      </c>
      <c r="J107" s="8">
        <f t="shared" si="4"/>
        <v>12.294</v>
      </c>
      <c r="K107" t="str">
        <f t="shared" si="5"/>
        <v>Customer Reason</v>
      </c>
    </row>
    <row r="108" spans="1:11" x14ac:dyDescent="0.25">
      <c r="A108" t="s">
        <v>582</v>
      </c>
      <c r="B108" s="3" t="str">
        <f>VLOOKUP(A108,'Inventory '!A107:C877,2,FALSE)</f>
        <v>Logitech Gaming G510s - Keyboard</v>
      </c>
      <c r="C108" t="str">
        <f>VLOOKUP(A108,'Inventory '!A107:C877,3,FALSE)</f>
        <v>Delta Distribution Center</v>
      </c>
      <c r="D108" t="s">
        <v>3795</v>
      </c>
      <c r="E108" s="2">
        <f t="shared" ca="1" si="3"/>
        <v>41309</v>
      </c>
      <c r="F108" t="str">
        <f>IF(G108="Vendor",'Inventory '!I108,"Customer")</f>
        <v>Customer</v>
      </c>
      <c r="G108" t="s">
        <v>4459</v>
      </c>
      <c r="H108" s="7">
        <v>2</v>
      </c>
      <c r="I108" s="8">
        <f>VLOOKUP(A108,'Inventory '!A:G,7,FALSE)</f>
        <v>12.351999999999999</v>
      </c>
      <c r="J108" s="8">
        <f t="shared" si="4"/>
        <v>24.703999999999997</v>
      </c>
      <c r="K108" t="str">
        <f t="shared" si="5"/>
        <v>Return Reasons to Supplier</v>
      </c>
    </row>
    <row r="109" spans="1:11" x14ac:dyDescent="0.25">
      <c r="A109" t="s">
        <v>589</v>
      </c>
      <c r="B109" s="3" t="str">
        <f>VLOOKUP(A109,'Inventory '!A108:C878,2,FALSE)</f>
        <v>Magnifier Swing Arm Lamp</v>
      </c>
      <c r="C109" t="str">
        <f>VLOOKUP(A109,'Inventory '!A108:C878,3,FALSE)</f>
        <v>Future Logistics Hub</v>
      </c>
      <c r="D109" t="s">
        <v>3796</v>
      </c>
      <c r="E109" s="2">
        <f t="shared" ca="1" si="3"/>
        <v>41337</v>
      </c>
      <c r="F109" t="str">
        <f>IF(G109="Vendor",'Inventory '!I109,"Customer")</f>
        <v>Atlas Provision Co.</v>
      </c>
      <c r="G109" t="s">
        <v>3682</v>
      </c>
      <c r="H109" s="7">
        <v>1</v>
      </c>
      <c r="I109" s="8">
        <f>VLOOKUP(A109,'Inventory '!A:G,7,FALSE)</f>
        <v>6.9980000000000002</v>
      </c>
      <c r="J109" s="8">
        <f t="shared" si="4"/>
        <v>6.9980000000000002</v>
      </c>
      <c r="K109" t="str">
        <f t="shared" si="5"/>
        <v>Customer Reason</v>
      </c>
    </row>
    <row r="110" spans="1:11" x14ac:dyDescent="0.25">
      <c r="A110" t="s">
        <v>598</v>
      </c>
      <c r="B110" s="3" t="str">
        <f>VLOOKUP(A110,'Inventory '!A109:C879,2,FALSE)</f>
        <v>Hunt PowerHouse Electric Pencil Sharpener, Blue</v>
      </c>
      <c r="C110" t="str">
        <f>VLOOKUP(A110,'Inventory '!A109:C879,3,FALSE)</f>
        <v>BrightBox Warehouse</v>
      </c>
      <c r="D110" t="s">
        <v>3797</v>
      </c>
      <c r="E110" s="2">
        <f t="shared" ca="1" si="3"/>
        <v>40034</v>
      </c>
      <c r="F110" t="str">
        <f>IF(G110="Vendor",'Inventory '!I110,"Customer")</f>
        <v>Customer</v>
      </c>
      <c r="G110" t="s">
        <v>4459</v>
      </c>
      <c r="H110" s="7">
        <v>2</v>
      </c>
      <c r="I110" s="8">
        <f>VLOOKUP(A110,'Inventory '!A:G,7,FALSE)</f>
        <v>0.66079999999999994</v>
      </c>
      <c r="J110" s="8">
        <f t="shared" si="4"/>
        <v>1.3215999999999999</v>
      </c>
      <c r="K110" t="str">
        <f t="shared" si="5"/>
        <v>Return Reasons to Supplier</v>
      </c>
    </row>
    <row r="111" spans="1:11" x14ac:dyDescent="0.25">
      <c r="A111" t="s">
        <v>600</v>
      </c>
      <c r="B111" s="3" t="str">
        <f>VLOOKUP(A111,'Inventory '!A110:C880,2,FALSE)</f>
        <v>Avery Durable Plastic 1" Binders</v>
      </c>
      <c r="C111" t="str">
        <f>VLOOKUP(A111,'Inventory '!A110:C880,3,FALSE)</f>
        <v>SwiftStock Depot</v>
      </c>
      <c r="D111" t="s">
        <v>3798</v>
      </c>
      <c r="E111" s="2">
        <f t="shared" ca="1" si="3"/>
        <v>42754</v>
      </c>
      <c r="F111" t="str">
        <f>IF(G111="Vendor",'Inventory '!I111,"Customer")</f>
        <v>Customer</v>
      </c>
      <c r="G111" t="s">
        <v>4459</v>
      </c>
      <c r="H111" s="7">
        <v>2</v>
      </c>
      <c r="I111" s="8">
        <f>VLOOKUP(A111,'Inventory '!A:G,7,FALSE)</f>
        <v>48.565714285714286</v>
      </c>
      <c r="J111" s="8">
        <f t="shared" si="4"/>
        <v>97.131428571428572</v>
      </c>
      <c r="K111" t="str">
        <f t="shared" si="5"/>
        <v>Return Reasons to Supplier</v>
      </c>
    </row>
    <row r="112" spans="1:11" x14ac:dyDescent="0.25">
      <c r="A112" t="s">
        <v>608</v>
      </c>
      <c r="B112" s="3" t="str">
        <f>VLOOKUP(A112,'Inventory '!A111:C881,2,FALSE)</f>
        <v>OIC Colored Binder Clips, Assorted Sizes</v>
      </c>
      <c r="C112" t="str">
        <f>VLOOKUP(A112,'Inventory '!A111:C881,3,FALSE)</f>
        <v>PrimeSource Storage</v>
      </c>
      <c r="D112" t="s">
        <v>3799</v>
      </c>
      <c r="E112" s="2">
        <f t="shared" ca="1" si="3"/>
        <v>41368</v>
      </c>
      <c r="F112" t="str">
        <f>IF(G112="Vendor",'Inventory '!I112,"Customer")</f>
        <v>FusionCore Suppliers</v>
      </c>
      <c r="G112" t="s">
        <v>3682</v>
      </c>
      <c r="H112" s="7">
        <v>2</v>
      </c>
      <c r="I112" s="8">
        <f>VLOOKUP(A112,'Inventory '!A:G,7,FALSE)</f>
        <v>8.3919999999999995</v>
      </c>
      <c r="J112" s="8">
        <f t="shared" si="4"/>
        <v>16.783999999999999</v>
      </c>
      <c r="K112" t="str">
        <f t="shared" si="5"/>
        <v>Customer Reason</v>
      </c>
    </row>
    <row r="113" spans="1:11" x14ac:dyDescent="0.25">
      <c r="A113" t="s">
        <v>610</v>
      </c>
      <c r="B113" s="3" t="str">
        <f>VLOOKUP(A113,'Inventory '!A112:C882,2,FALSE)</f>
        <v>Redi-Strip #10 Envelopes, 4 1/8 x 9 1/2</v>
      </c>
      <c r="C113" t="str">
        <f>VLOOKUP(A113,'Inventory '!A112:C882,3,FALSE)</f>
        <v>NorthGate Warehouse</v>
      </c>
      <c r="D113" t="s">
        <v>3800</v>
      </c>
      <c r="E113" s="2">
        <f t="shared" ca="1" si="3"/>
        <v>42563</v>
      </c>
      <c r="F113" t="str">
        <f>IF(G113="Vendor",'Inventory '!I113,"Customer")</f>
        <v>FusionCore Suppliers</v>
      </c>
      <c r="G113" t="s">
        <v>3682</v>
      </c>
      <c r="H113" s="7">
        <v>2</v>
      </c>
      <c r="I113" s="8">
        <f>VLOOKUP(A113,'Inventory '!A:G,7,FALSE)</f>
        <v>9.4949999999999992</v>
      </c>
      <c r="J113" s="8">
        <f t="shared" si="4"/>
        <v>18.989999999999998</v>
      </c>
      <c r="K113" t="str">
        <f t="shared" si="5"/>
        <v>Customer Reason</v>
      </c>
    </row>
    <row r="114" spans="1:11" x14ac:dyDescent="0.25">
      <c r="A114" t="s">
        <v>612</v>
      </c>
      <c r="B114" s="3" t="str">
        <f>VLOOKUP(A114,'Inventory '!A113:C883,2,FALSE)</f>
        <v>Xerox 1921</v>
      </c>
      <c r="C114" t="str">
        <f>VLOOKUP(A114,'Inventory '!A113:C883,3,FALSE)</f>
        <v>Liberty Logistics</v>
      </c>
      <c r="D114" t="s">
        <v>3801</v>
      </c>
      <c r="E114" s="2">
        <f t="shared" ca="1" si="3"/>
        <v>42414</v>
      </c>
      <c r="F114" t="str">
        <f>IF(G114="Vendor",'Inventory '!I114,"Customer")</f>
        <v>Eagle Trade Co.</v>
      </c>
      <c r="G114" t="s">
        <v>3682</v>
      </c>
      <c r="H114" s="7">
        <v>2</v>
      </c>
      <c r="I114" s="8">
        <f>VLOOKUP(A114,'Inventory '!A:G,7,FALSE)</f>
        <v>3.4049999999999998</v>
      </c>
      <c r="J114" s="8">
        <f t="shared" si="4"/>
        <v>6.81</v>
      </c>
      <c r="K114" t="str">
        <f t="shared" si="5"/>
        <v>Customer Reason</v>
      </c>
    </row>
    <row r="115" spans="1:11" x14ac:dyDescent="0.25">
      <c r="A115" t="s">
        <v>614</v>
      </c>
      <c r="B115" s="3" t="str">
        <f>VLOOKUP(A115,'Inventory '!A114:C884,2,FALSE)</f>
        <v>Tyvek  Top-Opening Peel &amp; Seel Envelopes, Plain White</v>
      </c>
      <c r="C115" t="str">
        <f>VLOOKUP(A115,'Inventory '!A114:C884,3,FALSE)</f>
        <v>Everhaul Storage</v>
      </c>
      <c r="D115" t="s">
        <v>3802</v>
      </c>
      <c r="E115" s="2">
        <f t="shared" ca="1" si="3"/>
        <v>43252</v>
      </c>
      <c r="F115" t="str">
        <f>IF(G115="Vendor",'Inventory '!I115,"Customer")</f>
        <v>Customer</v>
      </c>
      <c r="G115" t="s">
        <v>4459</v>
      </c>
      <c r="H115" s="7">
        <v>1</v>
      </c>
      <c r="I115" s="8">
        <f>VLOOKUP(A115,'Inventory '!A:G,7,FALSE)</f>
        <v>10.023999999999999</v>
      </c>
      <c r="J115" s="8">
        <f t="shared" si="4"/>
        <v>10.023999999999999</v>
      </c>
      <c r="K115" t="str">
        <f t="shared" si="5"/>
        <v>Return Reasons to Supplier</v>
      </c>
    </row>
    <row r="116" spans="1:11" x14ac:dyDescent="0.25">
      <c r="A116" t="s">
        <v>621</v>
      </c>
      <c r="B116" s="3" t="str">
        <f>VLOOKUP(A116,'Inventory '!A115:C885,2,FALSE)</f>
        <v>Hon Racetrack Conference Tables</v>
      </c>
      <c r="C116" t="str">
        <f>VLOOKUP(A116,'Inventory '!A115:C885,3,FALSE)</f>
        <v>RedRock Distribution</v>
      </c>
      <c r="D116" t="s">
        <v>3803</v>
      </c>
      <c r="E116" s="2">
        <f t="shared" ca="1" si="3"/>
        <v>40330</v>
      </c>
      <c r="F116" t="str">
        <f>IF(G116="Vendor",'Inventory '!I116,"Customer")</f>
        <v>Customer</v>
      </c>
      <c r="G116" t="s">
        <v>4459</v>
      </c>
      <c r="H116" s="7">
        <v>1</v>
      </c>
      <c r="I116" s="8">
        <f>VLOOKUP(A116,'Inventory '!A:G,7,FALSE)</f>
        <v>1.5733333333333333</v>
      </c>
      <c r="J116" s="8">
        <f t="shared" si="4"/>
        <v>1.5733333333333333</v>
      </c>
      <c r="K116" t="str">
        <f t="shared" si="5"/>
        <v>Return Reasons to Supplier</v>
      </c>
    </row>
    <row r="117" spans="1:11" x14ac:dyDescent="0.25">
      <c r="A117" t="s">
        <v>629</v>
      </c>
      <c r="B117" s="3" t="str">
        <f>VLOOKUP(A117,'Inventory '!A116:C886,2,FALSE)</f>
        <v>GBC DocuBind 300 Electric Binding Machine</v>
      </c>
      <c r="C117" t="str">
        <f>VLOOKUP(A117,'Inventory '!A116:C886,3,FALSE)</f>
        <v>IronClad Depot</v>
      </c>
      <c r="D117" t="s">
        <v>3804</v>
      </c>
      <c r="E117" s="2">
        <f t="shared" ca="1" si="3"/>
        <v>41701</v>
      </c>
      <c r="F117" t="str">
        <f>IF(G117="Vendor",'Inventory '!I117,"Customer")</f>
        <v>Customer</v>
      </c>
      <c r="G117" t="s">
        <v>4459</v>
      </c>
      <c r="H117" s="7">
        <v>1</v>
      </c>
      <c r="I117" s="8">
        <f>VLOOKUP(A117,'Inventory '!A:G,7,FALSE)</f>
        <v>7.992</v>
      </c>
      <c r="J117" s="8">
        <f t="shared" si="4"/>
        <v>7.992</v>
      </c>
      <c r="K117" t="str">
        <f t="shared" si="5"/>
        <v>Return Reasons to Supplier</v>
      </c>
    </row>
    <row r="118" spans="1:11" x14ac:dyDescent="0.25">
      <c r="A118" t="s">
        <v>635</v>
      </c>
      <c r="B118" s="3" t="str">
        <f>VLOOKUP(A118,'Inventory '!A117:C887,2,FALSE)</f>
        <v>Artistic Insta-Plaque</v>
      </c>
      <c r="C118" t="str">
        <f>VLOOKUP(A118,'Inventory '!A117:C887,3,FALSE)</f>
        <v>Skyline Storage Hub</v>
      </c>
      <c r="D118" t="s">
        <v>3805</v>
      </c>
      <c r="E118" s="2">
        <f t="shared" ca="1" si="3"/>
        <v>43412</v>
      </c>
      <c r="F118" t="str">
        <f>IF(G118="Vendor",'Inventory '!I118,"Customer")</f>
        <v>UrbanLine Distributors</v>
      </c>
      <c r="G118" t="s">
        <v>3682</v>
      </c>
      <c r="H118" s="7">
        <v>2</v>
      </c>
      <c r="I118" s="8">
        <f>VLOOKUP(A118,'Inventory '!A:G,7,FALSE)</f>
        <v>18.637714285714285</v>
      </c>
      <c r="J118" s="8">
        <f t="shared" si="4"/>
        <v>37.27542857142857</v>
      </c>
      <c r="K118" t="str">
        <f t="shared" si="5"/>
        <v>Customer Reason</v>
      </c>
    </row>
    <row r="119" spans="1:11" x14ac:dyDescent="0.25">
      <c r="A119" t="s">
        <v>637</v>
      </c>
      <c r="B119" s="3" t="str">
        <f>VLOOKUP(A119,'Inventory '!A118:C888,2,FALSE)</f>
        <v>Companion Letter/Legal File, Black</v>
      </c>
      <c r="C119" t="str">
        <f>VLOOKUP(A119,'Inventory '!A118:C888,3,FALSE)</f>
        <v>Pioneer Warehousing</v>
      </c>
      <c r="D119" t="s">
        <v>3806</v>
      </c>
      <c r="E119" s="2">
        <f t="shared" ca="1" si="3"/>
        <v>42292</v>
      </c>
      <c r="F119" t="str">
        <f>IF(G119="Vendor",'Inventory '!I119,"Customer")</f>
        <v>Customer</v>
      </c>
      <c r="G119" t="s">
        <v>4459</v>
      </c>
      <c r="H119" s="7">
        <v>2</v>
      </c>
      <c r="I119" s="8">
        <f>VLOOKUP(A119,'Inventory '!A:G,7,FALSE)</f>
        <v>131.255</v>
      </c>
      <c r="J119" s="8">
        <f t="shared" si="4"/>
        <v>262.51</v>
      </c>
      <c r="K119" t="str">
        <f t="shared" si="5"/>
        <v>Return Reasons to Supplier</v>
      </c>
    </row>
    <row r="120" spans="1:11" x14ac:dyDescent="0.25">
      <c r="A120" t="s">
        <v>639</v>
      </c>
      <c r="B120" s="3" t="str">
        <f>VLOOKUP(A120,'Inventory '!A119:C889,2,FALSE)</f>
        <v>Globe Weis Peel &amp; Seel First Class Envelopes</v>
      </c>
      <c r="C120" t="str">
        <f>VLOOKUP(A120,'Inventory '!A119:C889,3,FALSE)</f>
        <v>SafeStack Logistics</v>
      </c>
      <c r="D120" t="s">
        <v>3807</v>
      </c>
      <c r="E120" s="2">
        <f t="shared" ca="1" si="3"/>
        <v>43048</v>
      </c>
      <c r="F120" t="str">
        <f>IF(G120="Vendor",'Inventory '!I120,"Customer")</f>
        <v>Evergreen Trading Co.</v>
      </c>
      <c r="G120" t="s">
        <v>3682</v>
      </c>
      <c r="H120" s="7">
        <v>2</v>
      </c>
      <c r="I120" s="8">
        <f>VLOOKUP(A120,'Inventory '!A:G,7,FALSE)</f>
        <v>22.542000000000002</v>
      </c>
      <c r="J120" s="8">
        <f t="shared" si="4"/>
        <v>45.084000000000003</v>
      </c>
      <c r="K120" t="str">
        <f t="shared" si="5"/>
        <v>Customer Reason</v>
      </c>
    </row>
    <row r="121" spans="1:11" x14ac:dyDescent="0.25">
      <c r="A121" t="s">
        <v>641</v>
      </c>
      <c r="B121" s="3" t="str">
        <f>VLOOKUP(A121,'Inventory '!A120:C890,2,FALSE)</f>
        <v>KLD Oscar II Style Snap-on Ultra Thin Side Flip Synthetic Leather Cover Case for HTC One HTC M7</v>
      </c>
      <c r="C121" t="str">
        <f>VLOOKUP(A121,'Inventory '!A120:C890,3,FALSE)</f>
        <v>MetroZone Fulfillment</v>
      </c>
      <c r="D121" t="s">
        <v>3808</v>
      </c>
      <c r="E121" s="2">
        <f t="shared" ca="1" si="3"/>
        <v>40167</v>
      </c>
      <c r="F121" t="str">
        <f>IF(G121="Vendor",'Inventory '!I121,"Customer")</f>
        <v>SkyPort Suppliers</v>
      </c>
      <c r="G121" t="s">
        <v>3682</v>
      </c>
      <c r="H121" s="7">
        <v>2</v>
      </c>
      <c r="I121" s="8">
        <f>VLOOKUP(A121,'Inventory '!A:G,7,FALSE)</f>
        <v>7.84</v>
      </c>
      <c r="J121" s="8">
        <f t="shared" si="4"/>
        <v>15.68</v>
      </c>
      <c r="K121" t="str">
        <f t="shared" si="5"/>
        <v>Customer Reason</v>
      </c>
    </row>
    <row r="122" spans="1:11" x14ac:dyDescent="0.25">
      <c r="A122" t="s">
        <v>648</v>
      </c>
      <c r="B122" s="3" t="str">
        <f>VLOOKUP(A122,'Inventory '!A121:C891,2,FALSE)</f>
        <v>Global Deluxe High-Back Manager's Chair</v>
      </c>
      <c r="C122" t="str">
        <f>VLOOKUP(A122,'Inventory '!A121:C891,3,FALSE)</f>
        <v>Capital Supply Depot</v>
      </c>
      <c r="D122" t="s">
        <v>3809</v>
      </c>
      <c r="E122" s="2">
        <f t="shared" ca="1" si="3"/>
        <v>42650</v>
      </c>
      <c r="F122" t="str">
        <f>IF(G122="Vendor",'Inventory '!I122,"Customer")</f>
        <v>Customer</v>
      </c>
      <c r="G122" t="s">
        <v>4459</v>
      </c>
      <c r="H122" s="7">
        <v>3</v>
      </c>
      <c r="I122" s="8">
        <f>VLOOKUP(A122,'Inventory '!A:G,7,FALSE)</f>
        <v>3.4266666666666667</v>
      </c>
      <c r="J122" s="8">
        <f t="shared" si="4"/>
        <v>10.280000000000001</v>
      </c>
      <c r="K122" t="str">
        <f t="shared" si="5"/>
        <v>Return Reasons to Supplier</v>
      </c>
    </row>
    <row r="123" spans="1:11" x14ac:dyDescent="0.25">
      <c r="A123" t="s">
        <v>656</v>
      </c>
      <c r="B123" s="3" t="str">
        <f>VLOOKUP(A123,'Inventory '!A122:C892,2,FALSE)</f>
        <v>Bevis 44 x 96 Conference Tables</v>
      </c>
      <c r="C123" t="str">
        <f>VLOOKUP(A123,'Inventory '!A122:C892,3,FALSE)</f>
        <v>Delta Distribution Center</v>
      </c>
      <c r="D123" t="s">
        <v>3810</v>
      </c>
      <c r="E123" s="2">
        <f t="shared" ca="1" si="3"/>
        <v>41294</v>
      </c>
      <c r="F123" t="str">
        <f>IF(G123="Vendor",'Inventory '!I123,"Customer")</f>
        <v>Customer</v>
      </c>
      <c r="G123" t="s">
        <v>4459</v>
      </c>
      <c r="H123" s="7">
        <v>2</v>
      </c>
      <c r="I123" s="8">
        <f>VLOOKUP(A123,'Inventory '!A:G,7,FALSE)</f>
        <v>28.32</v>
      </c>
      <c r="J123" s="8">
        <f t="shared" si="4"/>
        <v>56.64</v>
      </c>
      <c r="K123" t="str">
        <f t="shared" si="5"/>
        <v>Return Reasons to Supplier</v>
      </c>
    </row>
    <row r="124" spans="1:11" x14ac:dyDescent="0.25">
      <c r="A124" t="s">
        <v>663</v>
      </c>
      <c r="B124" s="3" t="str">
        <f>VLOOKUP(A124,'Inventory '!A123:C893,2,FALSE)</f>
        <v>Avery Durable Slant Ring Binders, No Labels</v>
      </c>
      <c r="C124" t="str">
        <f>VLOOKUP(A124,'Inventory '!A123:C893,3,FALSE)</f>
        <v>Future Logistics Hub</v>
      </c>
      <c r="D124" t="s">
        <v>3811</v>
      </c>
      <c r="E124" s="2">
        <f t="shared" ca="1" si="3"/>
        <v>40213</v>
      </c>
      <c r="F124" t="str">
        <f>IF(G124="Vendor",'Inventory '!I124,"Customer")</f>
        <v>RedRiver Goods</v>
      </c>
      <c r="G124" t="s">
        <v>3682</v>
      </c>
      <c r="H124" s="7">
        <v>3</v>
      </c>
      <c r="I124" s="8">
        <f>VLOOKUP(A124,'Inventory '!A:G,7,FALSE)</f>
        <v>12.78</v>
      </c>
      <c r="J124" s="8">
        <f t="shared" si="4"/>
        <v>38.339999999999996</v>
      </c>
      <c r="K124" t="str">
        <f t="shared" si="5"/>
        <v>Customer Reason</v>
      </c>
    </row>
    <row r="125" spans="1:11" x14ac:dyDescent="0.25">
      <c r="A125" t="s">
        <v>665</v>
      </c>
      <c r="B125" s="3" t="str">
        <f>VLOOKUP(A125,'Inventory '!A124:C894,2,FALSE)</f>
        <v>Trav-L-File Heavy-Duty Shuttle II, Black</v>
      </c>
      <c r="C125" t="str">
        <f>VLOOKUP(A125,'Inventory '!A124:C894,3,FALSE)</f>
        <v>BrightBox Warehouse</v>
      </c>
      <c r="D125" t="s">
        <v>3812</v>
      </c>
      <c r="E125" s="2">
        <f t="shared" ca="1" si="3"/>
        <v>42320</v>
      </c>
      <c r="F125" t="str">
        <f>IF(G125="Vendor",'Inventory '!I125,"Customer")</f>
        <v>Atlas Provision Co.</v>
      </c>
      <c r="G125" t="s">
        <v>3682</v>
      </c>
      <c r="H125" s="7">
        <v>3</v>
      </c>
      <c r="I125" s="8">
        <f>VLOOKUP(A125,'Inventory '!A:G,7,FALSE)</f>
        <v>7.5600000000000005</v>
      </c>
      <c r="J125" s="8">
        <f t="shared" si="4"/>
        <v>22.68</v>
      </c>
      <c r="K125" t="str">
        <f t="shared" si="5"/>
        <v>Customer Reason</v>
      </c>
    </row>
    <row r="126" spans="1:11" x14ac:dyDescent="0.25">
      <c r="A126" t="s">
        <v>359</v>
      </c>
      <c r="B126" s="3" t="str">
        <f>VLOOKUP(A126,'Inventory '!A125:C895,2,FALSE)</f>
        <v>Global Task Chair, Black</v>
      </c>
      <c r="C126" t="str">
        <f>VLOOKUP(A126,'Inventory '!A125:C895,3,FALSE)</f>
        <v>SwiftStock Depot</v>
      </c>
      <c r="D126" t="s">
        <v>3813</v>
      </c>
      <c r="E126" s="2">
        <f t="shared" ca="1" si="3"/>
        <v>42379</v>
      </c>
      <c r="F126" t="str">
        <f>IF(G126="Vendor",'Inventory '!I126,"Customer")</f>
        <v>Customer</v>
      </c>
      <c r="G126" t="s">
        <v>4459</v>
      </c>
      <c r="H126" s="7">
        <v>2</v>
      </c>
      <c r="I126" s="8">
        <f>VLOOKUP(A126,'Inventory '!A:G,7,FALSE)</f>
        <v>29.345999999999997</v>
      </c>
      <c r="J126" s="8">
        <f t="shared" si="4"/>
        <v>58.691999999999993</v>
      </c>
      <c r="K126" t="str">
        <f t="shared" si="5"/>
        <v>Return Reasons to Supplier</v>
      </c>
    </row>
    <row r="127" spans="1:11" x14ac:dyDescent="0.25">
      <c r="A127" t="s">
        <v>672</v>
      </c>
      <c r="B127" s="3" t="str">
        <f>VLOOKUP(A127,'Inventory '!A126:C896,2,FALSE)</f>
        <v>Eldon Cleatmat Plus Chair Mats for High Pile Carpets</v>
      </c>
      <c r="C127" t="str">
        <f>VLOOKUP(A127,'Inventory '!A126:C896,3,FALSE)</f>
        <v>PrimeSource Storage</v>
      </c>
      <c r="D127" t="s">
        <v>3814</v>
      </c>
      <c r="E127" s="2">
        <f t="shared" ca="1" si="3"/>
        <v>42020</v>
      </c>
      <c r="F127" t="str">
        <f>IF(G127="Vendor",'Inventory '!I127,"Customer")</f>
        <v>NextWave Merchants</v>
      </c>
      <c r="G127" t="s">
        <v>3682</v>
      </c>
      <c r="H127" s="7">
        <v>3</v>
      </c>
      <c r="I127" s="8">
        <f>VLOOKUP(A127,'Inventory '!A:G,7,FALSE)</f>
        <v>68.63333333333334</v>
      </c>
      <c r="J127" s="8">
        <f t="shared" si="4"/>
        <v>205.90000000000003</v>
      </c>
      <c r="K127" t="str">
        <f t="shared" si="5"/>
        <v>Customer Reason</v>
      </c>
    </row>
    <row r="128" spans="1:11" x14ac:dyDescent="0.25">
      <c r="A128" t="s">
        <v>679</v>
      </c>
      <c r="B128" s="3" t="str">
        <f>VLOOKUP(A128,'Inventory '!A127:C897,2,FALSE)</f>
        <v>Anker 36W 4-Port USB Wall Charger Travel Power Adapter for iPhone 5s 5c 5</v>
      </c>
      <c r="C128" t="str">
        <f>VLOOKUP(A128,'Inventory '!A127:C897,3,FALSE)</f>
        <v>NorthGate Warehouse</v>
      </c>
      <c r="D128" t="s">
        <v>3815</v>
      </c>
      <c r="E128" s="2">
        <f t="shared" ca="1" si="3"/>
        <v>43309</v>
      </c>
      <c r="F128" t="str">
        <f>IF(G128="Vendor",'Inventory '!I128,"Customer")</f>
        <v>Customer</v>
      </c>
      <c r="G128" t="s">
        <v>4459</v>
      </c>
      <c r="H128" s="7">
        <v>3</v>
      </c>
      <c r="I128" s="8">
        <f>VLOOKUP(A128,'Inventory '!A:G,7,FALSE)</f>
        <v>0.26533333333333331</v>
      </c>
      <c r="J128" s="8">
        <f t="shared" si="4"/>
        <v>0.79599999999999993</v>
      </c>
      <c r="K128" t="str">
        <f t="shared" si="5"/>
        <v>Return Reasons to Supplier</v>
      </c>
    </row>
    <row r="129" spans="1:11" x14ac:dyDescent="0.25">
      <c r="A129" t="s">
        <v>681</v>
      </c>
      <c r="B129" s="3" t="str">
        <f>VLOOKUP(A129,'Inventory '!A128:C898,2,FALSE)</f>
        <v>Xerox 1916</v>
      </c>
      <c r="C129" t="str">
        <f>VLOOKUP(A129,'Inventory '!A128:C898,3,FALSE)</f>
        <v>Liberty Logistics</v>
      </c>
      <c r="D129" t="s">
        <v>3816</v>
      </c>
      <c r="E129" s="2">
        <f t="shared" ca="1" si="3"/>
        <v>41171</v>
      </c>
      <c r="F129" t="str">
        <f>IF(G129="Vendor",'Inventory '!I129,"Customer")</f>
        <v>Customer</v>
      </c>
      <c r="G129" t="s">
        <v>4459</v>
      </c>
      <c r="H129" s="7">
        <v>1</v>
      </c>
      <c r="I129" s="8">
        <f>VLOOKUP(A129,'Inventory '!A:G,7,FALSE)</f>
        <v>81.330666666666659</v>
      </c>
      <c r="J129" s="8">
        <f t="shared" si="4"/>
        <v>81.330666666666659</v>
      </c>
      <c r="K129" t="str">
        <f t="shared" si="5"/>
        <v>Return Reasons to Supplier</v>
      </c>
    </row>
    <row r="130" spans="1:11" x14ac:dyDescent="0.25">
      <c r="A130" t="s">
        <v>683</v>
      </c>
      <c r="B130" s="3" t="str">
        <f>VLOOKUP(A130,'Inventory '!A129:C899,2,FALSE)</f>
        <v>Staples</v>
      </c>
      <c r="C130" t="str">
        <f>VLOOKUP(A130,'Inventory '!A129:C899,3,FALSE)</f>
        <v>Everhaul Storage</v>
      </c>
      <c r="D130" t="s">
        <v>3817</v>
      </c>
      <c r="E130" s="2">
        <f t="shared" ca="1" si="3"/>
        <v>40360</v>
      </c>
      <c r="F130" t="str">
        <f>IF(G130="Vendor",'Inventory '!I130,"Customer")</f>
        <v>Eagle Trade Co.</v>
      </c>
      <c r="G130" t="s">
        <v>3682</v>
      </c>
      <c r="H130" s="7">
        <v>2</v>
      </c>
      <c r="I130" s="8">
        <f>VLOOKUP(A130,'Inventory '!A:G,7,FALSE)</f>
        <v>13.570666666666668</v>
      </c>
      <c r="J130" s="8">
        <f t="shared" si="4"/>
        <v>27.141333333333336</v>
      </c>
      <c r="K130" t="str">
        <f t="shared" si="5"/>
        <v>Customer Reason</v>
      </c>
    </row>
    <row r="131" spans="1:11" x14ac:dyDescent="0.25">
      <c r="A131" t="s">
        <v>691</v>
      </c>
      <c r="B131" s="3" t="str">
        <f>VLOOKUP(A131,'Inventory '!A130:C900,2,FALSE)</f>
        <v>Xerox 195</v>
      </c>
      <c r="C131" t="str">
        <f>VLOOKUP(A131,'Inventory '!A130:C900,3,FALSE)</f>
        <v>RedRock Distribution</v>
      </c>
      <c r="D131" t="s">
        <v>3818</v>
      </c>
      <c r="E131" s="2">
        <f t="shared" ref="E131:E194" ca="1" si="6">RANDBETWEEN(DATE(2009,1,1),DATE(2019,12,30))</f>
        <v>41738</v>
      </c>
      <c r="F131" t="str">
        <f>IF(G131="Vendor",'Inventory '!I131,"Customer")</f>
        <v>NorthStar Supplies</v>
      </c>
      <c r="G131" t="s">
        <v>3682</v>
      </c>
      <c r="H131" s="7">
        <v>1</v>
      </c>
      <c r="I131" s="8">
        <f>VLOOKUP(A131,'Inventory '!A:G,7,FALSE)</f>
        <v>59.64</v>
      </c>
      <c r="J131" s="8">
        <f t="shared" ref="J131:J194" si="7">I131*H131</f>
        <v>59.64</v>
      </c>
      <c r="K131" t="str">
        <f t="shared" ref="K131:K194" si="8">IF(F131="Customer","Return Reasons to Supplier","Customer Reason")</f>
        <v>Customer Reason</v>
      </c>
    </row>
    <row r="132" spans="1:11" x14ac:dyDescent="0.25">
      <c r="A132" t="s">
        <v>693</v>
      </c>
      <c r="B132" s="3" t="str">
        <f>VLOOKUP(A132,'Inventory '!A131:C901,2,FALSE)</f>
        <v>Xerox 1880</v>
      </c>
      <c r="C132" t="str">
        <f>VLOOKUP(A132,'Inventory '!A131:C901,3,FALSE)</f>
        <v>IronClad Depot</v>
      </c>
      <c r="D132" t="s">
        <v>3819</v>
      </c>
      <c r="E132" s="2">
        <f t="shared" ca="1" si="6"/>
        <v>42110</v>
      </c>
      <c r="F132" t="str">
        <f>IF(G132="Vendor",'Inventory '!I132,"Customer")</f>
        <v>BluePeak Industries</v>
      </c>
      <c r="G132" t="s">
        <v>3682</v>
      </c>
      <c r="H132" s="7">
        <v>2</v>
      </c>
      <c r="I132" s="8">
        <f>VLOOKUP(A132,'Inventory '!A:G,7,FALSE)</f>
        <v>7.4962499999999999</v>
      </c>
      <c r="J132" s="8">
        <f t="shared" si="7"/>
        <v>14.9925</v>
      </c>
      <c r="K132" t="str">
        <f t="shared" si="8"/>
        <v>Customer Reason</v>
      </c>
    </row>
    <row r="133" spans="1:11" x14ac:dyDescent="0.25">
      <c r="A133" t="s">
        <v>695</v>
      </c>
      <c r="B133" s="3" t="str">
        <f>VLOOKUP(A133,'Inventory '!A132:C902,2,FALSE)</f>
        <v>Sanford Colorific Colored Pencils, 12/Box</v>
      </c>
      <c r="C133" t="str">
        <f>VLOOKUP(A133,'Inventory '!A132:C902,3,FALSE)</f>
        <v>Skyline Storage Hub</v>
      </c>
      <c r="D133" t="s">
        <v>3820</v>
      </c>
      <c r="E133" s="2">
        <f t="shared" ca="1" si="6"/>
        <v>43352</v>
      </c>
      <c r="F133" t="str">
        <f>IF(G133="Vendor",'Inventory '!I133,"Customer")</f>
        <v>Customer</v>
      </c>
      <c r="G133" t="s">
        <v>4459</v>
      </c>
      <c r="H133" s="7">
        <v>3</v>
      </c>
      <c r="I133" s="8">
        <f>VLOOKUP(A133,'Inventory '!A:G,7,FALSE)</f>
        <v>8.7004444444444449</v>
      </c>
      <c r="J133" s="8">
        <f t="shared" si="7"/>
        <v>26.101333333333336</v>
      </c>
      <c r="K133" t="str">
        <f t="shared" si="8"/>
        <v>Return Reasons to Supplier</v>
      </c>
    </row>
    <row r="134" spans="1:11" x14ac:dyDescent="0.25">
      <c r="A134" t="s">
        <v>697</v>
      </c>
      <c r="B134" s="3" t="str">
        <f>VLOOKUP(A134,'Inventory '!A133:C903,2,FALSE)</f>
        <v>Ideal Clamps</v>
      </c>
      <c r="C134" t="str">
        <f>VLOOKUP(A134,'Inventory '!A133:C903,3,FALSE)</f>
        <v>Pioneer Warehousing</v>
      </c>
      <c r="D134" t="s">
        <v>3821</v>
      </c>
      <c r="E134" s="2">
        <f t="shared" ca="1" si="6"/>
        <v>42417</v>
      </c>
      <c r="F134" t="str">
        <f>IF(G134="Vendor",'Inventory '!I134,"Customer")</f>
        <v>Customer</v>
      </c>
      <c r="G134" t="s">
        <v>4459</v>
      </c>
      <c r="H134" s="7">
        <v>2</v>
      </c>
      <c r="I134" s="8">
        <f>VLOOKUP(A134,'Inventory '!A:G,7,FALSE)</f>
        <v>2.6819999999999999</v>
      </c>
      <c r="J134" s="8">
        <f t="shared" si="7"/>
        <v>5.3639999999999999</v>
      </c>
      <c r="K134" t="str">
        <f t="shared" si="8"/>
        <v>Return Reasons to Supplier</v>
      </c>
    </row>
    <row r="135" spans="1:11" x14ac:dyDescent="0.25">
      <c r="A135" t="s">
        <v>699</v>
      </c>
      <c r="B135" s="3" t="str">
        <f>VLOOKUP(A135,'Inventory '!A134:C904,2,FALSE)</f>
        <v>GBC Wire Binding Strips</v>
      </c>
      <c r="C135" t="str">
        <f>VLOOKUP(A135,'Inventory '!A134:C904,3,FALSE)</f>
        <v>SafeStack Logistics</v>
      </c>
      <c r="D135" t="s">
        <v>3822</v>
      </c>
      <c r="E135" s="2">
        <f t="shared" ca="1" si="6"/>
        <v>42197</v>
      </c>
      <c r="F135" t="str">
        <f>IF(G135="Vendor",'Inventory '!I135,"Customer")</f>
        <v>GoldenBridge Imports</v>
      </c>
      <c r="G135" t="s">
        <v>3682</v>
      </c>
      <c r="H135" s="7">
        <v>1</v>
      </c>
      <c r="I135" s="8">
        <f>VLOOKUP(A135,'Inventory '!A:G,7,FALSE)</f>
        <v>5.01</v>
      </c>
      <c r="J135" s="8">
        <f t="shared" si="7"/>
        <v>5.01</v>
      </c>
      <c r="K135" t="str">
        <f t="shared" si="8"/>
        <v>Customer Reason</v>
      </c>
    </row>
    <row r="136" spans="1:11" x14ac:dyDescent="0.25">
      <c r="A136" t="s">
        <v>701</v>
      </c>
      <c r="B136" s="3" t="str">
        <f>VLOOKUP(A136,'Inventory '!A135:C905,2,FALSE)</f>
        <v>Fiskars Softgrip Scissors</v>
      </c>
      <c r="C136" t="str">
        <f>VLOOKUP(A136,'Inventory '!A135:C905,3,FALSE)</f>
        <v>MetroZone Fulfillment</v>
      </c>
      <c r="D136" t="s">
        <v>3823</v>
      </c>
      <c r="E136" s="2">
        <f t="shared" ca="1" si="6"/>
        <v>40048</v>
      </c>
      <c r="F136" t="str">
        <f>IF(G136="Vendor",'Inventory '!I136,"Customer")</f>
        <v>Customer</v>
      </c>
      <c r="G136" t="s">
        <v>4459</v>
      </c>
      <c r="H136" s="7">
        <v>1</v>
      </c>
      <c r="I136" s="8">
        <f>VLOOKUP(A136,'Inventory '!A:G,7,FALSE)</f>
        <v>11.813333333333333</v>
      </c>
      <c r="J136" s="8">
        <f t="shared" si="7"/>
        <v>11.813333333333333</v>
      </c>
      <c r="K136" t="str">
        <f t="shared" si="8"/>
        <v>Return Reasons to Supplier</v>
      </c>
    </row>
    <row r="137" spans="1:11" x14ac:dyDescent="0.25">
      <c r="A137" t="s">
        <v>713</v>
      </c>
      <c r="B137" s="3" t="str">
        <f>VLOOKUP(A137,'Inventory '!A136:C906,2,FALSE)</f>
        <v>Newell 343</v>
      </c>
      <c r="C137" t="str">
        <f>VLOOKUP(A137,'Inventory '!A136:C906,3,FALSE)</f>
        <v>Capital Supply Depot</v>
      </c>
      <c r="D137" t="s">
        <v>3824</v>
      </c>
      <c r="E137" s="2">
        <f t="shared" ca="1" si="6"/>
        <v>42053</v>
      </c>
      <c r="F137" t="str">
        <f>IF(G137="Vendor",'Inventory '!I137,"Customer")</f>
        <v>Customer</v>
      </c>
      <c r="G137" t="s">
        <v>4459</v>
      </c>
      <c r="H137" s="7">
        <v>1</v>
      </c>
      <c r="I137" s="8">
        <f>VLOOKUP(A137,'Inventory '!A:G,7,FALSE)</f>
        <v>3.84</v>
      </c>
      <c r="J137" s="8">
        <f t="shared" si="7"/>
        <v>3.84</v>
      </c>
      <c r="K137" t="str">
        <f t="shared" si="8"/>
        <v>Return Reasons to Supplier</v>
      </c>
    </row>
    <row r="138" spans="1:11" x14ac:dyDescent="0.25">
      <c r="A138" t="s">
        <v>715</v>
      </c>
      <c r="B138" s="3" t="str">
        <f>VLOOKUP(A138,'Inventory '!A137:C907,2,FALSE)</f>
        <v>Convenience Packs of Business Envelopes</v>
      </c>
      <c r="C138" t="str">
        <f>VLOOKUP(A138,'Inventory '!A137:C907,3,FALSE)</f>
        <v>Delta Distribution Center</v>
      </c>
      <c r="D138" t="s">
        <v>3825</v>
      </c>
      <c r="E138" s="2">
        <f t="shared" ca="1" si="6"/>
        <v>43018</v>
      </c>
      <c r="F138" t="str">
        <f>IF(G138="Vendor",'Inventory '!I138,"Customer")</f>
        <v>IronLeaf Enterprises</v>
      </c>
      <c r="G138" t="s">
        <v>3682</v>
      </c>
      <c r="H138" s="7">
        <v>1</v>
      </c>
      <c r="I138" s="8">
        <f>VLOOKUP(A138,'Inventory '!A:G,7,FALSE)</f>
        <v>1.0049999999999999</v>
      </c>
      <c r="J138" s="8">
        <f t="shared" si="7"/>
        <v>1.0049999999999999</v>
      </c>
      <c r="K138" t="str">
        <f t="shared" si="8"/>
        <v>Customer Reason</v>
      </c>
    </row>
    <row r="139" spans="1:11" x14ac:dyDescent="0.25">
      <c r="A139" t="s">
        <v>717</v>
      </c>
      <c r="B139" s="3" t="str">
        <f>VLOOKUP(A139,'Inventory '!A138:C908,2,FALSE)</f>
        <v>Xerox 1911</v>
      </c>
      <c r="C139" t="str">
        <f>VLOOKUP(A139,'Inventory '!A138:C908,3,FALSE)</f>
        <v>Future Logistics Hub</v>
      </c>
      <c r="D139" t="s">
        <v>3826</v>
      </c>
      <c r="E139" s="2">
        <f t="shared" ca="1" si="6"/>
        <v>42774</v>
      </c>
      <c r="F139" t="str">
        <f>IF(G139="Vendor",'Inventory '!I139,"Customer")</f>
        <v>TruePath Global</v>
      </c>
      <c r="G139" t="s">
        <v>3682</v>
      </c>
      <c r="H139" s="7">
        <v>2</v>
      </c>
      <c r="I139" s="8">
        <f>VLOOKUP(A139,'Inventory '!A:G,7,FALSE)</f>
        <v>15.235200000000001</v>
      </c>
      <c r="J139" s="8">
        <f t="shared" si="7"/>
        <v>30.470400000000001</v>
      </c>
      <c r="K139" t="str">
        <f t="shared" si="8"/>
        <v>Customer Reason</v>
      </c>
    </row>
    <row r="140" spans="1:11" x14ac:dyDescent="0.25">
      <c r="A140" t="s">
        <v>726</v>
      </c>
      <c r="B140" s="3" t="str">
        <f>VLOOKUP(A140,'Inventory '!A139:C909,2,FALSE)</f>
        <v>Sanyo 2.5 Cubic Foot Mid-Size Office Refrigerators</v>
      </c>
      <c r="C140" t="str">
        <f>VLOOKUP(A140,'Inventory '!A139:C909,3,FALSE)</f>
        <v>BrightBox Warehouse</v>
      </c>
      <c r="D140" t="s">
        <v>3827</v>
      </c>
      <c r="E140" s="2">
        <f t="shared" ca="1" si="6"/>
        <v>42865</v>
      </c>
      <c r="F140" t="str">
        <f>IF(G140="Vendor",'Inventory '!I140,"Customer")</f>
        <v>RedRiver Goods</v>
      </c>
      <c r="G140" t="s">
        <v>3682</v>
      </c>
      <c r="H140" s="7">
        <v>2</v>
      </c>
      <c r="I140" s="8">
        <f>VLOOKUP(A140,'Inventory '!A:G,7,FALSE)</f>
        <v>9.411428571428571</v>
      </c>
      <c r="J140" s="8">
        <f t="shared" si="7"/>
        <v>18.822857142857142</v>
      </c>
      <c r="K140" t="str">
        <f t="shared" si="8"/>
        <v>Customer Reason</v>
      </c>
    </row>
    <row r="141" spans="1:11" x14ac:dyDescent="0.25">
      <c r="A141" t="s">
        <v>740</v>
      </c>
      <c r="B141" s="3" t="str">
        <f>VLOOKUP(A141,'Inventory '!A140:C910,2,FALSE)</f>
        <v>Seth Thomas 14" Putty-Colored Wall Clock</v>
      </c>
      <c r="C141" t="str">
        <f>VLOOKUP(A141,'Inventory '!A140:C910,3,FALSE)</f>
        <v>SwiftStock Depot</v>
      </c>
      <c r="D141" t="s">
        <v>3828</v>
      </c>
      <c r="E141" s="2">
        <f t="shared" ca="1" si="6"/>
        <v>40809</v>
      </c>
      <c r="F141" t="str">
        <f>IF(G141="Vendor",'Inventory '!I141,"Customer")</f>
        <v>Customer</v>
      </c>
      <c r="G141" t="s">
        <v>4459</v>
      </c>
      <c r="H141" s="7">
        <v>2</v>
      </c>
      <c r="I141" s="8">
        <f>VLOOKUP(A141,'Inventory '!A:G,7,FALSE)</f>
        <v>6.1599999999999993</v>
      </c>
      <c r="J141" s="8">
        <f t="shared" si="7"/>
        <v>12.319999999999999</v>
      </c>
      <c r="K141" t="str">
        <f t="shared" si="8"/>
        <v>Return Reasons to Supplier</v>
      </c>
    </row>
    <row r="142" spans="1:11" x14ac:dyDescent="0.25">
      <c r="A142" t="s">
        <v>746</v>
      </c>
      <c r="B142" s="3" t="str">
        <f>VLOOKUP(A142,'Inventory '!A141:C911,2,FALSE)</f>
        <v>Plantronics Cordless Phone Headset with In-line Volume - M214C</v>
      </c>
      <c r="C142" t="str">
        <f>VLOOKUP(A142,'Inventory '!A141:C911,3,FALSE)</f>
        <v>PrimeSource Storage</v>
      </c>
      <c r="D142" t="s">
        <v>3829</v>
      </c>
      <c r="E142" s="2">
        <f t="shared" ca="1" si="6"/>
        <v>43063</v>
      </c>
      <c r="F142" t="str">
        <f>IF(G142="Vendor",'Inventory '!I142,"Customer")</f>
        <v>Customer</v>
      </c>
      <c r="G142" t="s">
        <v>4459</v>
      </c>
      <c r="H142" s="7">
        <v>2</v>
      </c>
      <c r="I142" s="8">
        <f>VLOOKUP(A142,'Inventory '!A:G,7,FALSE)</f>
        <v>13.799999999999999</v>
      </c>
      <c r="J142" s="8">
        <f t="shared" si="7"/>
        <v>27.599999999999998</v>
      </c>
      <c r="K142" t="str">
        <f t="shared" si="8"/>
        <v>Return Reasons to Supplier</v>
      </c>
    </row>
    <row r="143" spans="1:11" x14ac:dyDescent="0.25">
      <c r="A143" t="s">
        <v>748</v>
      </c>
      <c r="B143" s="3" t="str">
        <f>VLOOKUP(A143,'Inventory '!A142:C912,2,FALSE)</f>
        <v>Anker Astro 15000mAh USB Portable Charger</v>
      </c>
      <c r="C143" t="str">
        <f>VLOOKUP(A143,'Inventory '!A142:C912,3,FALSE)</f>
        <v>NorthGate Warehouse</v>
      </c>
      <c r="D143" t="s">
        <v>3830</v>
      </c>
      <c r="E143" s="2">
        <f t="shared" ca="1" si="6"/>
        <v>42869</v>
      </c>
      <c r="F143" t="str">
        <f>IF(G143="Vendor",'Inventory '!I143,"Customer")</f>
        <v>NextWave Merchants</v>
      </c>
      <c r="G143" t="s">
        <v>3682</v>
      </c>
      <c r="H143" s="7">
        <v>2</v>
      </c>
      <c r="I143" s="8">
        <f>VLOOKUP(A143,'Inventory '!A:G,7,FALSE)</f>
        <v>1.47</v>
      </c>
      <c r="J143" s="8">
        <f t="shared" si="7"/>
        <v>2.94</v>
      </c>
      <c r="K143" t="str">
        <f t="shared" si="8"/>
        <v>Customer Reason</v>
      </c>
    </row>
    <row r="144" spans="1:11" x14ac:dyDescent="0.25">
      <c r="A144" t="s">
        <v>750</v>
      </c>
      <c r="B144" s="3" t="str">
        <f>VLOOKUP(A144,'Inventory '!A143:C913,2,FALSE)</f>
        <v>GBC Prestige Therm-A-Bind Covers</v>
      </c>
      <c r="C144" t="str">
        <f>VLOOKUP(A144,'Inventory '!A143:C913,3,FALSE)</f>
        <v>Liberty Logistics</v>
      </c>
      <c r="D144" t="s">
        <v>3831</v>
      </c>
      <c r="E144" s="2">
        <f t="shared" ca="1" si="6"/>
        <v>41182</v>
      </c>
      <c r="F144" t="str">
        <f>IF(G144="Vendor",'Inventory '!I144,"Customer")</f>
        <v>Customer</v>
      </c>
      <c r="G144" t="s">
        <v>4459</v>
      </c>
      <c r="H144" s="7">
        <v>2</v>
      </c>
      <c r="I144" s="8">
        <f>VLOOKUP(A144,'Inventory '!A:G,7,FALSE)</f>
        <v>1.3574999999999999</v>
      </c>
      <c r="J144" s="8">
        <f t="shared" si="7"/>
        <v>2.7149999999999999</v>
      </c>
      <c r="K144" t="str">
        <f t="shared" si="8"/>
        <v>Return Reasons to Supplier</v>
      </c>
    </row>
    <row r="145" spans="1:11" x14ac:dyDescent="0.25">
      <c r="A145" t="s">
        <v>757</v>
      </c>
      <c r="B145" s="3" t="str">
        <f>VLOOKUP(A145,'Inventory '!A144:C914,2,FALSE)</f>
        <v>Belkin 7 Outlet SurgeMaster Surge Protector with Phone Protection</v>
      </c>
      <c r="C145" t="str">
        <f>VLOOKUP(A145,'Inventory '!A144:C914,3,FALSE)</f>
        <v>Everhaul Storage</v>
      </c>
      <c r="D145" t="s">
        <v>3832</v>
      </c>
      <c r="E145" s="2">
        <f t="shared" ca="1" si="6"/>
        <v>40265</v>
      </c>
      <c r="F145" t="str">
        <f>IF(G145="Vendor",'Inventory '!I145,"Customer")</f>
        <v>Customer</v>
      </c>
      <c r="G145" t="s">
        <v>4459</v>
      </c>
      <c r="H145" s="7">
        <v>2</v>
      </c>
      <c r="I145" s="8">
        <f>VLOOKUP(A145,'Inventory '!A:G,7,FALSE)</f>
        <v>20.528571428571428</v>
      </c>
      <c r="J145" s="8">
        <f t="shared" si="7"/>
        <v>41.057142857142857</v>
      </c>
      <c r="K145" t="str">
        <f t="shared" si="8"/>
        <v>Return Reasons to Supplier</v>
      </c>
    </row>
    <row r="146" spans="1:11" x14ac:dyDescent="0.25">
      <c r="A146" t="s">
        <v>759</v>
      </c>
      <c r="B146" s="3" t="str">
        <f>VLOOKUP(A146,'Inventory '!A145:C915,2,FALSE)</f>
        <v>Jabra BIZ 2300 Duo QD Duo Corded Headset</v>
      </c>
      <c r="C146" t="str">
        <f>VLOOKUP(A146,'Inventory '!A145:C915,3,FALSE)</f>
        <v>RedRock Distribution</v>
      </c>
      <c r="D146" t="s">
        <v>3833</v>
      </c>
      <c r="E146" s="2">
        <f t="shared" ca="1" si="6"/>
        <v>41366</v>
      </c>
      <c r="F146" t="str">
        <f>IF(G146="Vendor",'Inventory '!I146,"Customer")</f>
        <v>Eagle Trade Co.</v>
      </c>
      <c r="G146" t="s">
        <v>3682</v>
      </c>
      <c r="H146" s="7">
        <v>2</v>
      </c>
      <c r="I146" s="8">
        <f>VLOOKUP(A146,'Inventory '!A:G,7,FALSE)</f>
        <v>104.92874999999999</v>
      </c>
      <c r="J146" s="8">
        <f t="shared" si="7"/>
        <v>209.85749999999999</v>
      </c>
      <c r="K146" t="str">
        <f t="shared" si="8"/>
        <v>Customer Reason</v>
      </c>
    </row>
    <row r="147" spans="1:11" x14ac:dyDescent="0.25">
      <c r="A147" t="s">
        <v>767</v>
      </c>
      <c r="B147" s="3" t="str">
        <f>VLOOKUP(A147,'Inventory '!A146:C916,2,FALSE)</f>
        <v>Southworth 25% Cotton Antique Laid Paper &amp; Envelopes</v>
      </c>
      <c r="C147" t="str">
        <f>VLOOKUP(A147,'Inventory '!A146:C916,3,FALSE)</f>
        <v>IronClad Depot</v>
      </c>
      <c r="D147" t="s">
        <v>3834</v>
      </c>
      <c r="E147" s="2">
        <f t="shared" ca="1" si="6"/>
        <v>40317</v>
      </c>
      <c r="F147" t="str">
        <f>IF(G147="Vendor",'Inventory '!I147,"Customer")</f>
        <v>Customer</v>
      </c>
      <c r="G147" t="s">
        <v>4459</v>
      </c>
      <c r="H147" s="7">
        <v>2</v>
      </c>
      <c r="I147" s="8">
        <f>VLOOKUP(A147,'Inventory '!A:G,7,FALSE)</f>
        <v>111.98833333333333</v>
      </c>
      <c r="J147" s="8">
        <f t="shared" si="7"/>
        <v>223.97666666666666</v>
      </c>
      <c r="K147" t="str">
        <f t="shared" si="8"/>
        <v>Return Reasons to Supplier</v>
      </c>
    </row>
    <row r="148" spans="1:11" x14ac:dyDescent="0.25">
      <c r="A148" t="s">
        <v>769</v>
      </c>
      <c r="B148" s="3" t="str">
        <f>VLOOKUP(A148,'Inventory '!A147:C917,2,FALSE)</f>
        <v>Xerox 1883</v>
      </c>
      <c r="C148" t="str">
        <f>VLOOKUP(A148,'Inventory '!A147:C917,3,FALSE)</f>
        <v>Skyline Storage Hub</v>
      </c>
      <c r="D148" t="s">
        <v>3835</v>
      </c>
      <c r="E148" s="2">
        <f t="shared" ca="1" si="6"/>
        <v>40372</v>
      </c>
      <c r="F148" t="str">
        <f>IF(G148="Vendor",'Inventory '!I148,"Customer")</f>
        <v>Customer</v>
      </c>
      <c r="G148" t="s">
        <v>4459</v>
      </c>
      <c r="H148" s="7">
        <v>1</v>
      </c>
      <c r="I148" s="8">
        <f>VLOOKUP(A148,'Inventory '!A:G,7,FALSE)</f>
        <v>23.472000000000001</v>
      </c>
      <c r="J148" s="8">
        <f t="shared" si="7"/>
        <v>23.472000000000001</v>
      </c>
      <c r="K148" t="str">
        <f t="shared" si="8"/>
        <v>Return Reasons to Supplier</v>
      </c>
    </row>
    <row r="149" spans="1:11" x14ac:dyDescent="0.25">
      <c r="A149" t="s">
        <v>771</v>
      </c>
      <c r="B149" s="3" t="str">
        <f>VLOOKUP(A149,'Inventory '!A148:C918,2,FALSE)</f>
        <v>Tenex Personal Project File with Scoop Front Design, Black</v>
      </c>
      <c r="C149" t="str">
        <f>VLOOKUP(A149,'Inventory '!A148:C918,3,FALSE)</f>
        <v>Pioneer Warehousing</v>
      </c>
      <c r="D149" t="s">
        <v>3836</v>
      </c>
      <c r="E149" s="2">
        <f t="shared" ca="1" si="6"/>
        <v>42353</v>
      </c>
      <c r="F149" t="str">
        <f>IF(G149="Vendor",'Inventory '!I149,"Customer")</f>
        <v>Customer</v>
      </c>
      <c r="G149" t="s">
        <v>4459</v>
      </c>
      <c r="H149" s="7">
        <v>2</v>
      </c>
      <c r="I149" s="8">
        <f>VLOOKUP(A149,'Inventory '!A:G,7,FALSE)</f>
        <v>76.89</v>
      </c>
      <c r="J149" s="8">
        <f t="shared" si="7"/>
        <v>153.78</v>
      </c>
      <c r="K149" t="str">
        <f t="shared" si="8"/>
        <v>Return Reasons to Supplier</v>
      </c>
    </row>
    <row r="150" spans="1:11" x14ac:dyDescent="0.25">
      <c r="A150" t="s">
        <v>778</v>
      </c>
      <c r="B150" s="3" t="str">
        <f>VLOOKUP(A150,'Inventory '!A149:C919,2,FALSE)</f>
        <v>Newell 311</v>
      </c>
      <c r="C150" t="str">
        <f>VLOOKUP(A150,'Inventory '!A149:C919,3,FALSE)</f>
        <v>SafeStack Logistics</v>
      </c>
      <c r="D150" t="s">
        <v>3837</v>
      </c>
      <c r="E150" s="2">
        <f t="shared" ca="1" si="6"/>
        <v>43457</v>
      </c>
      <c r="F150" t="str">
        <f>IF(G150="Vendor",'Inventory '!I150,"Customer")</f>
        <v>Customer</v>
      </c>
      <c r="G150" t="s">
        <v>4459</v>
      </c>
      <c r="H150" s="7">
        <v>2</v>
      </c>
      <c r="I150" s="8">
        <f>VLOOKUP(A150,'Inventory '!A:G,7,FALSE)</f>
        <v>29.994</v>
      </c>
      <c r="J150" s="8">
        <f t="shared" si="7"/>
        <v>59.988</v>
      </c>
      <c r="K150" t="str">
        <f t="shared" si="8"/>
        <v>Return Reasons to Supplier</v>
      </c>
    </row>
    <row r="151" spans="1:11" x14ac:dyDescent="0.25">
      <c r="A151" t="s">
        <v>792</v>
      </c>
      <c r="B151" s="3" t="str">
        <f>VLOOKUP(A151,'Inventory '!A150:C920,2,FALSE)</f>
        <v>Avery 519</v>
      </c>
      <c r="C151" t="str">
        <f>VLOOKUP(A151,'Inventory '!A150:C920,3,FALSE)</f>
        <v>MetroZone Fulfillment</v>
      </c>
      <c r="D151" t="s">
        <v>3838</v>
      </c>
      <c r="E151" s="2">
        <f t="shared" ca="1" si="6"/>
        <v>42401</v>
      </c>
      <c r="F151" t="str">
        <f>IF(G151="Vendor",'Inventory '!I151,"Customer")</f>
        <v>Customer</v>
      </c>
      <c r="G151" t="s">
        <v>4459</v>
      </c>
      <c r="H151" s="7">
        <v>1</v>
      </c>
      <c r="I151" s="8">
        <f>VLOOKUP(A151,'Inventory '!A:G,7,FALSE)</f>
        <v>975.92</v>
      </c>
      <c r="J151" s="8">
        <f t="shared" si="7"/>
        <v>975.92</v>
      </c>
      <c r="K151" t="str">
        <f t="shared" si="8"/>
        <v>Return Reasons to Supplier</v>
      </c>
    </row>
    <row r="152" spans="1:11" x14ac:dyDescent="0.25">
      <c r="A152" t="s">
        <v>794</v>
      </c>
      <c r="B152" s="3" t="str">
        <f>VLOOKUP(A152,'Inventory '!A151:C921,2,FALSE)</f>
        <v>Avaya 5420 Digital phone</v>
      </c>
      <c r="C152" t="str">
        <f>VLOOKUP(A152,'Inventory '!A151:C921,3,FALSE)</f>
        <v>Capital Supply Depot</v>
      </c>
      <c r="D152" t="s">
        <v>3839</v>
      </c>
      <c r="E152" s="2">
        <f t="shared" ca="1" si="6"/>
        <v>41171</v>
      </c>
      <c r="F152" t="str">
        <f>IF(G152="Vendor",'Inventory '!I152,"Customer")</f>
        <v>Customer</v>
      </c>
      <c r="G152" t="s">
        <v>4459</v>
      </c>
      <c r="H152" s="7">
        <v>1</v>
      </c>
      <c r="I152" s="8">
        <f>VLOOKUP(A152,'Inventory '!A:G,7,FALSE)</f>
        <v>85.775000000000006</v>
      </c>
      <c r="J152" s="8">
        <f t="shared" si="7"/>
        <v>85.775000000000006</v>
      </c>
      <c r="K152" t="str">
        <f t="shared" si="8"/>
        <v>Return Reasons to Supplier</v>
      </c>
    </row>
    <row r="153" spans="1:11" x14ac:dyDescent="0.25">
      <c r="A153" t="s">
        <v>801</v>
      </c>
      <c r="B153" s="3" t="str">
        <f>VLOOKUP(A153,'Inventory '!A152:C922,2,FALSE)</f>
        <v>Xerox 1920</v>
      </c>
      <c r="C153" t="str">
        <f>VLOOKUP(A153,'Inventory '!A152:C922,3,FALSE)</f>
        <v>Delta Distribution Center</v>
      </c>
      <c r="D153" t="s">
        <v>3840</v>
      </c>
      <c r="E153" s="2">
        <f t="shared" ca="1" si="6"/>
        <v>43523</v>
      </c>
      <c r="F153" t="str">
        <f>IF(G153="Vendor",'Inventory '!I153,"Customer")</f>
        <v>Customer</v>
      </c>
      <c r="G153" t="s">
        <v>4459</v>
      </c>
      <c r="H153" s="7">
        <v>3</v>
      </c>
      <c r="I153" s="8">
        <f>VLOOKUP(A153,'Inventory '!A:G,7,FALSE)</f>
        <v>17.546666666666667</v>
      </c>
      <c r="J153" s="8">
        <f t="shared" si="7"/>
        <v>52.64</v>
      </c>
      <c r="K153" t="str">
        <f t="shared" si="8"/>
        <v>Return Reasons to Supplier</v>
      </c>
    </row>
    <row r="154" spans="1:11" x14ac:dyDescent="0.25">
      <c r="A154" t="s">
        <v>807</v>
      </c>
      <c r="B154" s="3" t="str">
        <f>VLOOKUP(A154,'Inventory '!A153:C923,2,FALSE)</f>
        <v>Lenovo 17-Key USB Numeric Keypad</v>
      </c>
      <c r="C154" t="str">
        <f>VLOOKUP(A154,'Inventory '!A153:C923,3,FALSE)</f>
        <v>Future Logistics Hub</v>
      </c>
      <c r="D154" t="s">
        <v>3841</v>
      </c>
      <c r="E154" s="2">
        <f t="shared" ca="1" si="6"/>
        <v>41904</v>
      </c>
      <c r="F154" t="str">
        <f>IF(G154="Vendor",'Inventory '!I154,"Customer")</f>
        <v>Customer</v>
      </c>
      <c r="G154" t="s">
        <v>4459</v>
      </c>
      <c r="H154" s="7">
        <v>2</v>
      </c>
      <c r="I154" s="8">
        <f>VLOOKUP(A154,'Inventory '!A:G,7,FALSE)</f>
        <v>29.026285714285713</v>
      </c>
      <c r="J154" s="8">
        <f t="shared" si="7"/>
        <v>58.052571428571426</v>
      </c>
      <c r="K154" t="str">
        <f t="shared" si="8"/>
        <v>Return Reasons to Supplier</v>
      </c>
    </row>
    <row r="155" spans="1:11" x14ac:dyDescent="0.25">
      <c r="A155" t="s">
        <v>815</v>
      </c>
      <c r="B155" s="3" t="str">
        <f>VLOOKUP(A155,'Inventory '!A154:C924,2,FALSE)</f>
        <v>Staple envelope</v>
      </c>
      <c r="C155" t="str">
        <f>VLOOKUP(A155,'Inventory '!A154:C924,3,FALSE)</f>
        <v>BrightBox Warehouse</v>
      </c>
      <c r="D155" t="s">
        <v>3842</v>
      </c>
      <c r="E155" s="2">
        <f t="shared" ca="1" si="6"/>
        <v>43154</v>
      </c>
      <c r="F155" t="str">
        <f>IF(G155="Vendor",'Inventory '!I155,"Customer")</f>
        <v>TruePath Global</v>
      </c>
      <c r="G155" t="s">
        <v>3682</v>
      </c>
      <c r="H155" s="7">
        <v>1</v>
      </c>
      <c r="I155" s="8">
        <f>VLOOKUP(A155,'Inventory '!A:G,7,FALSE)</f>
        <v>29.19</v>
      </c>
      <c r="J155" s="8">
        <f t="shared" si="7"/>
        <v>29.19</v>
      </c>
      <c r="K155" t="str">
        <f t="shared" si="8"/>
        <v>Customer Reason</v>
      </c>
    </row>
    <row r="156" spans="1:11" x14ac:dyDescent="0.25">
      <c r="A156" t="s">
        <v>821</v>
      </c>
      <c r="B156" s="3" t="str">
        <f>VLOOKUP(A156,'Inventory '!A155:C925,2,FALSE)</f>
        <v>Wilson Jones International Size A4 Ring Binders</v>
      </c>
      <c r="C156" t="str">
        <f>VLOOKUP(A156,'Inventory '!A155:C925,3,FALSE)</f>
        <v>SwiftStock Depot</v>
      </c>
      <c r="D156" t="s">
        <v>3843</v>
      </c>
      <c r="E156" s="2">
        <f t="shared" ca="1" si="6"/>
        <v>43532</v>
      </c>
      <c r="F156" t="str">
        <f>IF(G156="Vendor",'Inventory '!I156,"Customer")</f>
        <v>Customer</v>
      </c>
      <c r="G156" t="s">
        <v>4459</v>
      </c>
      <c r="H156" s="7">
        <v>2</v>
      </c>
      <c r="I156" s="8">
        <f>VLOOKUP(A156,'Inventory '!A:G,7,FALSE)</f>
        <v>13.19</v>
      </c>
      <c r="J156" s="8">
        <f t="shared" si="7"/>
        <v>26.38</v>
      </c>
      <c r="K156" t="str">
        <f t="shared" si="8"/>
        <v>Return Reasons to Supplier</v>
      </c>
    </row>
    <row r="157" spans="1:11" x14ac:dyDescent="0.25">
      <c r="A157" t="s">
        <v>829</v>
      </c>
      <c r="B157" s="3" t="str">
        <f>VLOOKUP(A157,'Inventory '!A156:C926,2,FALSE)</f>
        <v>BIC Brite Liner Highlighters</v>
      </c>
      <c r="C157" t="str">
        <f>VLOOKUP(A157,'Inventory '!A156:C926,3,FALSE)</f>
        <v>PrimeSource Storage</v>
      </c>
      <c r="D157" t="s">
        <v>3844</v>
      </c>
      <c r="E157" s="2">
        <f t="shared" ca="1" si="6"/>
        <v>41710</v>
      </c>
      <c r="F157" t="str">
        <f>IF(G157="Vendor",'Inventory '!I157,"Customer")</f>
        <v>Atlas Provision Co.</v>
      </c>
      <c r="G157" t="s">
        <v>3682</v>
      </c>
      <c r="H157" s="7">
        <v>3</v>
      </c>
      <c r="I157" s="8">
        <f>VLOOKUP(A157,'Inventory '!A:G,7,FALSE)</f>
        <v>8.9866666666666664</v>
      </c>
      <c r="J157" s="8">
        <f t="shared" si="7"/>
        <v>26.96</v>
      </c>
      <c r="K157" t="str">
        <f t="shared" si="8"/>
        <v>Customer Reason</v>
      </c>
    </row>
    <row r="158" spans="1:11" x14ac:dyDescent="0.25">
      <c r="A158" t="s">
        <v>831</v>
      </c>
      <c r="B158" s="3" t="str">
        <f>VLOOKUP(A158,'Inventory '!A157:C927,2,FALSE)</f>
        <v>Lexmark MX611dhe Monochrome Laser Printer</v>
      </c>
      <c r="C158" t="str">
        <f>VLOOKUP(A158,'Inventory '!A157:C927,3,FALSE)</f>
        <v>NorthGate Warehouse</v>
      </c>
      <c r="D158" t="s">
        <v>3845</v>
      </c>
      <c r="E158" s="2">
        <f t="shared" ca="1" si="6"/>
        <v>43320</v>
      </c>
      <c r="F158" t="str">
        <f>IF(G158="Vendor",'Inventory '!I158,"Customer")</f>
        <v>Customer</v>
      </c>
      <c r="G158" t="s">
        <v>4459</v>
      </c>
      <c r="H158" s="7">
        <v>1</v>
      </c>
      <c r="I158" s="8">
        <f>VLOOKUP(A158,'Inventory '!A:G,7,FALSE)</f>
        <v>1.6575</v>
      </c>
      <c r="J158" s="8">
        <f t="shared" si="7"/>
        <v>1.6575</v>
      </c>
      <c r="K158" t="str">
        <f t="shared" si="8"/>
        <v>Return Reasons to Supplier</v>
      </c>
    </row>
    <row r="159" spans="1:11" x14ac:dyDescent="0.25">
      <c r="A159" t="s">
        <v>834</v>
      </c>
      <c r="B159" s="3" t="str">
        <f>VLOOKUP(A159,'Inventory '!A158:C928,2,FALSE)</f>
        <v>Space Solutions HD Industrial Steel Shelving.</v>
      </c>
      <c r="C159" t="str">
        <f>VLOOKUP(A159,'Inventory '!A158:C928,3,FALSE)</f>
        <v>Liberty Logistics</v>
      </c>
      <c r="D159" t="s">
        <v>3846</v>
      </c>
      <c r="E159" s="2">
        <f t="shared" ca="1" si="6"/>
        <v>40328</v>
      </c>
      <c r="F159" t="str">
        <f>IF(G159="Vendor",'Inventory '!I159,"Customer")</f>
        <v>NextWave Merchants</v>
      </c>
      <c r="G159" t="s">
        <v>3682</v>
      </c>
      <c r="H159" s="7">
        <v>2</v>
      </c>
      <c r="I159" s="8">
        <f>VLOOKUP(A159,'Inventory '!A:G,7,FALSE)</f>
        <v>65.366857142857143</v>
      </c>
      <c r="J159" s="8">
        <f t="shared" si="7"/>
        <v>130.73371428571429</v>
      </c>
      <c r="K159" t="str">
        <f t="shared" si="8"/>
        <v>Customer Reason</v>
      </c>
    </row>
    <row r="160" spans="1:11" x14ac:dyDescent="0.25">
      <c r="A160" t="s">
        <v>836</v>
      </c>
      <c r="B160" s="3" t="str">
        <f>VLOOKUP(A160,'Inventory '!A159:C929,2,FALSE)</f>
        <v>SAFCO Arco Folding Chair</v>
      </c>
      <c r="C160" t="str">
        <f>VLOOKUP(A160,'Inventory '!A159:C929,3,FALSE)</f>
        <v>Everhaul Storage</v>
      </c>
      <c r="D160" t="s">
        <v>3847</v>
      </c>
      <c r="E160" s="2">
        <f t="shared" ca="1" si="6"/>
        <v>42800</v>
      </c>
      <c r="F160" t="str">
        <f>IF(G160="Vendor",'Inventory '!I160,"Customer")</f>
        <v>FusionCore Suppliers</v>
      </c>
      <c r="G160" t="s">
        <v>3682</v>
      </c>
      <c r="H160" s="7">
        <v>2</v>
      </c>
      <c r="I160" s="8">
        <f>VLOOKUP(A160,'Inventory '!A:G,7,FALSE)</f>
        <v>2.4366666666666665</v>
      </c>
      <c r="J160" s="8">
        <f t="shared" si="7"/>
        <v>4.8733333333333331</v>
      </c>
      <c r="K160" t="str">
        <f t="shared" si="8"/>
        <v>Customer Reason</v>
      </c>
    </row>
    <row r="161" spans="1:11" x14ac:dyDescent="0.25">
      <c r="A161" t="s">
        <v>838</v>
      </c>
      <c r="B161" s="3" t="str">
        <f>VLOOKUP(A161,'Inventory '!A160:C930,2,FALSE)</f>
        <v>Sanford Liquid Accent Highlighters</v>
      </c>
      <c r="C161" t="str">
        <f>VLOOKUP(A161,'Inventory '!A160:C930,3,FALSE)</f>
        <v>RedRock Distribution</v>
      </c>
      <c r="D161" t="s">
        <v>3848</v>
      </c>
      <c r="E161" s="2">
        <f t="shared" ca="1" si="6"/>
        <v>40885</v>
      </c>
      <c r="F161" t="str">
        <f>IF(G161="Vendor",'Inventory '!I161,"Customer")</f>
        <v>FusionCore Suppliers</v>
      </c>
      <c r="G161" t="s">
        <v>3682</v>
      </c>
      <c r="H161" s="7">
        <v>2</v>
      </c>
      <c r="I161" s="8">
        <f>VLOOKUP(A161,'Inventory '!A:G,7,FALSE)</f>
        <v>188.98599999999999</v>
      </c>
      <c r="J161" s="8">
        <f t="shared" si="7"/>
        <v>377.97199999999998</v>
      </c>
      <c r="K161" t="str">
        <f t="shared" si="8"/>
        <v>Customer Reason</v>
      </c>
    </row>
    <row r="162" spans="1:11" x14ac:dyDescent="0.25">
      <c r="A162" t="s">
        <v>840</v>
      </c>
      <c r="B162" s="3" t="str">
        <f>VLOOKUP(A162,'Inventory '!A161:C931,2,FALSE)</f>
        <v>Kensington 7 Outlet MasterPiece Power Center</v>
      </c>
      <c r="C162" t="str">
        <f>VLOOKUP(A162,'Inventory '!A161:C931,3,FALSE)</f>
        <v>IronClad Depot</v>
      </c>
      <c r="D162" t="s">
        <v>3849</v>
      </c>
      <c r="E162" s="2">
        <f t="shared" ca="1" si="6"/>
        <v>41629</v>
      </c>
      <c r="F162" t="str">
        <f>IF(G162="Vendor",'Inventory '!I162,"Customer")</f>
        <v>Eagle Trade Co.</v>
      </c>
      <c r="G162" t="s">
        <v>3682</v>
      </c>
      <c r="H162" s="7">
        <v>2</v>
      </c>
      <c r="I162" s="8">
        <f>VLOOKUP(A162,'Inventory '!A:G,7,FALSE)</f>
        <v>0.74750000000000005</v>
      </c>
      <c r="J162" s="8">
        <f t="shared" si="7"/>
        <v>1.4950000000000001</v>
      </c>
      <c r="K162" t="str">
        <f t="shared" si="8"/>
        <v>Customer Reason</v>
      </c>
    </row>
    <row r="163" spans="1:11" x14ac:dyDescent="0.25">
      <c r="A163" t="s">
        <v>842</v>
      </c>
      <c r="B163" s="3" t="str">
        <f>VLOOKUP(A163,'Inventory '!A162:C932,2,FALSE)</f>
        <v>JBL Micro Wireless Portable Bluetooth Speaker</v>
      </c>
      <c r="C163" t="str">
        <f>VLOOKUP(A163,'Inventory '!A162:C932,3,FALSE)</f>
        <v>Skyline Storage Hub</v>
      </c>
      <c r="D163" t="s">
        <v>3850</v>
      </c>
      <c r="E163" s="2">
        <f t="shared" ca="1" si="6"/>
        <v>41380</v>
      </c>
      <c r="F163" t="str">
        <f>IF(G163="Vendor",'Inventory '!I163,"Customer")</f>
        <v>Customer</v>
      </c>
      <c r="G163" t="s">
        <v>4459</v>
      </c>
      <c r="H163" s="7">
        <v>2</v>
      </c>
      <c r="I163" s="8">
        <f>VLOOKUP(A163,'Inventory '!A:G,7,FALSE)</f>
        <v>7.7691428571428576</v>
      </c>
      <c r="J163" s="8">
        <f t="shared" si="7"/>
        <v>15.538285714285715</v>
      </c>
      <c r="K163" t="str">
        <f t="shared" si="8"/>
        <v>Return Reasons to Supplier</v>
      </c>
    </row>
    <row r="164" spans="1:11" x14ac:dyDescent="0.25">
      <c r="A164" t="s">
        <v>849</v>
      </c>
      <c r="B164" s="3" t="str">
        <f>VLOOKUP(A164,'Inventory '!A163:C933,2,FALSE)</f>
        <v>Adams Phone Message Book, Professional, 400 Message Capacity, 5 3/6” x 11”</v>
      </c>
      <c r="C164" t="str">
        <f>VLOOKUP(A164,'Inventory '!A163:C933,3,FALSE)</f>
        <v>Pioneer Warehousing</v>
      </c>
      <c r="D164" t="s">
        <v>3851</v>
      </c>
      <c r="E164" s="2">
        <f t="shared" ca="1" si="6"/>
        <v>40614</v>
      </c>
      <c r="F164" t="str">
        <f>IF(G164="Vendor",'Inventory '!I164,"Customer")</f>
        <v>Customer</v>
      </c>
      <c r="G164" t="s">
        <v>4459</v>
      </c>
      <c r="H164" s="7">
        <v>1</v>
      </c>
      <c r="I164" s="8">
        <f>VLOOKUP(A164,'Inventory '!A:G,7,FALSE)</f>
        <v>14.2</v>
      </c>
      <c r="J164" s="8">
        <f t="shared" si="7"/>
        <v>14.2</v>
      </c>
      <c r="K164" t="str">
        <f t="shared" si="8"/>
        <v>Return Reasons to Supplier</v>
      </c>
    </row>
    <row r="165" spans="1:11" x14ac:dyDescent="0.25">
      <c r="A165" t="s">
        <v>851</v>
      </c>
      <c r="B165" s="3" t="str">
        <f>VLOOKUP(A165,'Inventory '!A164:C934,2,FALSE)</f>
        <v>Xerox 1913</v>
      </c>
      <c r="C165" t="str">
        <f>VLOOKUP(A165,'Inventory '!A164:C934,3,FALSE)</f>
        <v>SafeStack Logistics</v>
      </c>
      <c r="D165" t="s">
        <v>3852</v>
      </c>
      <c r="E165" s="2">
        <f t="shared" ca="1" si="6"/>
        <v>42867</v>
      </c>
      <c r="F165" t="str">
        <f>IF(G165="Vendor",'Inventory '!I165,"Customer")</f>
        <v>Customer</v>
      </c>
      <c r="G165" t="s">
        <v>4459</v>
      </c>
      <c r="H165" s="7">
        <v>1</v>
      </c>
      <c r="I165" s="8">
        <f>VLOOKUP(A165,'Inventory '!A:G,7,FALSE)</f>
        <v>9.2266666666666666</v>
      </c>
      <c r="J165" s="8">
        <f t="shared" si="7"/>
        <v>9.2266666666666666</v>
      </c>
      <c r="K165" t="str">
        <f t="shared" si="8"/>
        <v>Return Reasons to Supplier</v>
      </c>
    </row>
    <row r="166" spans="1:11" x14ac:dyDescent="0.25">
      <c r="A166" t="s">
        <v>853</v>
      </c>
      <c r="B166" s="3" t="str">
        <f>VLOOKUP(A166,'Inventory '!A165:C935,2,FALSE)</f>
        <v>Global Value Steno Chair, Gray</v>
      </c>
      <c r="C166" t="str">
        <f>VLOOKUP(A166,'Inventory '!A165:C935,3,FALSE)</f>
        <v>MetroZone Fulfillment</v>
      </c>
      <c r="D166" t="s">
        <v>3853</v>
      </c>
      <c r="E166" s="2">
        <f t="shared" ca="1" si="6"/>
        <v>40351</v>
      </c>
      <c r="F166" t="str">
        <f>IF(G166="Vendor",'Inventory '!I166,"Customer")</f>
        <v>UrbanLine Distributors</v>
      </c>
      <c r="G166" t="s">
        <v>3682</v>
      </c>
      <c r="H166" s="7">
        <v>1</v>
      </c>
      <c r="I166" s="8">
        <f>VLOOKUP(A166,'Inventory '!A:G,7,FALSE)</f>
        <v>3.3119999999999998</v>
      </c>
      <c r="J166" s="8">
        <f t="shared" si="7"/>
        <v>3.3119999999999998</v>
      </c>
      <c r="K166" t="str">
        <f t="shared" si="8"/>
        <v>Customer Reason</v>
      </c>
    </row>
    <row r="167" spans="1:11" x14ac:dyDescent="0.25">
      <c r="A167" t="s">
        <v>860</v>
      </c>
      <c r="B167" s="3" t="str">
        <f>VLOOKUP(A167,'Inventory '!A166:C936,2,FALSE)</f>
        <v>Kensington 7 Outlet MasterPiece HOMEOFFICE Power Control Center</v>
      </c>
      <c r="C167" t="str">
        <f>VLOOKUP(A167,'Inventory '!A166:C936,3,FALSE)</f>
        <v>Capital Supply Depot</v>
      </c>
      <c r="D167" t="s">
        <v>3854</v>
      </c>
      <c r="E167" s="2">
        <f t="shared" ca="1" si="6"/>
        <v>42465</v>
      </c>
      <c r="F167" t="str">
        <f>IF(G167="Vendor",'Inventory '!I167,"Customer")</f>
        <v>Customer</v>
      </c>
      <c r="G167" t="s">
        <v>4459</v>
      </c>
      <c r="H167" s="7">
        <v>3</v>
      </c>
      <c r="I167" s="8">
        <f>VLOOKUP(A167,'Inventory '!A:G,7,FALSE)</f>
        <v>906.66133333333335</v>
      </c>
      <c r="J167" s="8">
        <f t="shared" si="7"/>
        <v>2719.9839999999999</v>
      </c>
      <c r="K167" t="str">
        <f t="shared" si="8"/>
        <v>Return Reasons to Supplier</v>
      </c>
    </row>
    <row r="168" spans="1:11" x14ac:dyDescent="0.25">
      <c r="A168" t="s">
        <v>862</v>
      </c>
      <c r="B168" s="3" t="str">
        <f>VLOOKUP(A168,'Inventory '!A167:C937,2,FALSE)</f>
        <v>Avery 51</v>
      </c>
      <c r="C168" t="str">
        <f>VLOOKUP(A168,'Inventory '!A167:C937,3,FALSE)</f>
        <v>Delta Distribution Center</v>
      </c>
      <c r="D168" t="s">
        <v>3855</v>
      </c>
      <c r="E168" s="2">
        <f t="shared" ca="1" si="6"/>
        <v>40334</v>
      </c>
      <c r="F168" t="str">
        <f>IF(G168="Vendor",'Inventory '!I168,"Customer")</f>
        <v>Customer</v>
      </c>
      <c r="G168" t="s">
        <v>4459</v>
      </c>
      <c r="H168" s="7">
        <v>2</v>
      </c>
      <c r="I168" s="8">
        <f>VLOOKUP(A168,'Inventory '!A:G,7,FALSE)</f>
        <v>55.185600000000001</v>
      </c>
      <c r="J168" s="8">
        <f t="shared" si="7"/>
        <v>110.3712</v>
      </c>
      <c r="K168" t="str">
        <f t="shared" si="8"/>
        <v>Return Reasons to Supplier</v>
      </c>
    </row>
    <row r="169" spans="1:11" x14ac:dyDescent="0.25">
      <c r="A169" t="s">
        <v>869</v>
      </c>
      <c r="B169" s="3" t="str">
        <f>VLOOKUP(A169,'Inventory '!A168:C938,2,FALSE)</f>
        <v>Acco 7-Outlet Masterpiece Power Center, Wihtout Fax/Phone Line Protection</v>
      </c>
      <c r="C169" t="str">
        <f>VLOOKUP(A169,'Inventory '!A168:C938,3,FALSE)</f>
        <v>Future Logistics Hub</v>
      </c>
      <c r="D169" t="s">
        <v>3856</v>
      </c>
      <c r="E169" s="2">
        <f t="shared" ca="1" si="6"/>
        <v>40896</v>
      </c>
      <c r="F169" t="str">
        <f>IF(G169="Vendor",'Inventory '!I169,"Customer")</f>
        <v>SkyPort Suppliers</v>
      </c>
      <c r="G169" t="s">
        <v>3682</v>
      </c>
      <c r="H169" s="7">
        <v>3</v>
      </c>
      <c r="I169" s="8">
        <f>VLOOKUP(A169,'Inventory '!A:G,7,FALSE)</f>
        <v>193.34</v>
      </c>
      <c r="J169" s="8">
        <f t="shared" si="7"/>
        <v>580.02</v>
      </c>
      <c r="K169" t="str">
        <f t="shared" si="8"/>
        <v>Customer Reason</v>
      </c>
    </row>
    <row r="170" spans="1:11" x14ac:dyDescent="0.25">
      <c r="A170" t="s">
        <v>874</v>
      </c>
      <c r="B170" s="3" t="str">
        <f>VLOOKUP(A170,'Inventory '!A169:C939,2,FALSE)</f>
        <v>Padded Folding Chairs, Black, 4/Carton</v>
      </c>
      <c r="C170" t="str">
        <f>VLOOKUP(A170,'Inventory '!A169:C939,3,FALSE)</f>
        <v>BrightBox Warehouse</v>
      </c>
      <c r="D170" t="s">
        <v>3857</v>
      </c>
      <c r="E170" s="2">
        <f t="shared" ca="1" si="6"/>
        <v>42441</v>
      </c>
      <c r="F170" t="str">
        <f>IF(G170="Vendor",'Inventory '!I170,"Customer")</f>
        <v>IronLeaf Enterprises</v>
      </c>
      <c r="G170" t="s">
        <v>3682</v>
      </c>
      <c r="H170" s="7">
        <v>1</v>
      </c>
      <c r="I170" s="8">
        <f>VLOOKUP(A170,'Inventory '!A:G,7,FALSE)</f>
        <v>10.688000000000001</v>
      </c>
      <c r="J170" s="8">
        <f t="shared" si="7"/>
        <v>10.688000000000001</v>
      </c>
      <c r="K170" t="str">
        <f t="shared" si="8"/>
        <v>Customer Reason</v>
      </c>
    </row>
    <row r="171" spans="1:11" x14ac:dyDescent="0.25">
      <c r="A171" t="s">
        <v>876</v>
      </c>
      <c r="B171" s="3" t="str">
        <f>VLOOKUP(A171,'Inventory '!A170:C940,2,FALSE)</f>
        <v>Acme Rosewood Handle Letter Opener</v>
      </c>
      <c r="C171" t="str">
        <f>VLOOKUP(A171,'Inventory '!A170:C940,3,FALSE)</f>
        <v>SwiftStock Depot</v>
      </c>
      <c r="D171" t="s">
        <v>3858</v>
      </c>
      <c r="E171" s="2">
        <f t="shared" ca="1" si="6"/>
        <v>40694</v>
      </c>
      <c r="F171" t="str">
        <f>IF(G171="Vendor",'Inventory '!I171,"Customer")</f>
        <v>Customer</v>
      </c>
      <c r="G171" t="s">
        <v>4459</v>
      </c>
      <c r="H171" s="7">
        <v>1</v>
      </c>
      <c r="I171" s="8">
        <f>VLOOKUP(A171,'Inventory '!A:G,7,FALSE)</f>
        <v>44.494999999999997</v>
      </c>
      <c r="J171" s="8">
        <f t="shared" si="7"/>
        <v>44.494999999999997</v>
      </c>
      <c r="K171" t="str">
        <f t="shared" si="8"/>
        <v>Return Reasons to Supplier</v>
      </c>
    </row>
    <row r="172" spans="1:11" x14ac:dyDescent="0.25">
      <c r="A172" t="s">
        <v>883</v>
      </c>
      <c r="B172" s="3" t="str">
        <f>VLOOKUP(A172,'Inventory '!A171:C941,2,FALSE)</f>
        <v>Sanford Colorific Eraseable Coloring Pencils, 12 Count</v>
      </c>
      <c r="C172" t="str">
        <f>VLOOKUP(A172,'Inventory '!A171:C941,3,FALSE)</f>
        <v>PrimeSource Storage</v>
      </c>
      <c r="D172" t="s">
        <v>3859</v>
      </c>
      <c r="E172" s="2">
        <f t="shared" ca="1" si="6"/>
        <v>42550</v>
      </c>
      <c r="F172" t="str">
        <f>IF(G172="Vendor",'Inventory '!I172,"Customer")</f>
        <v>Customer</v>
      </c>
      <c r="G172" t="s">
        <v>4459</v>
      </c>
      <c r="H172" s="7">
        <v>2</v>
      </c>
      <c r="I172" s="8">
        <f>VLOOKUP(A172,'Inventory '!A:G,7,FALSE)</f>
        <v>23.995999999999999</v>
      </c>
      <c r="J172" s="8">
        <f t="shared" si="7"/>
        <v>47.991999999999997</v>
      </c>
      <c r="K172" t="str">
        <f t="shared" si="8"/>
        <v>Return Reasons to Supplier</v>
      </c>
    </row>
    <row r="173" spans="1:11" x14ac:dyDescent="0.25">
      <c r="A173" t="s">
        <v>889</v>
      </c>
      <c r="B173" s="3" t="str">
        <f>VLOOKUP(A173,'Inventory '!A172:C942,2,FALSE)</f>
        <v>Tenex File Box, Personal Filing Tote with Lid, Black</v>
      </c>
      <c r="C173" t="str">
        <f>VLOOKUP(A173,'Inventory '!A172:C942,3,FALSE)</f>
        <v>NorthGate Warehouse</v>
      </c>
      <c r="D173" t="s">
        <v>3860</v>
      </c>
      <c r="E173" s="2">
        <f t="shared" ca="1" si="6"/>
        <v>40662</v>
      </c>
      <c r="F173" t="str">
        <f>IF(G173="Vendor",'Inventory '!I173,"Customer")</f>
        <v>Atlas Provision Co.</v>
      </c>
      <c r="G173" t="s">
        <v>3682</v>
      </c>
      <c r="H173" s="7">
        <v>2</v>
      </c>
      <c r="I173" s="8">
        <f>VLOOKUP(A173,'Inventory '!A:G,7,FALSE)</f>
        <v>2.9914285714285715</v>
      </c>
      <c r="J173" s="8">
        <f t="shared" si="7"/>
        <v>5.9828571428571431</v>
      </c>
      <c r="K173" t="str">
        <f t="shared" si="8"/>
        <v>Customer Reason</v>
      </c>
    </row>
    <row r="174" spans="1:11" x14ac:dyDescent="0.25">
      <c r="A174" t="s">
        <v>891</v>
      </c>
      <c r="B174" s="3" t="str">
        <f>VLOOKUP(A174,'Inventory '!A173:C943,2,FALSE)</f>
        <v>Imation Secure+ Hardware Encrypted USB 2.0 Flash Drive; 16GB</v>
      </c>
      <c r="C174" t="str">
        <f>VLOOKUP(A174,'Inventory '!A173:C943,3,FALSE)</f>
        <v>Liberty Logistics</v>
      </c>
      <c r="D174" t="s">
        <v>3861</v>
      </c>
      <c r="E174" s="2">
        <f t="shared" ca="1" si="6"/>
        <v>41815</v>
      </c>
      <c r="F174" t="str">
        <f>IF(G174="Vendor",'Inventory '!I174,"Customer")</f>
        <v>BrightStone Trading</v>
      </c>
      <c r="G174" t="s">
        <v>3682</v>
      </c>
      <c r="H174" s="7">
        <v>3</v>
      </c>
      <c r="I174" s="8">
        <f>VLOOKUP(A174,'Inventory '!A:G,7,FALSE)</f>
        <v>12.328888888888889</v>
      </c>
      <c r="J174" s="8">
        <f t="shared" si="7"/>
        <v>36.986666666666665</v>
      </c>
      <c r="K174" t="str">
        <f t="shared" si="8"/>
        <v>Customer Reason</v>
      </c>
    </row>
    <row r="175" spans="1:11" x14ac:dyDescent="0.25">
      <c r="A175" t="s">
        <v>900</v>
      </c>
      <c r="B175" s="3" t="str">
        <f>VLOOKUP(A175,'Inventory '!A174:C944,2,FALSE)</f>
        <v>AT&amp;T TR1909W</v>
      </c>
      <c r="C175" t="str">
        <f>VLOOKUP(A175,'Inventory '!A174:C944,3,FALSE)</f>
        <v>Everhaul Storage</v>
      </c>
      <c r="D175" t="s">
        <v>3862</v>
      </c>
      <c r="E175" s="2">
        <f t="shared" ca="1" si="6"/>
        <v>41229</v>
      </c>
      <c r="F175" t="str">
        <f>IF(G175="Vendor",'Inventory '!I175,"Customer")</f>
        <v>NextWave Merchants</v>
      </c>
      <c r="G175" t="s">
        <v>3682</v>
      </c>
      <c r="H175" s="7">
        <v>2</v>
      </c>
      <c r="I175" s="8">
        <f>VLOOKUP(A175,'Inventory '!A:G,7,FALSE)</f>
        <v>42.518000000000001</v>
      </c>
      <c r="J175" s="8">
        <f t="shared" si="7"/>
        <v>85.036000000000001</v>
      </c>
      <c r="K175" t="str">
        <f t="shared" si="8"/>
        <v>Customer Reason</v>
      </c>
    </row>
    <row r="176" spans="1:11" x14ac:dyDescent="0.25">
      <c r="A176" t="s">
        <v>902</v>
      </c>
      <c r="B176" s="3" t="str">
        <f>VLOOKUP(A176,'Inventory '!A175:C945,2,FALSE)</f>
        <v>Nokia Lumia 521 (T-Mobile)</v>
      </c>
      <c r="C176" t="str">
        <f>VLOOKUP(A176,'Inventory '!A175:C945,3,FALSE)</f>
        <v>RedRock Distribution</v>
      </c>
      <c r="D176" t="s">
        <v>3863</v>
      </c>
      <c r="E176" s="2">
        <f t="shared" ca="1" si="6"/>
        <v>40240</v>
      </c>
      <c r="F176" t="str">
        <f>IF(G176="Vendor",'Inventory '!I176,"Customer")</f>
        <v>Customer</v>
      </c>
      <c r="G176" t="s">
        <v>4459</v>
      </c>
      <c r="H176" s="7">
        <v>2</v>
      </c>
      <c r="I176" s="8">
        <f>VLOOKUP(A176,'Inventory '!A:G,7,FALSE)</f>
        <v>7.4925714285714289</v>
      </c>
      <c r="J176" s="8">
        <f t="shared" si="7"/>
        <v>14.985142857142858</v>
      </c>
      <c r="K176" t="str">
        <f t="shared" si="8"/>
        <v>Return Reasons to Supplier</v>
      </c>
    </row>
    <row r="177" spans="1:11" x14ac:dyDescent="0.25">
      <c r="A177" t="s">
        <v>904</v>
      </c>
      <c r="B177" s="3" t="str">
        <f>VLOOKUP(A177,'Inventory '!A176:C946,2,FALSE)</f>
        <v>HP Standard 104 key PS/2 Keyboard</v>
      </c>
      <c r="C177" t="str">
        <f>VLOOKUP(A177,'Inventory '!A176:C946,3,FALSE)</f>
        <v>IronClad Depot</v>
      </c>
      <c r="D177" t="s">
        <v>3864</v>
      </c>
      <c r="E177" s="2">
        <f t="shared" ca="1" si="6"/>
        <v>42030</v>
      </c>
      <c r="F177" t="str">
        <f>IF(G177="Vendor",'Inventory '!I177,"Customer")</f>
        <v>Customer</v>
      </c>
      <c r="G177" t="s">
        <v>4459</v>
      </c>
      <c r="H177" s="7">
        <v>2</v>
      </c>
      <c r="I177" s="8">
        <f>VLOOKUP(A177,'Inventory '!A:G,7,FALSE)</f>
        <v>3.36</v>
      </c>
      <c r="J177" s="8">
        <f t="shared" si="7"/>
        <v>6.72</v>
      </c>
      <c r="K177" t="str">
        <f t="shared" si="8"/>
        <v>Return Reasons to Supplier</v>
      </c>
    </row>
    <row r="178" spans="1:11" x14ac:dyDescent="0.25">
      <c r="A178" t="s">
        <v>913</v>
      </c>
      <c r="B178" s="3" t="str">
        <f>VLOOKUP(A178,'Inventory '!A177:C947,2,FALSE)</f>
        <v>Avery Poly Binder Pockets</v>
      </c>
      <c r="C178" t="str">
        <f>VLOOKUP(A178,'Inventory '!A177:C947,3,FALSE)</f>
        <v>Skyline Storage Hub</v>
      </c>
      <c r="D178" t="s">
        <v>3865</v>
      </c>
      <c r="E178" s="2">
        <f t="shared" ca="1" si="6"/>
        <v>41969</v>
      </c>
      <c r="F178" t="str">
        <f>IF(G178="Vendor",'Inventory '!I178,"Customer")</f>
        <v>Eagle Trade Co.</v>
      </c>
      <c r="G178" t="s">
        <v>3682</v>
      </c>
      <c r="H178" s="7">
        <v>3</v>
      </c>
      <c r="I178" s="8">
        <f>VLOOKUP(A178,'Inventory '!A:G,7,FALSE)</f>
        <v>10.80711111111111</v>
      </c>
      <c r="J178" s="8">
        <f t="shared" si="7"/>
        <v>32.42133333333333</v>
      </c>
      <c r="K178" t="str">
        <f t="shared" si="8"/>
        <v>Customer Reason</v>
      </c>
    </row>
    <row r="179" spans="1:11" x14ac:dyDescent="0.25">
      <c r="A179" t="s">
        <v>920</v>
      </c>
      <c r="B179" s="3" t="str">
        <f>VLOOKUP(A179,'Inventory '!A178:C948,2,FALSE)</f>
        <v>SanDisk Ultra 32 GB MicroSDHC Class 10 Memory Card</v>
      </c>
      <c r="C179" t="str">
        <f>VLOOKUP(A179,'Inventory '!A178:C948,3,FALSE)</f>
        <v>Pioneer Warehousing</v>
      </c>
      <c r="D179" t="s">
        <v>3866</v>
      </c>
      <c r="E179" s="2">
        <f t="shared" ca="1" si="6"/>
        <v>42978</v>
      </c>
      <c r="F179" t="str">
        <f>IF(G179="Vendor",'Inventory '!I179,"Customer")</f>
        <v>NorthStar Supplies</v>
      </c>
      <c r="G179" t="s">
        <v>3682</v>
      </c>
      <c r="H179" s="7">
        <v>3</v>
      </c>
      <c r="I179" s="8">
        <f>VLOOKUP(A179,'Inventory '!A:G,7,FALSE)</f>
        <v>44.089111111111116</v>
      </c>
      <c r="J179" s="8">
        <f t="shared" si="7"/>
        <v>132.26733333333334</v>
      </c>
      <c r="K179" t="str">
        <f t="shared" si="8"/>
        <v>Customer Reason</v>
      </c>
    </row>
    <row r="180" spans="1:11" x14ac:dyDescent="0.25">
      <c r="A180" t="s">
        <v>927</v>
      </c>
      <c r="B180" s="3" t="str">
        <f>VLOOKUP(A180,'Inventory '!A179:C949,2,FALSE)</f>
        <v>Personal Filing Tote with Lid, Black/Gray</v>
      </c>
      <c r="C180" t="str">
        <f>VLOOKUP(A180,'Inventory '!A179:C949,3,FALSE)</f>
        <v>SafeStack Logistics</v>
      </c>
      <c r="D180" t="s">
        <v>3867</v>
      </c>
      <c r="E180" s="2">
        <f t="shared" ca="1" si="6"/>
        <v>40074</v>
      </c>
      <c r="F180" t="str">
        <f>IF(G180="Vendor",'Inventory '!I180,"Customer")</f>
        <v>Customer</v>
      </c>
      <c r="G180" t="s">
        <v>4459</v>
      </c>
      <c r="H180" s="7">
        <v>1</v>
      </c>
      <c r="I180" s="8">
        <f>VLOOKUP(A180,'Inventory '!A:G,7,FALSE)</f>
        <v>7.94</v>
      </c>
      <c r="J180" s="8">
        <f t="shared" si="7"/>
        <v>7.94</v>
      </c>
      <c r="K180" t="str">
        <f t="shared" si="8"/>
        <v>Return Reasons to Supplier</v>
      </c>
    </row>
    <row r="181" spans="1:11" x14ac:dyDescent="0.25">
      <c r="A181" t="s">
        <v>934</v>
      </c>
      <c r="B181" s="3" t="str">
        <f>VLOOKUP(A181,'Inventory '!A180:C950,2,FALSE)</f>
        <v>Atlantic Metals Mobile 4-Shelf Bookcases, Custom Colors</v>
      </c>
      <c r="C181" t="str">
        <f>VLOOKUP(A181,'Inventory '!A180:C950,3,FALSE)</f>
        <v>MetroZone Fulfillment</v>
      </c>
      <c r="D181" t="s">
        <v>3868</v>
      </c>
      <c r="E181" s="2">
        <f t="shared" ca="1" si="6"/>
        <v>41148</v>
      </c>
      <c r="F181" t="str">
        <f>IF(G181="Vendor",'Inventory '!I181,"Customer")</f>
        <v>Customer</v>
      </c>
      <c r="G181" t="s">
        <v>4459</v>
      </c>
      <c r="H181" s="7">
        <v>1</v>
      </c>
      <c r="I181" s="8">
        <f>VLOOKUP(A181,'Inventory '!A:G,7,FALSE)</f>
        <v>1.0933333333333333</v>
      </c>
      <c r="J181" s="8">
        <f t="shared" si="7"/>
        <v>1.0933333333333333</v>
      </c>
      <c r="K181" t="str">
        <f t="shared" si="8"/>
        <v>Return Reasons to Supplier</v>
      </c>
    </row>
    <row r="182" spans="1:11" x14ac:dyDescent="0.25">
      <c r="A182" t="s">
        <v>936</v>
      </c>
      <c r="B182" s="3" t="str">
        <f>VLOOKUP(A182,'Inventory '!A181:C951,2,FALSE)</f>
        <v>I Need's 3d Hello Kitty Hybrid Silicone Case Cover for HTC One X 4g with 3d Hello Kitty Stylus Pen Green/pink</v>
      </c>
      <c r="C182" t="str">
        <f>VLOOKUP(A182,'Inventory '!A181:C951,3,FALSE)</f>
        <v>Capital Supply Depot</v>
      </c>
      <c r="D182" t="s">
        <v>3869</v>
      </c>
      <c r="E182" s="2">
        <f t="shared" ca="1" si="6"/>
        <v>41470</v>
      </c>
      <c r="F182" t="str">
        <f>IF(G182="Vendor",'Inventory '!I182,"Customer")</f>
        <v>UrbanLine Distributors</v>
      </c>
      <c r="G182" t="s">
        <v>3682</v>
      </c>
      <c r="H182" s="7">
        <v>3</v>
      </c>
      <c r="I182" s="8">
        <f>VLOOKUP(A182,'Inventory '!A:G,7,FALSE)</f>
        <v>2.7573333333333334</v>
      </c>
      <c r="J182" s="8">
        <f t="shared" si="7"/>
        <v>8.2720000000000002</v>
      </c>
      <c r="K182" t="str">
        <f t="shared" si="8"/>
        <v>Customer Reason</v>
      </c>
    </row>
    <row r="183" spans="1:11" x14ac:dyDescent="0.25">
      <c r="A183" t="s">
        <v>938</v>
      </c>
      <c r="B183" s="3" t="str">
        <f>VLOOKUP(A183,'Inventory '!A182:C952,2,FALSE)</f>
        <v>Xerox 205</v>
      </c>
      <c r="C183" t="str">
        <f>VLOOKUP(A183,'Inventory '!A182:C952,3,FALSE)</f>
        <v>Delta Distribution Center</v>
      </c>
      <c r="D183" t="s">
        <v>3870</v>
      </c>
      <c r="E183" s="2">
        <f t="shared" ca="1" si="6"/>
        <v>41400</v>
      </c>
      <c r="F183" t="str">
        <f>IF(G183="Vendor",'Inventory '!I183,"Customer")</f>
        <v>Customer</v>
      </c>
      <c r="G183" t="s">
        <v>4459</v>
      </c>
      <c r="H183" s="7">
        <v>2</v>
      </c>
      <c r="I183" s="8">
        <f>VLOOKUP(A183,'Inventory '!A:G,7,FALSE)</f>
        <v>81.748800000000003</v>
      </c>
      <c r="J183" s="8">
        <f t="shared" si="7"/>
        <v>163.49760000000001</v>
      </c>
      <c r="K183" t="str">
        <f t="shared" si="8"/>
        <v>Return Reasons to Supplier</v>
      </c>
    </row>
    <row r="184" spans="1:11" x14ac:dyDescent="0.25">
      <c r="A184" t="s">
        <v>940</v>
      </c>
      <c r="B184" s="3" t="str">
        <f>VLOOKUP(A184,'Inventory '!A183:C953,2,FALSE)</f>
        <v>4009 Highlighters by Sanford</v>
      </c>
      <c r="C184" t="str">
        <f>VLOOKUP(A184,'Inventory '!A183:C953,3,FALSE)</f>
        <v>Future Logistics Hub</v>
      </c>
      <c r="D184" t="s">
        <v>3871</v>
      </c>
      <c r="E184" s="2">
        <f t="shared" ca="1" si="6"/>
        <v>40436</v>
      </c>
      <c r="F184" t="str">
        <f>IF(G184="Vendor",'Inventory '!I184,"Customer")</f>
        <v>Customer</v>
      </c>
      <c r="G184" t="s">
        <v>4459</v>
      </c>
      <c r="H184" s="7">
        <v>1</v>
      </c>
      <c r="I184" s="8">
        <f>VLOOKUP(A184,'Inventory '!A:G,7,FALSE)</f>
        <v>125.99</v>
      </c>
      <c r="J184" s="8">
        <f t="shared" si="7"/>
        <v>125.99</v>
      </c>
      <c r="K184" t="str">
        <f t="shared" si="8"/>
        <v>Return Reasons to Supplier</v>
      </c>
    </row>
    <row r="185" spans="1:11" x14ac:dyDescent="0.25">
      <c r="A185" t="s">
        <v>954</v>
      </c>
      <c r="B185" s="3" t="str">
        <f>VLOOKUP(A185,'Inventory '!A184:C954,2,FALSE)</f>
        <v>Binney &amp; Smith Crayola Metallic Colored Pencils, 8-Color Set</v>
      </c>
      <c r="C185" t="str">
        <f>VLOOKUP(A185,'Inventory '!A184:C954,3,FALSE)</f>
        <v>BrightBox Warehouse</v>
      </c>
      <c r="D185" t="s">
        <v>3872</v>
      </c>
      <c r="E185" s="2">
        <f t="shared" ca="1" si="6"/>
        <v>43762</v>
      </c>
      <c r="F185" t="str">
        <f>IF(G185="Vendor",'Inventory '!I185,"Customer")</f>
        <v>Customer</v>
      </c>
      <c r="G185" t="s">
        <v>4459</v>
      </c>
      <c r="H185" s="7">
        <v>1</v>
      </c>
      <c r="I185" s="8">
        <f>VLOOKUP(A185,'Inventory '!A:G,7,FALSE)</f>
        <v>74.974999999999994</v>
      </c>
      <c r="J185" s="8">
        <f t="shared" si="7"/>
        <v>74.974999999999994</v>
      </c>
      <c r="K185" t="str">
        <f t="shared" si="8"/>
        <v>Return Reasons to Supplier</v>
      </c>
    </row>
    <row r="186" spans="1:11" x14ac:dyDescent="0.25">
      <c r="A186" t="s">
        <v>956</v>
      </c>
      <c r="B186" s="3" t="str">
        <f>VLOOKUP(A186,'Inventory '!A185:C955,2,FALSE)</f>
        <v>Binney &amp; Smith inkTank Erasable Desk Highlighter, Chisel Tip, Yellow, 12/Box</v>
      </c>
      <c r="C186" t="str">
        <f>VLOOKUP(A186,'Inventory '!A185:C955,3,FALSE)</f>
        <v>SwiftStock Depot</v>
      </c>
      <c r="D186" t="s">
        <v>3873</v>
      </c>
      <c r="E186" s="2">
        <f t="shared" ca="1" si="6"/>
        <v>42186</v>
      </c>
      <c r="F186" t="str">
        <f>IF(G186="Vendor",'Inventory '!I186,"Customer")</f>
        <v>IronLeaf Enterprises</v>
      </c>
      <c r="G186" t="s">
        <v>3682</v>
      </c>
      <c r="H186" s="7">
        <v>1</v>
      </c>
      <c r="I186" s="8">
        <f>VLOOKUP(A186,'Inventory '!A:G,7,FALSE)</f>
        <v>7.25</v>
      </c>
      <c r="J186" s="8">
        <f t="shared" si="7"/>
        <v>7.25</v>
      </c>
      <c r="K186" t="str">
        <f t="shared" si="8"/>
        <v>Customer Reason</v>
      </c>
    </row>
    <row r="187" spans="1:11" x14ac:dyDescent="0.25">
      <c r="A187" t="s">
        <v>963</v>
      </c>
      <c r="B187" s="3" t="str">
        <f>VLOOKUP(A187,'Inventory '!A186:C956,2,FALSE)</f>
        <v>Decoflex Hanging Personal Folder File</v>
      </c>
      <c r="C187" t="str">
        <f>VLOOKUP(A187,'Inventory '!A186:C956,3,FALSE)</f>
        <v>PrimeSource Storage</v>
      </c>
      <c r="D187" t="s">
        <v>3874</v>
      </c>
      <c r="E187" s="2">
        <f t="shared" ca="1" si="6"/>
        <v>41621</v>
      </c>
      <c r="F187" t="str">
        <f>IF(G187="Vendor",'Inventory '!I187,"Customer")</f>
        <v>Customer</v>
      </c>
      <c r="G187" t="s">
        <v>4459</v>
      </c>
      <c r="H187" s="7">
        <v>2</v>
      </c>
      <c r="I187" s="8">
        <f>VLOOKUP(A187,'Inventory '!A:G,7,FALSE)</f>
        <v>0.89500000000000002</v>
      </c>
      <c r="J187" s="8">
        <f t="shared" si="7"/>
        <v>1.79</v>
      </c>
      <c r="K187" t="str">
        <f t="shared" si="8"/>
        <v>Return Reasons to Supplier</v>
      </c>
    </row>
    <row r="188" spans="1:11" x14ac:dyDescent="0.25">
      <c r="A188" t="s">
        <v>970</v>
      </c>
      <c r="B188" s="3" t="str">
        <f>VLOOKUP(A188,'Inventory '!A187:C957,2,FALSE)</f>
        <v>Pressboard Covers with Storage Hooks, 9 1/2" x 11", Light Blue</v>
      </c>
      <c r="C188" t="str">
        <f>VLOOKUP(A188,'Inventory '!A187:C957,3,FALSE)</f>
        <v>NorthGate Warehouse</v>
      </c>
      <c r="D188" t="s">
        <v>3875</v>
      </c>
      <c r="E188" s="2">
        <f t="shared" ca="1" si="6"/>
        <v>42467</v>
      </c>
      <c r="F188" t="str">
        <f>IF(G188="Vendor",'Inventory '!I188,"Customer")</f>
        <v>Customer</v>
      </c>
      <c r="G188" t="s">
        <v>4459</v>
      </c>
      <c r="H188" s="7">
        <v>3</v>
      </c>
      <c r="I188" s="8">
        <f>VLOOKUP(A188,'Inventory '!A:G,7,FALSE)</f>
        <v>19.644444444444446</v>
      </c>
      <c r="J188" s="8">
        <f t="shared" si="7"/>
        <v>58.933333333333337</v>
      </c>
      <c r="K188" t="str">
        <f t="shared" si="8"/>
        <v>Return Reasons to Supplier</v>
      </c>
    </row>
    <row r="189" spans="1:11" x14ac:dyDescent="0.25">
      <c r="A189" t="s">
        <v>972</v>
      </c>
      <c r="B189" s="3" t="str">
        <f>VLOOKUP(A189,'Inventory '!A188:C958,2,FALSE)</f>
        <v>Wirebound Message Books, 5-1/2 x 4 Forms, 2 or 4 Forms per Page</v>
      </c>
      <c r="C189" t="str">
        <f>VLOOKUP(A189,'Inventory '!A188:C958,3,FALSE)</f>
        <v>Liberty Logistics</v>
      </c>
      <c r="D189" t="s">
        <v>3876</v>
      </c>
      <c r="E189" s="2">
        <f t="shared" ca="1" si="6"/>
        <v>43755</v>
      </c>
      <c r="F189" t="str">
        <f>IF(G189="Vendor",'Inventory '!I189,"Customer")</f>
        <v>Customer</v>
      </c>
      <c r="G189" t="s">
        <v>4459</v>
      </c>
      <c r="H189" s="7">
        <v>3</v>
      </c>
      <c r="I189" s="8">
        <f>VLOOKUP(A189,'Inventory '!A:G,7,FALSE)</f>
        <v>4.1359999999999992</v>
      </c>
      <c r="J189" s="8">
        <f t="shared" si="7"/>
        <v>12.407999999999998</v>
      </c>
      <c r="K189" t="str">
        <f t="shared" si="8"/>
        <v>Return Reasons to Supplier</v>
      </c>
    </row>
    <row r="190" spans="1:11" x14ac:dyDescent="0.25">
      <c r="A190" t="s">
        <v>980</v>
      </c>
      <c r="B190" s="3" t="str">
        <f>VLOOKUP(A190,'Inventory '!A189:C959,2,FALSE)</f>
        <v>Southworth 25% Cotton Linen-Finish Paper &amp; Envelopes</v>
      </c>
      <c r="C190" t="str">
        <f>VLOOKUP(A190,'Inventory '!A189:C959,3,FALSE)</f>
        <v>Everhaul Storage</v>
      </c>
      <c r="D190" t="s">
        <v>3877</v>
      </c>
      <c r="E190" s="2">
        <f t="shared" ca="1" si="6"/>
        <v>41202</v>
      </c>
      <c r="F190" t="str">
        <f>IF(G190="Vendor",'Inventory '!I190,"Customer")</f>
        <v>BrightStone Trading</v>
      </c>
      <c r="G190" t="s">
        <v>3682</v>
      </c>
      <c r="H190" s="7">
        <v>1</v>
      </c>
      <c r="I190" s="8">
        <f>VLOOKUP(A190,'Inventory '!A:G,7,FALSE)</f>
        <v>6.6719999999999997</v>
      </c>
      <c r="J190" s="8">
        <f t="shared" si="7"/>
        <v>6.6719999999999997</v>
      </c>
      <c r="K190" t="str">
        <f t="shared" si="8"/>
        <v>Customer Reason</v>
      </c>
    </row>
    <row r="191" spans="1:11" x14ac:dyDescent="0.25">
      <c r="A191" t="s">
        <v>987</v>
      </c>
      <c r="B191" s="3" t="str">
        <f>VLOOKUP(A191,'Inventory '!A190:C960,2,FALSE)</f>
        <v>BoxOffice By Design Rectangular and Half-Moon Meeting Room Tables</v>
      </c>
      <c r="C191" t="str">
        <f>VLOOKUP(A191,'Inventory '!A190:C960,3,FALSE)</f>
        <v>RedRock Distribution</v>
      </c>
      <c r="D191" t="s">
        <v>3878</v>
      </c>
      <c r="E191" s="2">
        <f t="shared" ca="1" si="6"/>
        <v>43508</v>
      </c>
      <c r="F191" t="str">
        <f>IF(G191="Vendor",'Inventory '!I191,"Customer")</f>
        <v>Customer</v>
      </c>
      <c r="G191" t="s">
        <v>4459</v>
      </c>
      <c r="H191" s="7">
        <v>2</v>
      </c>
      <c r="I191" s="8">
        <f>VLOOKUP(A191,'Inventory '!A:G,7,FALSE)</f>
        <v>179.8272</v>
      </c>
      <c r="J191" s="8">
        <f t="shared" si="7"/>
        <v>359.65440000000001</v>
      </c>
      <c r="K191" t="str">
        <f t="shared" si="8"/>
        <v>Return Reasons to Supplier</v>
      </c>
    </row>
    <row r="192" spans="1:11" x14ac:dyDescent="0.25">
      <c r="A192" t="s">
        <v>989</v>
      </c>
      <c r="B192" s="3" t="str">
        <f>VLOOKUP(A192,'Inventory '!A191:C961,2,FALSE)</f>
        <v>Bravo II Megaboss 12-Amp Hard Body Upright, Replacement Belts, 2 Belts per Pack</v>
      </c>
      <c r="C192" t="str">
        <f>VLOOKUP(A192,'Inventory '!A191:C961,3,FALSE)</f>
        <v>IronClad Depot</v>
      </c>
      <c r="D192" t="s">
        <v>3879</v>
      </c>
      <c r="E192" s="2">
        <f t="shared" ca="1" si="6"/>
        <v>40653</v>
      </c>
      <c r="F192" t="str">
        <f>IF(G192="Vendor",'Inventory '!I192,"Customer")</f>
        <v>FusionCore Suppliers</v>
      </c>
      <c r="G192" t="s">
        <v>3682</v>
      </c>
      <c r="H192" s="7">
        <v>3</v>
      </c>
      <c r="I192" s="8">
        <f>VLOOKUP(A192,'Inventory '!A:G,7,FALSE)</f>
        <v>7.9733333333333336</v>
      </c>
      <c r="J192" s="8">
        <f t="shared" si="7"/>
        <v>23.92</v>
      </c>
      <c r="K192" t="str">
        <f t="shared" si="8"/>
        <v>Customer Reason</v>
      </c>
    </row>
    <row r="193" spans="1:11" x14ac:dyDescent="0.25">
      <c r="A193" t="s">
        <v>997</v>
      </c>
      <c r="B193" s="3" t="str">
        <f>VLOOKUP(A193,'Inventory '!A192:C962,2,FALSE)</f>
        <v>Eureka Sanitaire  Commercial Upright</v>
      </c>
      <c r="C193" t="str">
        <f>VLOOKUP(A193,'Inventory '!A192:C962,3,FALSE)</f>
        <v>Skyline Storage Hub</v>
      </c>
      <c r="D193" t="s">
        <v>3880</v>
      </c>
      <c r="E193" s="2">
        <f t="shared" ca="1" si="6"/>
        <v>41990</v>
      </c>
      <c r="F193" t="str">
        <f>IF(G193="Vendor",'Inventory '!I193,"Customer")</f>
        <v>FusionCore Suppliers</v>
      </c>
      <c r="G193" t="s">
        <v>3682</v>
      </c>
      <c r="H193" s="7">
        <v>1</v>
      </c>
      <c r="I193" s="8">
        <f>VLOOKUP(A193,'Inventory '!A:G,7,FALSE)</f>
        <v>17.28</v>
      </c>
      <c r="J193" s="8">
        <f t="shared" si="7"/>
        <v>17.28</v>
      </c>
      <c r="K193" t="str">
        <f t="shared" si="8"/>
        <v>Customer Reason</v>
      </c>
    </row>
    <row r="194" spans="1:11" x14ac:dyDescent="0.25">
      <c r="A194" t="s">
        <v>1004</v>
      </c>
      <c r="B194" s="3" t="str">
        <f>VLOOKUP(A194,'Inventory '!A193:C963,2,FALSE)</f>
        <v>Eldon 200 Class Desk Accessories, Burgundy</v>
      </c>
      <c r="C194" t="str">
        <f>VLOOKUP(A194,'Inventory '!A193:C963,3,FALSE)</f>
        <v>Pioneer Warehousing</v>
      </c>
      <c r="D194" t="s">
        <v>3881</v>
      </c>
      <c r="E194" s="2">
        <f t="shared" ca="1" si="6"/>
        <v>41744</v>
      </c>
      <c r="F194" t="str">
        <f>IF(G194="Vendor",'Inventory '!I194,"Customer")</f>
        <v>Customer</v>
      </c>
      <c r="G194" t="s">
        <v>4459</v>
      </c>
      <c r="H194" s="7">
        <v>3</v>
      </c>
      <c r="I194" s="8">
        <f>VLOOKUP(A194,'Inventory '!A:G,7,FALSE)</f>
        <v>69.594666666666669</v>
      </c>
      <c r="J194" s="8">
        <f t="shared" si="7"/>
        <v>208.78399999999999</v>
      </c>
      <c r="K194" t="str">
        <f t="shared" si="8"/>
        <v>Return Reasons to Supplier</v>
      </c>
    </row>
    <row r="195" spans="1:11" x14ac:dyDescent="0.25">
      <c r="A195" t="s">
        <v>1011</v>
      </c>
      <c r="B195" s="3" t="str">
        <f>VLOOKUP(A195,'Inventory '!A194:C964,2,FALSE)</f>
        <v>Nortel Business Series Terminal T7208 Digital phone</v>
      </c>
      <c r="C195" t="str">
        <f>VLOOKUP(A195,'Inventory '!A194:C964,3,FALSE)</f>
        <v>SafeStack Logistics</v>
      </c>
      <c r="D195" t="s">
        <v>3882</v>
      </c>
      <c r="E195" s="2">
        <f t="shared" ref="E195:E258" ca="1" si="9">RANDBETWEEN(DATE(2009,1,1),DATE(2019,12,30))</f>
        <v>41147</v>
      </c>
      <c r="F195" t="str">
        <f>IF(G195="Vendor",'Inventory '!I195,"Customer")</f>
        <v>NorthStar Supplies</v>
      </c>
      <c r="G195" t="s">
        <v>3682</v>
      </c>
      <c r="H195" s="7">
        <v>2</v>
      </c>
      <c r="I195" s="8">
        <f>VLOOKUP(A195,'Inventory '!A:G,7,FALSE)</f>
        <v>3.3166666666666664</v>
      </c>
      <c r="J195" s="8">
        <f t="shared" ref="J195:J258" si="10">I195*H195</f>
        <v>6.6333333333333329</v>
      </c>
      <c r="K195" t="str">
        <f t="shared" ref="K195:K258" si="11">IF(F195="Customer","Return Reasons to Supplier","Customer Reason")</f>
        <v>Customer Reason</v>
      </c>
    </row>
    <row r="196" spans="1:11" x14ac:dyDescent="0.25">
      <c r="A196" t="s">
        <v>1019</v>
      </c>
      <c r="B196" s="3" t="str">
        <f>VLOOKUP(A196,'Inventory '!A195:C965,2,FALSE)</f>
        <v>Tennsco Lockers, Gray</v>
      </c>
      <c r="C196" t="str">
        <f>VLOOKUP(A196,'Inventory '!A195:C965,3,FALSE)</f>
        <v>MetroZone Fulfillment</v>
      </c>
      <c r="D196" t="s">
        <v>3883</v>
      </c>
      <c r="E196" s="2">
        <f t="shared" ca="1" si="9"/>
        <v>42661</v>
      </c>
      <c r="F196" t="str">
        <f>IF(G196="Vendor",'Inventory '!I196,"Customer")</f>
        <v>BluePeak Industries</v>
      </c>
      <c r="G196" t="s">
        <v>3682</v>
      </c>
      <c r="H196" s="7">
        <v>1</v>
      </c>
      <c r="I196" s="8">
        <f>VLOOKUP(A196,'Inventory '!A:G,7,FALSE)</f>
        <v>4.76</v>
      </c>
      <c r="J196" s="8">
        <f t="shared" si="10"/>
        <v>4.76</v>
      </c>
      <c r="K196" t="str">
        <f t="shared" si="11"/>
        <v>Customer Reason</v>
      </c>
    </row>
    <row r="197" spans="1:11" x14ac:dyDescent="0.25">
      <c r="A197" t="s">
        <v>1021</v>
      </c>
      <c r="B197" s="3" t="str">
        <f>VLOOKUP(A197,'Inventory '!A196:C966,2,FALSE)</f>
        <v>Panasonic KX-TG6844B Expandable Digital Cordless Telephone</v>
      </c>
      <c r="C197" t="str">
        <f>VLOOKUP(A197,'Inventory '!A196:C966,3,FALSE)</f>
        <v>Capital Supply Depot</v>
      </c>
      <c r="D197" t="s">
        <v>3884</v>
      </c>
      <c r="E197" s="2">
        <f t="shared" ca="1" si="9"/>
        <v>40259</v>
      </c>
      <c r="F197" t="str">
        <f>IF(G197="Vendor",'Inventory '!I197,"Customer")</f>
        <v>Customer</v>
      </c>
      <c r="G197" t="s">
        <v>4459</v>
      </c>
      <c r="H197" s="7">
        <v>2</v>
      </c>
      <c r="I197" s="8">
        <f>VLOOKUP(A197,'Inventory '!A:G,7,FALSE)</f>
        <v>1.2346666666666668</v>
      </c>
      <c r="J197" s="8">
        <f t="shared" si="10"/>
        <v>2.4693333333333336</v>
      </c>
      <c r="K197" t="str">
        <f t="shared" si="11"/>
        <v>Return Reasons to Supplier</v>
      </c>
    </row>
    <row r="198" spans="1:11" x14ac:dyDescent="0.25">
      <c r="A198" t="s">
        <v>1023</v>
      </c>
      <c r="B198" s="3" t="str">
        <f>VLOOKUP(A198,'Inventory '!A197:C967,2,FALSE)</f>
        <v>Advantus Push Pins, Aluminum Head</v>
      </c>
      <c r="C198" t="str">
        <f>VLOOKUP(A198,'Inventory '!A197:C967,3,FALSE)</f>
        <v>Delta Distribution Center</v>
      </c>
      <c r="D198" t="s">
        <v>3885</v>
      </c>
      <c r="E198" s="2">
        <f t="shared" ca="1" si="9"/>
        <v>42634</v>
      </c>
      <c r="F198" t="str">
        <f>IF(G198="Vendor",'Inventory '!I198,"Customer")</f>
        <v>Customer</v>
      </c>
      <c r="G198" t="s">
        <v>4459</v>
      </c>
      <c r="H198" s="7">
        <v>1</v>
      </c>
      <c r="I198" s="8">
        <f>VLOOKUP(A198,'Inventory '!A:G,7,FALSE)</f>
        <v>1.512</v>
      </c>
      <c r="J198" s="8">
        <f t="shared" si="10"/>
        <v>1.512</v>
      </c>
      <c r="K198" t="str">
        <f t="shared" si="11"/>
        <v>Return Reasons to Supplier</v>
      </c>
    </row>
    <row r="199" spans="1:11" x14ac:dyDescent="0.25">
      <c r="A199" t="s">
        <v>1025</v>
      </c>
      <c r="B199" s="3" t="str">
        <f>VLOOKUP(A199,'Inventory '!A198:C968,2,FALSE)</f>
        <v>Gould Plastics 18-Pocket Panel Bin, 34w x 5-1/4d x 20-1/2h</v>
      </c>
      <c r="C199" t="str">
        <f>VLOOKUP(A199,'Inventory '!A198:C968,3,FALSE)</f>
        <v>Future Logistics Hub</v>
      </c>
      <c r="D199" t="s">
        <v>3886</v>
      </c>
      <c r="E199" s="2">
        <f t="shared" ca="1" si="9"/>
        <v>42718</v>
      </c>
      <c r="F199" t="str">
        <f>IF(G199="Vendor",'Inventory '!I199,"Customer")</f>
        <v>GoldenBridge Imports</v>
      </c>
      <c r="G199" t="s">
        <v>3682</v>
      </c>
      <c r="H199" s="7">
        <v>2</v>
      </c>
      <c r="I199" s="8">
        <f>VLOOKUP(A199,'Inventory '!A:G,7,FALSE)</f>
        <v>5.7824999999999998</v>
      </c>
      <c r="J199" s="8">
        <f t="shared" si="10"/>
        <v>11.565</v>
      </c>
      <c r="K199" t="str">
        <f t="shared" si="11"/>
        <v>Customer Reason</v>
      </c>
    </row>
    <row r="200" spans="1:11" x14ac:dyDescent="0.25">
      <c r="A200" t="s">
        <v>1032</v>
      </c>
      <c r="B200" s="3" t="str">
        <f>VLOOKUP(A200,'Inventory '!A199:C969,2,FALSE)</f>
        <v>Memorex Micro Travel Drive 8 GB</v>
      </c>
      <c r="C200" t="str">
        <f>VLOOKUP(A200,'Inventory '!A199:C969,3,FALSE)</f>
        <v>BrightBox Warehouse</v>
      </c>
      <c r="D200" t="s">
        <v>3887</v>
      </c>
      <c r="E200" s="2">
        <f t="shared" ca="1" si="9"/>
        <v>40952</v>
      </c>
      <c r="F200" t="str">
        <f>IF(G200="Vendor",'Inventory '!I200,"Customer")</f>
        <v>Customer</v>
      </c>
      <c r="G200" t="s">
        <v>4459</v>
      </c>
      <c r="H200" s="7">
        <v>2</v>
      </c>
      <c r="I200" s="8">
        <f>VLOOKUP(A200,'Inventory '!A:G,7,FALSE)</f>
        <v>0.42085714285714287</v>
      </c>
      <c r="J200" s="8">
        <f t="shared" si="10"/>
        <v>0.84171428571428575</v>
      </c>
      <c r="K200" t="str">
        <f t="shared" si="11"/>
        <v>Return Reasons to Supplier</v>
      </c>
    </row>
    <row r="201" spans="1:11" x14ac:dyDescent="0.25">
      <c r="A201" t="s">
        <v>1040</v>
      </c>
      <c r="B201" s="3" t="str">
        <f>VLOOKUP(A201,'Inventory '!A200:C970,2,FALSE)</f>
        <v>Avery 505</v>
      </c>
      <c r="C201" t="str">
        <f>VLOOKUP(A201,'Inventory '!A200:C970,3,FALSE)</f>
        <v>SwiftStock Depot</v>
      </c>
      <c r="D201" t="s">
        <v>3888</v>
      </c>
      <c r="E201" s="2">
        <f t="shared" ca="1" si="9"/>
        <v>39870</v>
      </c>
      <c r="F201" t="str">
        <f>IF(G201="Vendor",'Inventory '!I201,"Customer")</f>
        <v>Customer</v>
      </c>
      <c r="G201" t="s">
        <v>4459</v>
      </c>
      <c r="H201" s="7">
        <v>2</v>
      </c>
      <c r="I201" s="8">
        <f>VLOOKUP(A201,'Inventory '!A:G,7,FALSE)</f>
        <v>2.293714285714286</v>
      </c>
      <c r="J201" s="8">
        <f t="shared" si="10"/>
        <v>4.5874285714285721</v>
      </c>
      <c r="K201" t="str">
        <f t="shared" si="11"/>
        <v>Return Reasons to Supplier</v>
      </c>
    </row>
    <row r="202" spans="1:11" x14ac:dyDescent="0.25">
      <c r="A202" t="s">
        <v>1042</v>
      </c>
      <c r="B202" s="3" t="str">
        <f>VLOOKUP(A202,'Inventory '!A201:C971,2,FALSE)</f>
        <v>O'Sullivan 2-Door Barrister Bookcase in Odessa Pine</v>
      </c>
      <c r="C202" t="str">
        <f>VLOOKUP(A202,'Inventory '!A201:C971,3,FALSE)</f>
        <v>PrimeSource Storage</v>
      </c>
      <c r="D202" t="s">
        <v>3889</v>
      </c>
      <c r="E202" s="2">
        <f t="shared" ca="1" si="9"/>
        <v>43688</v>
      </c>
      <c r="F202" t="str">
        <f>IF(G202="Vendor",'Inventory '!I202,"Customer")</f>
        <v>Customer</v>
      </c>
      <c r="G202" t="s">
        <v>4459</v>
      </c>
      <c r="H202" s="7">
        <v>3</v>
      </c>
      <c r="I202" s="8">
        <f>VLOOKUP(A202,'Inventory '!A:G,7,FALSE)</f>
        <v>2.4159999999999999</v>
      </c>
      <c r="J202" s="8">
        <f t="shared" si="10"/>
        <v>7.2479999999999993</v>
      </c>
      <c r="K202" t="str">
        <f t="shared" si="11"/>
        <v>Return Reasons to Supplier</v>
      </c>
    </row>
    <row r="203" spans="1:11" x14ac:dyDescent="0.25">
      <c r="A203" t="s">
        <v>1044</v>
      </c>
      <c r="B203" s="3" t="str">
        <f>VLOOKUP(A203,'Inventory '!A202:C972,2,FALSE)</f>
        <v>Cisco 9971 IP Video Phone Charcoal</v>
      </c>
      <c r="C203" t="str">
        <f>VLOOKUP(A203,'Inventory '!A202:C972,3,FALSE)</f>
        <v>NorthGate Warehouse</v>
      </c>
      <c r="D203" t="s">
        <v>3890</v>
      </c>
      <c r="E203" s="2">
        <f t="shared" ca="1" si="9"/>
        <v>41097</v>
      </c>
      <c r="F203" t="str">
        <f>IF(G203="Vendor",'Inventory '!I203,"Customer")</f>
        <v>TruePath Global</v>
      </c>
      <c r="G203" t="s">
        <v>3682</v>
      </c>
      <c r="H203" s="7">
        <v>3</v>
      </c>
      <c r="I203" s="8">
        <f>VLOOKUP(A203,'Inventory '!A:G,7,FALSE)</f>
        <v>24.305555555555557</v>
      </c>
      <c r="J203" s="8">
        <f t="shared" si="10"/>
        <v>72.916666666666671</v>
      </c>
      <c r="K203" t="str">
        <f t="shared" si="11"/>
        <v>Customer Reason</v>
      </c>
    </row>
    <row r="204" spans="1:11" x14ac:dyDescent="0.25">
      <c r="A204" t="s">
        <v>1046</v>
      </c>
      <c r="B204" s="3" t="str">
        <f>VLOOKUP(A204,'Inventory '!A203:C973,2,FALSE)</f>
        <v>Sony Micro Vault Click 16 GB USB 2.0 Flash Drive</v>
      </c>
      <c r="C204" t="str">
        <f>VLOOKUP(A204,'Inventory '!A203:C973,3,FALSE)</f>
        <v>Liberty Logistics</v>
      </c>
      <c r="D204" t="s">
        <v>3891</v>
      </c>
      <c r="E204" s="2">
        <f t="shared" ca="1" si="9"/>
        <v>40037</v>
      </c>
      <c r="F204" t="str">
        <f>IF(G204="Vendor",'Inventory '!I204,"Customer")</f>
        <v>Customer</v>
      </c>
      <c r="G204" t="s">
        <v>4459</v>
      </c>
      <c r="H204" s="7">
        <v>2</v>
      </c>
      <c r="I204" s="8">
        <f>VLOOKUP(A204,'Inventory '!A:G,7,FALSE)</f>
        <v>0.32500000000000001</v>
      </c>
      <c r="J204" s="8">
        <f t="shared" si="10"/>
        <v>0.65</v>
      </c>
      <c r="K204" t="str">
        <f t="shared" si="11"/>
        <v>Return Reasons to Supplier</v>
      </c>
    </row>
    <row r="205" spans="1:11" x14ac:dyDescent="0.25">
      <c r="A205" t="s">
        <v>1053</v>
      </c>
      <c r="B205" s="3" t="str">
        <f>VLOOKUP(A205,'Inventory '!A204:C974,2,FALSE)</f>
        <v>Adtran 1202752G1</v>
      </c>
      <c r="C205" t="str">
        <f>VLOOKUP(A205,'Inventory '!A204:C974,3,FALSE)</f>
        <v>Everhaul Storage</v>
      </c>
      <c r="D205" t="s">
        <v>3892</v>
      </c>
      <c r="E205" s="2">
        <f t="shared" ca="1" si="9"/>
        <v>39930</v>
      </c>
      <c r="F205" t="str">
        <f>IF(G205="Vendor",'Inventory '!I205,"Customer")</f>
        <v>Atlas Provision Co.</v>
      </c>
      <c r="G205" t="s">
        <v>3682</v>
      </c>
      <c r="H205" s="7">
        <v>1</v>
      </c>
      <c r="I205" s="8">
        <f>VLOOKUP(A205,'Inventory '!A:G,7,FALSE)</f>
        <v>33.142000000000003</v>
      </c>
      <c r="J205" s="8">
        <f t="shared" si="10"/>
        <v>33.142000000000003</v>
      </c>
      <c r="K205" t="str">
        <f t="shared" si="11"/>
        <v>Customer Reason</v>
      </c>
    </row>
    <row r="206" spans="1:11" x14ac:dyDescent="0.25">
      <c r="A206" t="s">
        <v>1060</v>
      </c>
      <c r="B206" s="3" t="str">
        <f>VLOOKUP(A206,'Inventory '!A205:C975,2,FALSE)</f>
        <v>OIC Bulk Pack Metal Binder Clips</v>
      </c>
      <c r="C206" t="str">
        <f>VLOOKUP(A206,'Inventory '!A205:C975,3,FALSE)</f>
        <v>RedRock Distribution</v>
      </c>
      <c r="D206" t="s">
        <v>3893</v>
      </c>
      <c r="E206" s="2">
        <f t="shared" ca="1" si="9"/>
        <v>40479</v>
      </c>
      <c r="F206" t="str">
        <f>IF(G206="Vendor",'Inventory '!I206,"Customer")</f>
        <v>Customer</v>
      </c>
      <c r="G206" t="s">
        <v>4459</v>
      </c>
      <c r="H206" s="7">
        <v>2</v>
      </c>
      <c r="I206" s="8">
        <f>VLOOKUP(A206,'Inventory '!A:G,7,FALSE)</f>
        <v>5.024</v>
      </c>
      <c r="J206" s="8">
        <f t="shared" si="10"/>
        <v>10.048</v>
      </c>
      <c r="K206" t="str">
        <f t="shared" si="11"/>
        <v>Return Reasons to Supplier</v>
      </c>
    </row>
    <row r="207" spans="1:11" x14ac:dyDescent="0.25">
      <c r="A207" t="s">
        <v>1062</v>
      </c>
      <c r="B207" s="3" t="str">
        <f>VLOOKUP(A207,'Inventory '!A206:C976,2,FALSE)</f>
        <v>While You Were Out Pads, 50 per Pad, 4 x 5 1/4, Green Cycle</v>
      </c>
      <c r="C207" t="str">
        <f>VLOOKUP(A207,'Inventory '!A206:C976,3,FALSE)</f>
        <v>IronClad Depot</v>
      </c>
      <c r="D207" t="s">
        <v>3894</v>
      </c>
      <c r="E207" s="2">
        <f t="shared" ca="1" si="9"/>
        <v>41192</v>
      </c>
      <c r="F207" t="str">
        <f>IF(G207="Vendor",'Inventory '!I207,"Customer")</f>
        <v>Customer</v>
      </c>
      <c r="G207" t="s">
        <v>4459</v>
      </c>
      <c r="H207" s="7">
        <v>2</v>
      </c>
      <c r="I207" s="8">
        <f>VLOOKUP(A207,'Inventory '!A:G,7,FALSE)</f>
        <v>88.953599999999994</v>
      </c>
      <c r="J207" s="8">
        <f t="shared" si="10"/>
        <v>177.90719999999999</v>
      </c>
      <c r="K207" t="str">
        <f t="shared" si="11"/>
        <v>Return Reasons to Supplier</v>
      </c>
    </row>
    <row r="208" spans="1:11" x14ac:dyDescent="0.25">
      <c r="A208" t="s">
        <v>1064</v>
      </c>
      <c r="B208" s="3" t="str">
        <f>VLOOKUP(A208,'Inventory '!A207:C977,2,FALSE)</f>
        <v>Executive Impressions 14" Two-Color Numerals Wall Clock</v>
      </c>
      <c r="C208" t="str">
        <f>VLOOKUP(A208,'Inventory '!A207:C977,3,FALSE)</f>
        <v>Skyline Storage Hub</v>
      </c>
      <c r="D208" t="s">
        <v>3895</v>
      </c>
      <c r="E208" s="2">
        <f t="shared" ca="1" si="9"/>
        <v>43417</v>
      </c>
      <c r="F208" t="str">
        <f>IF(G208="Vendor",'Inventory '!I208,"Customer")</f>
        <v>FusionCore Suppliers</v>
      </c>
      <c r="G208" t="s">
        <v>3682</v>
      </c>
      <c r="H208" s="7">
        <v>2</v>
      </c>
      <c r="I208" s="8">
        <f>VLOOKUP(A208,'Inventory '!A:G,7,FALSE)</f>
        <v>10.49</v>
      </c>
      <c r="J208" s="8">
        <f t="shared" si="10"/>
        <v>20.98</v>
      </c>
      <c r="K208" t="str">
        <f t="shared" si="11"/>
        <v>Customer Reason</v>
      </c>
    </row>
    <row r="209" spans="1:11" x14ac:dyDescent="0.25">
      <c r="A209" t="s">
        <v>1066</v>
      </c>
      <c r="B209" s="3" t="str">
        <f>VLOOKUP(A209,'Inventory '!A208:C978,2,FALSE)</f>
        <v>Swingline SM12-08 MicroCut Jam Free Shredder</v>
      </c>
      <c r="C209" t="str">
        <f>VLOOKUP(A209,'Inventory '!A208:C978,3,FALSE)</f>
        <v>Pioneer Warehousing</v>
      </c>
      <c r="D209" t="s">
        <v>3896</v>
      </c>
      <c r="E209" s="2">
        <f t="shared" ca="1" si="9"/>
        <v>43000</v>
      </c>
      <c r="F209" t="str">
        <f>IF(G209="Vendor",'Inventory '!I209,"Customer")</f>
        <v>FusionCore Suppliers</v>
      </c>
      <c r="G209" t="s">
        <v>3682</v>
      </c>
      <c r="H209" s="7">
        <v>2</v>
      </c>
      <c r="I209" s="8">
        <f>VLOOKUP(A209,'Inventory '!A:G,7,FALSE)</f>
        <v>16.497499999999999</v>
      </c>
      <c r="J209" s="8">
        <f t="shared" si="10"/>
        <v>32.994999999999997</v>
      </c>
      <c r="K209" t="str">
        <f t="shared" si="11"/>
        <v>Customer Reason</v>
      </c>
    </row>
    <row r="210" spans="1:11" x14ac:dyDescent="0.25">
      <c r="A210" t="s">
        <v>1068</v>
      </c>
      <c r="B210" s="3" t="str">
        <f>VLOOKUP(A210,'Inventory '!A209:C979,2,FALSE)</f>
        <v>Stanley Bostitch Contemporary Electric Pencil Sharpeners</v>
      </c>
      <c r="C210" t="str">
        <f>VLOOKUP(A210,'Inventory '!A209:C979,3,FALSE)</f>
        <v>SafeStack Logistics</v>
      </c>
      <c r="D210" t="s">
        <v>3897</v>
      </c>
      <c r="E210" s="2">
        <f t="shared" ca="1" si="9"/>
        <v>41141</v>
      </c>
      <c r="F210" t="str">
        <f>IF(G210="Vendor",'Inventory '!I210,"Customer")</f>
        <v>Eagle Trade Co.</v>
      </c>
      <c r="G210" t="s">
        <v>3682</v>
      </c>
      <c r="H210" s="7">
        <v>1</v>
      </c>
      <c r="I210" s="8">
        <f>VLOOKUP(A210,'Inventory '!A:G,7,FALSE)</f>
        <v>5.3066666666666666</v>
      </c>
      <c r="J210" s="8">
        <f t="shared" si="10"/>
        <v>5.3066666666666666</v>
      </c>
      <c r="K210" t="str">
        <f t="shared" si="11"/>
        <v>Customer Reason</v>
      </c>
    </row>
    <row r="211" spans="1:11" x14ac:dyDescent="0.25">
      <c r="A211" t="s">
        <v>1076</v>
      </c>
      <c r="B211" s="3" t="str">
        <f>VLOOKUP(A211,'Inventory '!A210:C980,2,FALSE)</f>
        <v>Sanford Uni-Blazer View Highlighters, Chisel Tip, Yellow</v>
      </c>
      <c r="C211" t="str">
        <f>VLOOKUP(A211,'Inventory '!A210:C980,3,FALSE)</f>
        <v>MetroZone Fulfillment</v>
      </c>
      <c r="D211" t="s">
        <v>3898</v>
      </c>
      <c r="E211" s="2">
        <f t="shared" ca="1" si="9"/>
        <v>41857</v>
      </c>
      <c r="F211" t="str">
        <f>IF(G211="Vendor",'Inventory '!I211,"Customer")</f>
        <v>NorthStar Supplies</v>
      </c>
      <c r="G211" t="s">
        <v>3682</v>
      </c>
      <c r="H211" s="7">
        <v>1</v>
      </c>
      <c r="I211" s="8">
        <f>VLOOKUP(A211,'Inventory '!A:G,7,FALSE)</f>
        <v>17.43</v>
      </c>
      <c r="J211" s="8">
        <f t="shared" si="10"/>
        <v>17.43</v>
      </c>
      <c r="K211" t="str">
        <f t="shared" si="11"/>
        <v>Customer Reason</v>
      </c>
    </row>
    <row r="212" spans="1:11" x14ac:dyDescent="0.25">
      <c r="A212" t="s">
        <v>1078</v>
      </c>
      <c r="B212" s="3" t="str">
        <f>VLOOKUP(A212,'Inventory '!A211:C981,2,FALSE)</f>
        <v>Bevis 36 x 72 Conference Tables</v>
      </c>
      <c r="C212" t="str">
        <f>VLOOKUP(A212,'Inventory '!A211:C981,3,FALSE)</f>
        <v>Capital Supply Depot</v>
      </c>
      <c r="D212" t="s">
        <v>3899</v>
      </c>
      <c r="E212" s="2">
        <f t="shared" ca="1" si="9"/>
        <v>43110</v>
      </c>
      <c r="F212" t="str">
        <f>IF(G212="Vendor",'Inventory '!I212,"Customer")</f>
        <v>Customer</v>
      </c>
      <c r="G212" t="s">
        <v>4459</v>
      </c>
      <c r="H212" s="7">
        <v>1</v>
      </c>
      <c r="I212" s="8">
        <f>VLOOKUP(A212,'Inventory '!A:G,7,FALSE)</f>
        <v>22.997499999999999</v>
      </c>
      <c r="J212" s="8">
        <f t="shared" si="10"/>
        <v>22.997499999999999</v>
      </c>
      <c r="K212" t="str">
        <f t="shared" si="11"/>
        <v>Return Reasons to Supplier</v>
      </c>
    </row>
    <row r="213" spans="1:11" x14ac:dyDescent="0.25">
      <c r="A213" t="s">
        <v>1080</v>
      </c>
      <c r="B213" s="3" t="str">
        <f>VLOOKUP(A213,'Inventory '!A212:C982,2,FALSE)</f>
        <v>Rogers Deluxe File Chest</v>
      </c>
      <c r="C213" t="str">
        <f>VLOOKUP(A213,'Inventory '!A212:C982,3,FALSE)</f>
        <v>Delta Distribution Center</v>
      </c>
      <c r="D213" t="s">
        <v>3900</v>
      </c>
      <c r="E213" s="2">
        <f t="shared" ca="1" si="9"/>
        <v>41157</v>
      </c>
      <c r="F213" t="str">
        <f>IF(G213="Vendor",'Inventory '!I213,"Customer")</f>
        <v>RapidSource Ltd.</v>
      </c>
      <c r="G213" t="s">
        <v>3682</v>
      </c>
      <c r="H213" s="7">
        <v>3</v>
      </c>
      <c r="I213" s="8">
        <f>VLOOKUP(A213,'Inventory '!A:G,7,FALSE)</f>
        <v>2.3111111111111113</v>
      </c>
      <c r="J213" s="8">
        <f t="shared" si="10"/>
        <v>6.9333333333333336</v>
      </c>
      <c r="K213" t="str">
        <f t="shared" si="11"/>
        <v>Customer Reason</v>
      </c>
    </row>
    <row r="214" spans="1:11" x14ac:dyDescent="0.25">
      <c r="A214" t="s">
        <v>1087</v>
      </c>
      <c r="B214" s="3" t="str">
        <f>VLOOKUP(A214,'Inventory '!A213:C983,2,FALSE)</f>
        <v>Global Low Back Tilter Chair</v>
      </c>
      <c r="C214" t="str">
        <f>VLOOKUP(A214,'Inventory '!A213:C983,3,FALSE)</f>
        <v>Future Logistics Hub</v>
      </c>
      <c r="D214" t="s">
        <v>3901</v>
      </c>
      <c r="E214" s="2">
        <f t="shared" ca="1" si="9"/>
        <v>40610</v>
      </c>
      <c r="F214" t="str">
        <f>IF(G214="Vendor",'Inventory '!I214,"Customer")</f>
        <v>UrbanLine Distributors</v>
      </c>
      <c r="G214" t="s">
        <v>3682</v>
      </c>
      <c r="H214" s="7">
        <v>1</v>
      </c>
      <c r="I214" s="8">
        <f>VLOOKUP(A214,'Inventory '!A:G,7,FALSE)</f>
        <v>7.8933333333333335</v>
      </c>
      <c r="J214" s="8">
        <f t="shared" si="10"/>
        <v>7.8933333333333335</v>
      </c>
      <c r="K214" t="str">
        <f t="shared" si="11"/>
        <v>Customer Reason</v>
      </c>
    </row>
    <row r="215" spans="1:11" x14ac:dyDescent="0.25">
      <c r="A215" t="s">
        <v>1089</v>
      </c>
      <c r="B215" s="3" t="str">
        <f>VLOOKUP(A215,'Inventory '!A214:C984,2,FALSE)</f>
        <v>Global Push Button Manager's Chair, Indigo</v>
      </c>
      <c r="C215" t="str">
        <f>VLOOKUP(A215,'Inventory '!A214:C984,3,FALSE)</f>
        <v>BrightBox Warehouse</v>
      </c>
      <c r="D215" t="s">
        <v>3902</v>
      </c>
      <c r="E215" s="2">
        <f t="shared" ca="1" si="9"/>
        <v>41185</v>
      </c>
      <c r="F215" t="str">
        <f>IF(G215="Vendor",'Inventory '!I215,"Customer")</f>
        <v>GoldenBridge Imports</v>
      </c>
      <c r="G215" t="s">
        <v>3682</v>
      </c>
      <c r="H215" s="7">
        <v>2</v>
      </c>
      <c r="I215" s="8">
        <f>VLOOKUP(A215,'Inventory '!A:G,7,FALSE)</f>
        <v>75.408333333333331</v>
      </c>
      <c r="J215" s="8">
        <f t="shared" si="10"/>
        <v>150.81666666666666</v>
      </c>
      <c r="K215" t="str">
        <f t="shared" si="11"/>
        <v>Customer Reason</v>
      </c>
    </row>
    <row r="216" spans="1:11" x14ac:dyDescent="0.25">
      <c r="A216" t="s">
        <v>1096</v>
      </c>
      <c r="B216" s="3" t="str">
        <f>VLOOKUP(A216,'Inventory '!A215:C985,2,FALSE)</f>
        <v>GBC Instant Index System for Binding Systems</v>
      </c>
      <c r="C216" t="str">
        <f>VLOOKUP(A216,'Inventory '!A215:C985,3,FALSE)</f>
        <v>SwiftStock Depot</v>
      </c>
      <c r="D216" t="s">
        <v>3903</v>
      </c>
      <c r="E216" s="2">
        <f t="shared" ca="1" si="9"/>
        <v>43391</v>
      </c>
      <c r="F216" t="str">
        <f>IF(G216="Vendor",'Inventory '!I216,"Customer")</f>
        <v>Customer</v>
      </c>
      <c r="G216" t="s">
        <v>4459</v>
      </c>
      <c r="H216" s="7">
        <v>3</v>
      </c>
      <c r="I216" s="8">
        <f>VLOOKUP(A216,'Inventory '!A:G,7,FALSE)</f>
        <v>6.9980000000000002</v>
      </c>
      <c r="J216" s="8">
        <f t="shared" si="10"/>
        <v>20.994</v>
      </c>
      <c r="K216" t="str">
        <f t="shared" si="11"/>
        <v>Return Reasons to Supplier</v>
      </c>
    </row>
    <row r="217" spans="1:11" x14ac:dyDescent="0.25">
      <c r="A217" t="s">
        <v>1102</v>
      </c>
      <c r="B217" s="3" t="str">
        <f>VLOOKUP(A217,'Inventory '!A216:C986,2,FALSE)</f>
        <v>Bush Advantage Collection Round Conference Table</v>
      </c>
      <c r="C217" t="str">
        <f>VLOOKUP(A217,'Inventory '!A216:C986,3,FALSE)</f>
        <v>PrimeSource Storage</v>
      </c>
      <c r="D217" t="s">
        <v>3904</v>
      </c>
      <c r="E217" s="2">
        <f t="shared" ca="1" si="9"/>
        <v>43003</v>
      </c>
      <c r="F217" t="str">
        <f>IF(G217="Vendor",'Inventory '!I217,"Customer")</f>
        <v>Customer</v>
      </c>
      <c r="G217" t="s">
        <v>4459</v>
      </c>
      <c r="H217" s="7">
        <v>2</v>
      </c>
      <c r="I217" s="8">
        <f>VLOOKUP(A217,'Inventory '!A:G,7,FALSE)</f>
        <v>169.71428571428572</v>
      </c>
      <c r="J217" s="8">
        <f t="shared" si="10"/>
        <v>339.42857142857144</v>
      </c>
      <c r="K217" t="str">
        <f t="shared" si="11"/>
        <v>Return Reasons to Supplier</v>
      </c>
    </row>
    <row r="218" spans="1:11" x14ac:dyDescent="0.25">
      <c r="A218" t="s">
        <v>1104</v>
      </c>
      <c r="B218" s="3" t="str">
        <f>VLOOKUP(A218,'Inventory '!A217:C987,2,FALSE)</f>
        <v>Bretford Rectangular Conference Table Tops</v>
      </c>
      <c r="C218" t="str">
        <f>VLOOKUP(A218,'Inventory '!A217:C987,3,FALSE)</f>
        <v>NorthGate Warehouse</v>
      </c>
      <c r="D218" t="s">
        <v>3905</v>
      </c>
      <c r="E218" s="2">
        <f t="shared" ca="1" si="9"/>
        <v>42183</v>
      </c>
      <c r="F218" t="str">
        <f>IF(G218="Vendor",'Inventory '!I218,"Customer")</f>
        <v>Customer</v>
      </c>
      <c r="G218" t="s">
        <v>4459</v>
      </c>
      <c r="H218" s="7">
        <v>2</v>
      </c>
      <c r="I218" s="8">
        <f>VLOOKUP(A218,'Inventory '!A:G,7,FALSE)</f>
        <v>12.797714285714287</v>
      </c>
      <c r="J218" s="8">
        <f t="shared" si="10"/>
        <v>25.595428571428574</v>
      </c>
      <c r="K218" t="str">
        <f t="shared" si="11"/>
        <v>Return Reasons to Supplier</v>
      </c>
    </row>
    <row r="219" spans="1:11" x14ac:dyDescent="0.25">
      <c r="A219" t="s">
        <v>1106</v>
      </c>
      <c r="B219" s="3" t="str">
        <f>VLOOKUP(A219,'Inventory '!A218:C988,2,FALSE)</f>
        <v>Tenex Contemporary Contur Chairmats for Low and Medium Pile Carpet, Computer, 39" x 49"</v>
      </c>
      <c r="C219" t="str">
        <f>VLOOKUP(A219,'Inventory '!A218:C988,3,FALSE)</f>
        <v>Liberty Logistics</v>
      </c>
      <c r="D219" t="s">
        <v>3906</v>
      </c>
      <c r="E219" s="2">
        <f t="shared" ca="1" si="9"/>
        <v>42807</v>
      </c>
      <c r="F219" t="str">
        <f>IF(G219="Vendor",'Inventory '!I219,"Customer")</f>
        <v>TruePath Global</v>
      </c>
      <c r="G219" t="s">
        <v>3682</v>
      </c>
      <c r="H219" s="7">
        <v>2</v>
      </c>
      <c r="I219" s="8">
        <f>VLOOKUP(A219,'Inventory '!A:G,7,FALSE)</f>
        <v>13.294285714285715</v>
      </c>
      <c r="J219" s="8">
        <f t="shared" si="10"/>
        <v>26.588571428571431</v>
      </c>
      <c r="K219" t="str">
        <f t="shared" si="11"/>
        <v>Customer Reason</v>
      </c>
    </row>
    <row r="220" spans="1:11" x14ac:dyDescent="0.25">
      <c r="A220" t="s">
        <v>1108</v>
      </c>
      <c r="B220" s="3" t="str">
        <f>VLOOKUP(A220,'Inventory '!A219:C989,2,FALSE)</f>
        <v>Logitech P710e Mobile Speakerphone</v>
      </c>
      <c r="C220" t="str">
        <f>VLOOKUP(A220,'Inventory '!A219:C989,3,FALSE)</f>
        <v>Everhaul Storage</v>
      </c>
      <c r="D220" t="s">
        <v>3907</v>
      </c>
      <c r="E220" s="2">
        <f t="shared" ca="1" si="9"/>
        <v>40976</v>
      </c>
      <c r="F220" t="str">
        <f>IF(G220="Vendor",'Inventory '!I220,"Customer")</f>
        <v>Customer</v>
      </c>
      <c r="G220" t="s">
        <v>4459</v>
      </c>
      <c r="H220" s="7">
        <v>2</v>
      </c>
      <c r="I220" s="8">
        <f>VLOOKUP(A220,'Inventory '!A:G,7,FALSE)</f>
        <v>37.796999999999997</v>
      </c>
      <c r="J220" s="8">
        <f t="shared" si="10"/>
        <v>75.593999999999994</v>
      </c>
      <c r="K220" t="str">
        <f t="shared" si="11"/>
        <v>Return Reasons to Supplier</v>
      </c>
    </row>
    <row r="221" spans="1:11" x14ac:dyDescent="0.25">
      <c r="A221" t="s">
        <v>1114</v>
      </c>
      <c r="B221" s="3" t="str">
        <f>VLOOKUP(A221,'Inventory '!A220:C990,2,FALSE)</f>
        <v>Xerox 4200 Series MultiUse Premium Copy Paper (20Lb. and 84 Bright)</v>
      </c>
      <c r="C221" t="str">
        <f>VLOOKUP(A221,'Inventory '!A220:C990,3,FALSE)</f>
        <v>RedRock Distribution</v>
      </c>
      <c r="D221" t="s">
        <v>3908</v>
      </c>
      <c r="E221" s="2">
        <f t="shared" ca="1" si="9"/>
        <v>41627</v>
      </c>
      <c r="F221" t="str">
        <f>IF(G221="Vendor",'Inventory '!I221,"Customer")</f>
        <v>Customer</v>
      </c>
      <c r="G221" t="s">
        <v>4459</v>
      </c>
      <c r="H221" s="7">
        <v>2</v>
      </c>
      <c r="I221" s="8">
        <f>VLOOKUP(A221,'Inventory '!A:G,7,FALSE)</f>
        <v>0.79771428571428571</v>
      </c>
      <c r="J221" s="8">
        <f t="shared" si="10"/>
        <v>1.5954285714285714</v>
      </c>
      <c r="K221" t="str">
        <f t="shared" si="11"/>
        <v>Return Reasons to Supplier</v>
      </c>
    </row>
    <row r="222" spans="1:11" x14ac:dyDescent="0.25">
      <c r="A222" t="s">
        <v>1120</v>
      </c>
      <c r="B222" s="3" t="str">
        <f>VLOOKUP(A222,'Inventory '!A221:C991,2,FALSE)</f>
        <v>Xerox 1957</v>
      </c>
      <c r="C222" t="str">
        <f>VLOOKUP(A222,'Inventory '!A221:C991,3,FALSE)</f>
        <v>IronClad Depot</v>
      </c>
      <c r="D222" t="s">
        <v>3909</v>
      </c>
      <c r="E222" s="2">
        <f t="shared" ca="1" si="9"/>
        <v>42761</v>
      </c>
      <c r="F222" t="str">
        <f>IF(G222="Vendor",'Inventory '!I222,"Customer")</f>
        <v>Customer</v>
      </c>
      <c r="G222" t="s">
        <v>4459</v>
      </c>
      <c r="H222" s="7">
        <v>1</v>
      </c>
      <c r="I222" s="8">
        <f>VLOOKUP(A222,'Inventory '!A:G,7,FALSE)</f>
        <v>11.352</v>
      </c>
      <c r="J222" s="8">
        <f t="shared" si="10"/>
        <v>11.352</v>
      </c>
      <c r="K222" t="str">
        <f t="shared" si="11"/>
        <v>Return Reasons to Supplier</v>
      </c>
    </row>
    <row r="223" spans="1:11" x14ac:dyDescent="0.25">
      <c r="A223" t="s">
        <v>1122</v>
      </c>
      <c r="B223" s="3" t="str">
        <f>VLOOKUP(A223,'Inventory '!A222:C992,2,FALSE)</f>
        <v>Luxo Professional Fluorescent Magnifier Lamp with Clamp-Mount Base</v>
      </c>
      <c r="C223" t="str">
        <f>VLOOKUP(A223,'Inventory '!A222:C992,3,FALSE)</f>
        <v>Skyline Storage Hub</v>
      </c>
      <c r="D223" t="s">
        <v>3910</v>
      </c>
      <c r="E223" s="2">
        <f t="shared" ca="1" si="9"/>
        <v>41144</v>
      </c>
      <c r="F223" t="str">
        <f>IF(G223="Vendor",'Inventory '!I223,"Customer")</f>
        <v>NextWave Merchants</v>
      </c>
      <c r="G223" t="s">
        <v>3682</v>
      </c>
      <c r="H223" s="7">
        <v>2</v>
      </c>
      <c r="I223" s="8">
        <f>VLOOKUP(A223,'Inventory '!A:G,7,FALSE)</f>
        <v>2.472</v>
      </c>
      <c r="J223" s="8">
        <f t="shared" si="10"/>
        <v>4.944</v>
      </c>
      <c r="K223" t="str">
        <f t="shared" si="11"/>
        <v>Customer Reason</v>
      </c>
    </row>
    <row r="224" spans="1:11" x14ac:dyDescent="0.25">
      <c r="A224" t="s">
        <v>1124</v>
      </c>
      <c r="B224" s="3" t="str">
        <f>VLOOKUP(A224,'Inventory '!A223:C993,2,FALSE)</f>
        <v>Staple-based wall hangings</v>
      </c>
      <c r="C224" t="str">
        <f>VLOOKUP(A224,'Inventory '!A223:C993,3,FALSE)</f>
        <v>Pioneer Warehousing</v>
      </c>
      <c r="D224" t="s">
        <v>3911</v>
      </c>
      <c r="E224" s="2">
        <f t="shared" ca="1" si="9"/>
        <v>42715</v>
      </c>
      <c r="F224" t="str">
        <f>IF(G224="Vendor",'Inventory '!I224,"Customer")</f>
        <v>Customer</v>
      </c>
      <c r="G224" t="s">
        <v>4459</v>
      </c>
      <c r="H224" s="7">
        <v>2</v>
      </c>
      <c r="I224" s="8">
        <f>VLOOKUP(A224,'Inventory '!A:G,7,FALSE)</f>
        <v>14.540799999999999</v>
      </c>
      <c r="J224" s="8">
        <f t="shared" si="10"/>
        <v>29.081599999999998</v>
      </c>
      <c r="K224" t="str">
        <f t="shared" si="11"/>
        <v>Return Reasons to Supplier</v>
      </c>
    </row>
    <row r="225" spans="1:11" x14ac:dyDescent="0.25">
      <c r="A225" t="s">
        <v>1126</v>
      </c>
      <c r="B225" s="3" t="str">
        <f>VLOOKUP(A225,'Inventory '!A224:C994,2,FALSE)</f>
        <v>PureGear Roll-On Screen Protector</v>
      </c>
      <c r="C225" t="str">
        <f>VLOOKUP(A225,'Inventory '!A224:C994,3,FALSE)</f>
        <v>SafeStack Logistics</v>
      </c>
      <c r="D225" t="s">
        <v>3912</v>
      </c>
      <c r="E225" s="2">
        <f t="shared" ca="1" si="9"/>
        <v>42112</v>
      </c>
      <c r="F225" t="str">
        <f>IF(G225="Vendor",'Inventory '!I225,"Customer")</f>
        <v>FusionCore Suppliers</v>
      </c>
      <c r="G225" t="s">
        <v>3682</v>
      </c>
      <c r="H225" s="7">
        <v>1</v>
      </c>
      <c r="I225" s="8">
        <f>VLOOKUP(A225,'Inventory '!A:G,7,FALSE)</f>
        <v>159.99600000000001</v>
      </c>
      <c r="J225" s="8">
        <f t="shared" si="10"/>
        <v>159.99600000000001</v>
      </c>
      <c r="K225" t="str">
        <f t="shared" si="11"/>
        <v>Customer Reason</v>
      </c>
    </row>
    <row r="226" spans="1:11" x14ac:dyDescent="0.25">
      <c r="A226" t="s">
        <v>1128</v>
      </c>
      <c r="B226" s="3" t="str">
        <f>VLOOKUP(A226,'Inventory '!A225:C995,2,FALSE)</f>
        <v>KI Conference Tables</v>
      </c>
      <c r="C226" t="str">
        <f>VLOOKUP(A226,'Inventory '!A225:C995,3,FALSE)</f>
        <v>MetroZone Fulfillment</v>
      </c>
      <c r="D226" t="s">
        <v>3913</v>
      </c>
      <c r="E226" s="2">
        <f t="shared" ca="1" si="9"/>
        <v>39994</v>
      </c>
      <c r="F226" t="str">
        <f>IF(G226="Vendor",'Inventory '!I226,"Customer")</f>
        <v>Customer</v>
      </c>
      <c r="G226" t="s">
        <v>4459</v>
      </c>
      <c r="H226" s="7">
        <v>1</v>
      </c>
      <c r="I226" s="8">
        <f>VLOOKUP(A226,'Inventory '!A:G,7,FALSE)</f>
        <v>13.584</v>
      </c>
      <c r="J226" s="8">
        <f t="shared" si="10"/>
        <v>13.584</v>
      </c>
      <c r="K226" t="str">
        <f t="shared" si="11"/>
        <v>Return Reasons to Supplier</v>
      </c>
    </row>
    <row r="227" spans="1:11" x14ac:dyDescent="0.25">
      <c r="A227" t="s">
        <v>1130</v>
      </c>
      <c r="B227" s="3" t="str">
        <f>VLOOKUP(A227,'Inventory '!A226:C996,2,FALSE)</f>
        <v>Eldon 100 Class Desk Accessories</v>
      </c>
      <c r="C227" t="str">
        <f>VLOOKUP(A227,'Inventory '!A226:C996,3,FALSE)</f>
        <v>Capital Supply Depot</v>
      </c>
      <c r="D227" t="s">
        <v>3914</v>
      </c>
      <c r="E227" s="2">
        <f t="shared" ca="1" si="9"/>
        <v>39846</v>
      </c>
      <c r="F227" t="str">
        <f>IF(G227="Vendor",'Inventory '!I227,"Customer")</f>
        <v>NorthStar Supplies</v>
      </c>
      <c r="G227" t="s">
        <v>3682</v>
      </c>
      <c r="H227" s="7">
        <v>2</v>
      </c>
      <c r="I227" s="8">
        <f>VLOOKUP(A227,'Inventory '!A:G,7,FALSE)</f>
        <v>0.3666666666666667</v>
      </c>
      <c r="J227" s="8">
        <f t="shared" si="10"/>
        <v>0.73333333333333339</v>
      </c>
      <c r="K227" t="str">
        <f t="shared" si="11"/>
        <v>Customer Reason</v>
      </c>
    </row>
    <row r="228" spans="1:11" x14ac:dyDescent="0.25">
      <c r="A228" t="s">
        <v>1138</v>
      </c>
      <c r="B228" s="3" t="str">
        <f>VLOOKUP(A228,'Inventory '!A227:C997,2,FALSE)</f>
        <v>Safco Steel Mobile File Cart</v>
      </c>
      <c r="C228" t="str">
        <f>VLOOKUP(A228,'Inventory '!A227:C997,3,FALSE)</f>
        <v>Delta Distribution Center</v>
      </c>
      <c r="D228" t="s">
        <v>3915</v>
      </c>
      <c r="E228" s="2">
        <f t="shared" ca="1" si="9"/>
        <v>42139</v>
      </c>
      <c r="F228" t="str">
        <f>IF(G228="Vendor",'Inventory '!I228,"Customer")</f>
        <v>BluePeak Industries</v>
      </c>
      <c r="G228" t="s">
        <v>3682</v>
      </c>
      <c r="H228" s="7">
        <v>2</v>
      </c>
      <c r="I228" s="8">
        <f>VLOOKUP(A228,'Inventory '!A:G,7,FALSE)</f>
        <v>88.921428571428578</v>
      </c>
      <c r="J228" s="8">
        <f t="shared" si="10"/>
        <v>177.84285714285716</v>
      </c>
      <c r="K228" t="str">
        <f t="shared" si="11"/>
        <v>Customer Reason</v>
      </c>
    </row>
    <row r="229" spans="1:11" x14ac:dyDescent="0.25">
      <c r="A229" t="s">
        <v>1140</v>
      </c>
      <c r="B229" s="3" t="str">
        <f>VLOOKUP(A229,'Inventory '!A228:C998,2,FALSE)</f>
        <v>Adams Telephone Message Book w/Frequently-Called Numbers Space, 400 Messages per Book</v>
      </c>
      <c r="C229" t="str">
        <f>VLOOKUP(A229,'Inventory '!A228:C998,3,FALSE)</f>
        <v>Future Logistics Hub</v>
      </c>
      <c r="D229" t="s">
        <v>3916</v>
      </c>
      <c r="E229" s="2">
        <f t="shared" ca="1" si="9"/>
        <v>42179</v>
      </c>
      <c r="F229" t="str">
        <f>IF(G229="Vendor",'Inventory '!I229,"Customer")</f>
        <v>Customer</v>
      </c>
      <c r="G229" t="s">
        <v>4459</v>
      </c>
      <c r="H229" s="7">
        <v>1</v>
      </c>
      <c r="I229" s="8">
        <f>VLOOKUP(A229,'Inventory '!A:G,7,FALSE)</f>
        <v>10.99</v>
      </c>
      <c r="J229" s="8">
        <f t="shared" si="10"/>
        <v>10.99</v>
      </c>
      <c r="K229" t="str">
        <f t="shared" si="11"/>
        <v>Return Reasons to Supplier</v>
      </c>
    </row>
    <row r="230" spans="1:11" x14ac:dyDescent="0.25">
      <c r="A230" t="s">
        <v>1142</v>
      </c>
      <c r="B230" s="3" t="str">
        <f>VLOOKUP(A230,'Inventory '!A229:C999,2,FALSE)</f>
        <v>Honeywell Enviracaire Portable HEPA Air Cleaner for 17' x 22' Room</v>
      </c>
      <c r="C230" t="str">
        <f>VLOOKUP(A230,'Inventory '!A229:C999,3,FALSE)</f>
        <v>BrightBox Warehouse</v>
      </c>
      <c r="D230" t="s">
        <v>3917</v>
      </c>
      <c r="E230" s="2">
        <f t="shared" ca="1" si="9"/>
        <v>43253</v>
      </c>
      <c r="F230" t="str">
        <f>IF(G230="Vendor",'Inventory '!I230,"Customer")</f>
        <v>Customer</v>
      </c>
      <c r="G230" t="s">
        <v>4459</v>
      </c>
      <c r="H230" s="7">
        <v>2</v>
      </c>
      <c r="I230" s="8">
        <f>VLOOKUP(A230,'Inventory '!A:G,7,FALSE)</f>
        <v>32.313600000000001</v>
      </c>
      <c r="J230" s="8">
        <f t="shared" si="10"/>
        <v>64.627200000000002</v>
      </c>
      <c r="K230" t="str">
        <f t="shared" si="11"/>
        <v>Return Reasons to Supplier</v>
      </c>
    </row>
    <row r="231" spans="1:11" x14ac:dyDescent="0.25">
      <c r="A231" t="s">
        <v>1148</v>
      </c>
      <c r="B231" s="3" t="str">
        <f>VLOOKUP(A231,'Inventory '!A230:C1000,2,FALSE)</f>
        <v>Global Leather Highback Executive Chair with Pneumatic Height Adjustment, Black</v>
      </c>
      <c r="C231" t="str">
        <f>VLOOKUP(A231,'Inventory '!A230:C1000,3,FALSE)</f>
        <v>SwiftStock Depot</v>
      </c>
      <c r="D231" t="s">
        <v>3918</v>
      </c>
      <c r="E231" s="2">
        <f t="shared" ca="1" si="9"/>
        <v>39930</v>
      </c>
      <c r="F231" t="str">
        <f>IF(G231="Vendor",'Inventory '!I231,"Customer")</f>
        <v>GoldenBridge Imports</v>
      </c>
      <c r="G231" t="s">
        <v>3682</v>
      </c>
      <c r="H231" s="7">
        <v>1</v>
      </c>
      <c r="I231" s="8">
        <f>VLOOKUP(A231,'Inventory '!A:G,7,FALSE)</f>
        <v>97.424000000000007</v>
      </c>
      <c r="J231" s="8">
        <f t="shared" si="10"/>
        <v>97.424000000000007</v>
      </c>
      <c r="K231" t="str">
        <f t="shared" si="11"/>
        <v>Customer Reason</v>
      </c>
    </row>
    <row r="232" spans="1:11" x14ac:dyDescent="0.25">
      <c r="A232" t="s">
        <v>1154</v>
      </c>
      <c r="B232" s="3" t="str">
        <f>VLOOKUP(A232,'Inventory '!A231:C1001,2,FALSE)</f>
        <v>Wirebound Message Books, Two 4 1/4" x 5" Forms per Page</v>
      </c>
      <c r="C232" t="str">
        <f>VLOOKUP(A232,'Inventory '!A231:C1001,3,FALSE)</f>
        <v>PrimeSource Storage</v>
      </c>
      <c r="D232" t="s">
        <v>3919</v>
      </c>
      <c r="E232" s="2">
        <f t="shared" ca="1" si="9"/>
        <v>43330</v>
      </c>
      <c r="F232" t="str">
        <f>IF(G232="Vendor",'Inventory '!I232,"Customer")</f>
        <v>Evergreen Trading Co.</v>
      </c>
      <c r="G232" t="s">
        <v>3682</v>
      </c>
      <c r="H232" s="7">
        <v>1</v>
      </c>
      <c r="I232" s="8">
        <f>VLOOKUP(A232,'Inventory '!A:G,7,FALSE)</f>
        <v>6.2160000000000002</v>
      </c>
      <c r="J232" s="8">
        <f t="shared" si="10"/>
        <v>6.2160000000000002</v>
      </c>
      <c r="K232" t="str">
        <f t="shared" si="11"/>
        <v>Customer Reason</v>
      </c>
    </row>
    <row r="233" spans="1:11" x14ac:dyDescent="0.25">
      <c r="A233" t="s">
        <v>1159</v>
      </c>
      <c r="B233" s="3" t="str">
        <f>VLOOKUP(A233,'Inventory '!A232:C1002,2,FALSE)</f>
        <v>Fellowes Personal Hanging Folder Files, Navy</v>
      </c>
      <c r="C233" t="str">
        <f>VLOOKUP(A233,'Inventory '!A232:C1002,3,FALSE)</f>
        <v>NorthGate Warehouse</v>
      </c>
      <c r="D233" t="s">
        <v>3920</v>
      </c>
      <c r="E233" s="2">
        <f t="shared" ca="1" si="9"/>
        <v>41629</v>
      </c>
      <c r="F233" t="str">
        <f>IF(G233="Vendor",'Inventory '!I233,"Customer")</f>
        <v>SkyPort Suppliers</v>
      </c>
      <c r="G233" t="s">
        <v>3682</v>
      </c>
      <c r="H233" s="7">
        <v>2</v>
      </c>
      <c r="I233" s="8">
        <f>VLOOKUP(A233,'Inventory '!A:G,7,FALSE)</f>
        <v>33.408571428571427</v>
      </c>
      <c r="J233" s="8">
        <f t="shared" si="10"/>
        <v>66.817142857142855</v>
      </c>
      <c r="K233" t="str">
        <f t="shared" si="11"/>
        <v>Customer Reason</v>
      </c>
    </row>
    <row r="234" spans="1:11" x14ac:dyDescent="0.25">
      <c r="A234" t="s">
        <v>1161</v>
      </c>
      <c r="B234" s="3" t="str">
        <f>VLOOKUP(A234,'Inventory '!A233:C1003,2,FALSE)</f>
        <v>Tyvek Side-Opening Peel &amp; Seel Expanding Envelopes</v>
      </c>
      <c r="C234" t="str">
        <f>VLOOKUP(A234,'Inventory '!A233:C1003,3,FALSE)</f>
        <v>Liberty Logistics</v>
      </c>
      <c r="D234" t="s">
        <v>3921</v>
      </c>
      <c r="E234" s="2">
        <f t="shared" ca="1" si="9"/>
        <v>41304</v>
      </c>
      <c r="F234" t="str">
        <f>IF(G234="Vendor",'Inventory '!I234,"Customer")</f>
        <v>IronLeaf Enterprises</v>
      </c>
      <c r="G234" t="s">
        <v>3682</v>
      </c>
      <c r="H234" s="7">
        <v>2</v>
      </c>
      <c r="I234" s="8">
        <f>VLOOKUP(A234,'Inventory '!A:G,7,FALSE)</f>
        <v>103.43575</v>
      </c>
      <c r="J234" s="8">
        <f t="shared" si="10"/>
        <v>206.8715</v>
      </c>
      <c r="K234" t="str">
        <f t="shared" si="11"/>
        <v>Customer Reason</v>
      </c>
    </row>
    <row r="235" spans="1:11" x14ac:dyDescent="0.25">
      <c r="A235" t="s">
        <v>1168</v>
      </c>
      <c r="B235" s="3" t="str">
        <f>VLOOKUP(A235,'Inventory '!A234:C1004,2,FALSE)</f>
        <v>Belkin 19" Vented Equipment Shelf, Black</v>
      </c>
      <c r="C235" t="str">
        <f>VLOOKUP(A235,'Inventory '!A234:C1004,3,FALSE)</f>
        <v>Everhaul Storage</v>
      </c>
      <c r="D235" t="s">
        <v>3922</v>
      </c>
      <c r="E235" s="2">
        <f t="shared" ca="1" si="9"/>
        <v>40113</v>
      </c>
      <c r="F235" t="str">
        <f>IF(G235="Vendor",'Inventory '!I235,"Customer")</f>
        <v>TruePath Global</v>
      </c>
      <c r="G235" t="s">
        <v>3682</v>
      </c>
      <c r="H235" s="7">
        <v>2</v>
      </c>
      <c r="I235" s="8">
        <f>VLOOKUP(A235,'Inventory '!A:G,7,FALSE)</f>
        <v>0.66600000000000004</v>
      </c>
      <c r="J235" s="8">
        <f t="shared" si="10"/>
        <v>1.3320000000000001</v>
      </c>
      <c r="K235" t="str">
        <f t="shared" si="11"/>
        <v>Customer Reason</v>
      </c>
    </row>
    <row r="236" spans="1:11" x14ac:dyDescent="0.25">
      <c r="A236" t="s">
        <v>1170</v>
      </c>
      <c r="B236" s="3" t="str">
        <f>VLOOKUP(A236,'Inventory '!A235:C1005,2,FALSE)</f>
        <v>Logitech Mobile Speakerphone P710e - speaker phone</v>
      </c>
      <c r="C236" t="str">
        <f>VLOOKUP(A236,'Inventory '!A235:C1005,3,FALSE)</f>
        <v>RedRock Distribution</v>
      </c>
      <c r="D236" t="s">
        <v>3923</v>
      </c>
      <c r="E236" s="2">
        <f t="shared" ca="1" si="9"/>
        <v>42473</v>
      </c>
      <c r="F236" t="str">
        <f>IF(G236="Vendor",'Inventory '!I236,"Customer")</f>
        <v>Customer</v>
      </c>
      <c r="G236" t="s">
        <v>4459</v>
      </c>
      <c r="H236" s="7">
        <v>2</v>
      </c>
      <c r="I236" s="8">
        <f>VLOOKUP(A236,'Inventory '!A:G,7,FALSE)</f>
        <v>36.867428571428569</v>
      </c>
      <c r="J236" s="8">
        <f t="shared" si="10"/>
        <v>73.734857142857138</v>
      </c>
      <c r="K236" t="str">
        <f t="shared" si="11"/>
        <v>Return Reasons to Supplier</v>
      </c>
    </row>
    <row r="237" spans="1:11" x14ac:dyDescent="0.25">
      <c r="A237" t="s">
        <v>1176</v>
      </c>
      <c r="B237" s="3" t="str">
        <f>VLOOKUP(A237,'Inventory '!A236:C1006,2,FALSE)</f>
        <v>Sabrent 4-Port USB 2.0 Hub</v>
      </c>
      <c r="C237" t="str">
        <f>VLOOKUP(A237,'Inventory '!A236:C1006,3,FALSE)</f>
        <v>IronClad Depot</v>
      </c>
      <c r="D237" t="s">
        <v>3924</v>
      </c>
      <c r="E237" s="2">
        <f t="shared" ca="1" si="9"/>
        <v>40653</v>
      </c>
      <c r="F237" t="str">
        <f>IF(G237="Vendor",'Inventory '!I237,"Customer")</f>
        <v>Atlas Provision Co.</v>
      </c>
      <c r="G237" t="s">
        <v>3682</v>
      </c>
      <c r="H237" s="7">
        <v>1</v>
      </c>
      <c r="I237" s="8">
        <f>VLOOKUP(A237,'Inventory '!A:G,7,FALSE)</f>
        <v>154.494</v>
      </c>
      <c r="J237" s="8">
        <f t="shared" si="10"/>
        <v>154.494</v>
      </c>
      <c r="K237" t="str">
        <f t="shared" si="11"/>
        <v>Customer Reason</v>
      </c>
    </row>
    <row r="238" spans="1:11" x14ac:dyDescent="0.25">
      <c r="A238" t="s">
        <v>1178</v>
      </c>
      <c r="B238" s="3" t="str">
        <f>VLOOKUP(A238,'Inventory '!A237:C1007,2,FALSE)</f>
        <v>Safco Industrial Shelving</v>
      </c>
      <c r="C238" t="str">
        <f>VLOOKUP(A238,'Inventory '!A237:C1007,3,FALSE)</f>
        <v>Skyline Storage Hub</v>
      </c>
      <c r="D238" t="s">
        <v>3925</v>
      </c>
      <c r="E238" s="2">
        <f t="shared" ca="1" si="9"/>
        <v>40744</v>
      </c>
      <c r="F238" t="str">
        <f>IF(G238="Vendor",'Inventory '!I238,"Customer")</f>
        <v>BrightStone Trading</v>
      </c>
      <c r="G238" t="s">
        <v>3682</v>
      </c>
      <c r="H238" s="7">
        <v>2</v>
      </c>
      <c r="I238" s="8">
        <f>VLOOKUP(A238,'Inventory '!A:G,7,FALSE)</f>
        <v>1.76</v>
      </c>
      <c r="J238" s="8">
        <f t="shared" si="10"/>
        <v>3.52</v>
      </c>
      <c r="K238" t="str">
        <f t="shared" si="11"/>
        <v>Customer Reason</v>
      </c>
    </row>
    <row r="239" spans="1:11" x14ac:dyDescent="0.25">
      <c r="A239" t="s">
        <v>1180</v>
      </c>
      <c r="B239" s="3" t="str">
        <f>VLOOKUP(A239,'Inventory '!A238:C1008,2,FALSE)</f>
        <v>Acco 3-Hole Punch</v>
      </c>
      <c r="C239" t="str">
        <f>VLOOKUP(A239,'Inventory '!A238:C1008,3,FALSE)</f>
        <v>Pioneer Warehousing</v>
      </c>
      <c r="D239" t="s">
        <v>3926</v>
      </c>
      <c r="E239" s="2">
        <f t="shared" ca="1" si="9"/>
        <v>43166</v>
      </c>
      <c r="F239" t="str">
        <f>IF(G239="Vendor",'Inventory '!I239,"Customer")</f>
        <v>NextWave Merchants</v>
      </c>
      <c r="G239" t="s">
        <v>3682</v>
      </c>
      <c r="H239" s="7">
        <v>2</v>
      </c>
      <c r="I239" s="8">
        <f>VLOOKUP(A239,'Inventory '!A:G,7,FALSE)</f>
        <v>5.1840000000000002</v>
      </c>
      <c r="J239" s="8">
        <f t="shared" si="10"/>
        <v>10.368</v>
      </c>
      <c r="K239" t="str">
        <f t="shared" si="11"/>
        <v>Customer Reason</v>
      </c>
    </row>
    <row r="240" spans="1:11" x14ac:dyDescent="0.25">
      <c r="A240" t="s">
        <v>1187</v>
      </c>
      <c r="B240" s="3" t="str">
        <f>VLOOKUP(A240,'Inventory '!A239:C1009,2,FALSE)</f>
        <v>Eureka Disposable Bags for Sanitaire Vibra Groomer I Upright Vac</v>
      </c>
      <c r="C240" t="str">
        <f>VLOOKUP(A240,'Inventory '!A239:C1009,3,FALSE)</f>
        <v>SafeStack Logistics</v>
      </c>
      <c r="D240" t="s">
        <v>3927</v>
      </c>
      <c r="E240" s="2">
        <f t="shared" ca="1" si="9"/>
        <v>42738</v>
      </c>
      <c r="F240" t="str">
        <f>IF(G240="Vendor",'Inventory '!I240,"Customer")</f>
        <v>Customer</v>
      </c>
      <c r="G240" t="s">
        <v>4459</v>
      </c>
      <c r="H240" s="7">
        <v>1</v>
      </c>
      <c r="I240" s="8">
        <f>VLOOKUP(A240,'Inventory '!A:G,7,FALSE)</f>
        <v>209.84</v>
      </c>
      <c r="J240" s="8">
        <f t="shared" si="10"/>
        <v>209.84</v>
      </c>
      <c r="K240" t="str">
        <f t="shared" si="11"/>
        <v>Return Reasons to Supplier</v>
      </c>
    </row>
    <row r="241" spans="1:11" x14ac:dyDescent="0.25">
      <c r="A241" t="s">
        <v>1193</v>
      </c>
      <c r="B241" s="3" t="str">
        <f>VLOOKUP(A241,'Inventory '!A240:C1010,2,FALSE)</f>
        <v>Xerox WorkCentre 6505DN Laser Multifunction Printer</v>
      </c>
      <c r="C241" t="str">
        <f>VLOOKUP(A241,'Inventory '!A240:C1010,3,FALSE)</f>
        <v>MetroZone Fulfillment</v>
      </c>
      <c r="D241" t="s">
        <v>3928</v>
      </c>
      <c r="E241" s="2">
        <f t="shared" ca="1" si="9"/>
        <v>42523</v>
      </c>
      <c r="F241" t="str">
        <f>IF(G241="Vendor",'Inventory '!I241,"Customer")</f>
        <v>Customer</v>
      </c>
      <c r="G241" t="s">
        <v>4459</v>
      </c>
      <c r="H241" s="7">
        <v>2</v>
      </c>
      <c r="I241" s="8">
        <f>VLOOKUP(A241,'Inventory '!A:G,7,FALSE)</f>
        <v>1.9480000000000002</v>
      </c>
      <c r="J241" s="8">
        <f t="shared" si="10"/>
        <v>3.8960000000000004</v>
      </c>
      <c r="K241" t="str">
        <f t="shared" si="11"/>
        <v>Return Reasons to Supplier</v>
      </c>
    </row>
    <row r="242" spans="1:11" x14ac:dyDescent="0.25">
      <c r="A242" t="s">
        <v>1199</v>
      </c>
      <c r="B242" s="3" t="str">
        <f>VLOOKUP(A242,'Inventory '!A241:C1011,2,FALSE)</f>
        <v>Cisco Small Business SPA 502G VoIP phone</v>
      </c>
      <c r="C242" t="str">
        <f>VLOOKUP(A242,'Inventory '!A241:C1011,3,FALSE)</f>
        <v>Capital Supply Depot</v>
      </c>
      <c r="D242" t="s">
        <v>3929</v>
      </c>
      <c r="E242" s="2">
        <f t="shared" ca="1" si="9"/>
        <v>42365</v>
      </c>
      <c r="F242" t="str">
        <f>IF(G242="Vendor",'Inventory '!I242,"Customer")</f>
        <v>Customer</v>
      </c>
      <c r="G242" t="s">
        <v>4459</v>
      </c>
      <c r="H242" s="7">
        <v>1</v>
      </c>
      <c r="I242" s="8">
        <f>VLOOKUP(A242,'Inventory '!A:G,7,FALSE)</f>
        <v>15.992000000000001</v>
      </c>
      <c r="J242" s="8">
        <f t="shared" si="10"/>
        <v>15.992000000000001</v>
      </c>
      <c r="K242" t="str">
        <f t="shared" si="11"/>
        <v>Return Reasons to Supplier</v>
      </c>
    </row>
    <row r="243" spans="1:11" x14ac:dyDescent="0.25">
      <c r="A243" t="s">
        <v>1207</v>
      </c>
      <c r="B243" s="3" t="str">
        <f>VLOOKUP(A243,'Inventory '!A242:C1012,2,FALSE)</f>
        <v>Microsoft Sculpt Comfort Mouse</v>
      </c>
      <c r="C243" t="str">
        <f>VLOOKUP(A243,'Inventory '!A242:C1012,3,FALSE)</f>
        <v>Delta Distribution Center</v>
      </c>
      <c r="D243" t="s">
        <v>3930</v>
      </c>
      <c r="E243" s="2">
        <f t="shared" ca="1" si="9"/>
        <v>40743</v>
      </c>
      <c r="F243" t="str">
        <f>IF(G243="Vendor",'Inventory '!I243,"Customer")</f>
        <v>Customer</v>
      </c>
      <c r="G243" t="s">
        <v>4459</v>
      </c>
      <c r="H243" s="7">
        <v>1</v>
      </c>
      <c r="I243" s="8">
        <f>VLOOKUP(A243,'Inventory '!A:G,7,FALSE)</f>
        <v>44.306249999999999</v>
      </c>
      <c r="J243" s="8">
        <f t="shared" si="10"/>
        <v>44.306249999999999</v>
      </c>
      <c r="K243" t="str">
        <f t="shared" si="11"/>
        <v>Return Reasons to Supplier</v>
      </c>
    </row>
    <row r="244" spans="1:11" x14ac:dyDescent="0.25">
      <c r="A244" t="s">
        <v>1214</v>
      </c>
      <c r="B244" s="3" t="str">
        <f>VLOOKUP(A244,'Inventory '!A243:C1013,2,FALSE)</f>
        <v>Quartet Omega Colored Chalk, 12/Pack</v>
      </c>
      <c r="C244" t="str">
        <f>VLOOKUP(A244,'Inventory '!A243:C1013,3,FALSE)</f>
        <v>Future Logistics Hub</v>
      </c>
      <c r="D244" t="s">
        <v>3931</v>
      </c>
      <c r="E244" s="2">
        <f t="shared" ca="1" si="9"/>
        <v>43192</v>
      </c>
      <c r="F244" t="str">
        <f>IF(G244="Vendor",'Inventory '!I244,"Customer")</f>
        <v>Customer</v>
      </c>
      <c r="G244" t="s">
        <v>4459</v>
      </c>
      <c r="H244" s="7">
        <v>2</v>
      </c>
      <c r="I244" s="8">
        <f>VLOOKUP(A244,'Inventory '!A:G,7,FALSE)</f>
        <v>0.50549999999999995</v>
      </c>
      <c r="J244" s="8">
        <f t="shared" si="10"/>
        <v>1.0109999999999999</v>
      </c>
      <c r="K244" t="str">
        <f t="shared" si="11"/>
        <v>Return Reasons to Supplier</v>
      </c>
    </row>
    <row r="245" spans="1:11" x14ac:dyDescent="0.25">
      <c r="A245" t="s">
        <v>1220</v>
      </c>
      <c r="B245" s="3" t="str">
        <f>VLOOKUP(A245,'Inventory '!A244:C1014,2,FALSE)</f>
        <v>Bagged Rubber Bands</v>
      </c>
      <c r="C245" t="str">
        <f>VLOOKUP(A245,'Inventory '!A244:C1014,3,FALSE)</f>
        <v>BrightBox Warehouse</v>
      </c>
      <c r="D245" t="s">
        <v>3932</v>
      </c>
      <c r="E245" s="2">
        <f t="shared" ca="1" si="9"/>
        <v>42394</v>
      </c>
      <c r="F245" t="str">
        <f>IF(G245="Vendor",'Inventory '!I245,"Customer")</f>
        <v>RapidSource Ltd.</v>
      </c>
      <c r="G245" t="s">
        <v>3682</v>
      </c>
      <c r="H245" s="7">
        <v>2</v>
      </c>
      <c r="I245" s="8">
        <f>VLOOKUP(A245,'Inventory '!A:G,7,FALSE)</f>
        <v>1.0582857142857143</v>
      </c>
      <c r="J245" s="8">
        <f t="shared" si="10"/>
        <v>2.1165714285714285</v>
      </c>
      <c r="K245" t="str">
        <f t="shared" si="11"/>
        <v>Customer Reason</v>
      </c>
    </row>
    <row r="246" spans="1:11" x14ac:dyDescent="0.25">
      <c r="A246" t="s">
        <v>1227</v>
      </c>
      <c r="B246" s="3" t="str">
        <f>VLOOKUP(A246,'Inventory '!A245:C1015,2,FALSE)</f>
        <v>Safco Commercial Shelving</v>
      </c>
      <c r="C246" t="str">
        <f>VLOOKUP(A246,'Inventory '!A245:C1015,3,FALSE)</f>
        <v>SwiftStock Depot</v>
      </c>
      <c r="D246" t="s">
        <v>3933</v>
      </c>
      <c r="E246" s="2">
        <f t="shared" ca="1" si="9"/>
        <v>40781</v>
      </c>
      <c r="F246" t="str">
        <f>IF(G246="Vendor",'Inventory '!I246,"Customer")</f>
        <v>Customer</v>
      </c>
      <c r="G246" t="s">
        <v>4459</v>
      </c>
      <c r="H246" s="7">
        <v>2</v>
      </c>
      <c r="I246" s="8">
        <f>VLOOKUP(A246,'Inventory '!A:G,7,FALSE)</f>
        <v>333.64333333333332</v>
      </c>
      <c r="J246" s="8">
        <f t="shared" si="10"/>
        <v>667.28666666666663</v>
      </c>
      <c r="K246" t="str">
        <f t="shared" si="11"/>
        <v>Return Reasons to Supplier</v>
      </c>
    </row>
    <row r="247" spans="1:11" x14ac:dyDescent="0.25">
      <c r="A247" t="s">
        <v>1229</v>
      </c>
      <c r="B247" s="3" t="str">
        <f>VLOOKUP(A247,'Inventory '!A246:C1016,2,FALSE)</f>
        <v>Recycled Interoffice Envelopes with String and Button Closure, 10 x 13</v>
      </c>
      <c r="C247" t="str">
        <f>VLOOKUP(A247,'Inventory '!A246:C1016,3,FALSE)</f>
        <v>PrimeSource Storage</v>
      </c>
      <c r="D247" t="s">
        <v>3934</v>
      </c>
      <c r="E247" s="2">
        <f t="shared" ca="1" si="9"/>
        <v>42750</v>
      </c>
      <c r="F247" t="str">
        <f>IF(G247="Vendor",'Inventory '!I247,"Customer")</f>
        <v>GoldenBridge Imports</v>
      </c>
      <c r="G247" t="s">
        <v>3682</v>
      </c>
      <c r="H247" s="7">
        <v>2</v>
      </c>
      <c r="I247" s="8">
        <f>VLOOKUP(A247,'Inventory '!A:G,7,FALSE)</f>
        <v>23.817142857142859</v>
      </c>
      <c r="J247" s="8">
        <f t="shared" si="10"/>
        <v>47.634285714285717</v>
      </c>
      <c r="K247" t="str">
        <f t="shared" si="11"/>
        <v>Customer Reason</v>
      </c>
    </row>
    <row r="248" spans="1:11" x14ac:dyDescent="0.25">
      <c r="A248" t="s">
        <v>1236</v>
      </c>
      <c r="B248" s="3" t="str">
        <f>VLOOKUP(A248,'Inventory '!A247:C1017,2,FALSE)</f>
        <v>Adjustable Depth Letter/Legal Cart</v>
      </c>
      <c r="C248" t="str">
        <f>VLOOKUP(A248,'Inventory '!A247:C1017,3,FALSE)</f>
        <v>NorthGate Warehouse</v>
      </c>
      <c r="D248" t="s">
        <v>3935</v>
      </c>
      <c r="E248" s="2">
        <f t="shared" ca="1" si="9"/>
        <v>40090</v>
      </c>
      <c r="F248" t="str">
        <f>IF(G248="Vendor",'Inventory '!I248,"Customer")</f>
        <v>Evergreen Trading Co.</v>
      </c>
      <c r="G248" t="s">
        <v>3682</v>
      </c>
      <c r="H248" s="7">
        <v>2</v>
      </c>
      <c r="I248" s="8">
        <f>VLOOKUP(A248,'Inventory '!A:G,7,FALSE)</f>
        <v>5.9850000000000003</v>
      </c>
      <c r="J248" s="8">
        <f t="shared" si="10"/>
        <v>11.97</v>
      </c>
      <c r="K248" t="str">
        <f t="shared" si="11"/>
        <v>Customer Reason</v>
      </c>
    </row>
    <row r="249" spans="1:11" x14ac:dyDescent="0.25">
      <c r="A249" t="s">
        <v>1241</v>
      </c>
      <c r="B249" s="3" t="str">
        <f>VLOOKUP(A249,'Inventory '!A248:C1018,2,FALSE)</f>
        <v>Logitech 910-002974 M325 Wireless Mouse for Web Scrolling</v>
      </c>
      <c r="C249" t="str">
        <f>VLOOKUP(A249,'Inventory '!A248:C1018,3,FALSE)</f>
        <v>Liberty Logistics</v>
      </c>
      <c r="D249" t="s">
        <v>3936</v>
      </c>
      <c r="E249" s="2">
        <f t="shared" ca="1" si="9"/>
        <v>42965</v>
      </c>
      <c r="F249" t="str">
        <f>IF(G249="Vendor",'Inventory '!I249,"Customer")</f>
        <v>SkyPort Suppliers</v>
      </c>
      <c r="G249" t="s">
        <v>3682</v>
      </c>
      <c r="H249" s="7">
        <v>2</v>
      </c>
      <c r="I249" s="8">
        <f>VLOOKUP(A249,'Inventory '!A:G,7,FALSE)</f>
        <v>250.54166666666666</v>
      </c>
      <c r="J249" s="8">
        <f t="shared" si="10"/>
        <v>501.08333333333331</v>
      </c>
      <c r="K249" t="str">
        <f t="shared" si="11"/>
        <v>Customer Reason</v>
      </c>
    </row>
    <row r="250" spans="1:11" x14ac:dyDescent="0.25">
      <c r="A250" t="s">
        <v>1243</v>
      </c>
      <c r="B250" s="3" t="str">
        <f>VLOOKUP(A250,'Inventory '!A249:C1019,2,FALSE)</f>
        <v>Regeneration Desk Collection</v>
      </c>
      <c r="C250" t="str">
        <f>VLOOKUP(A250,'Inventory '!A249:C1019,3,FALSE)</f>
        <v>Everhaul Storage</v>
      </c>
      <c r="D250" t="s">
        <v>3937</v>
      </c>
      <c r="E250" s="2">
        <f t="shared" ca="1" si="9"/>
        <v>43771</v>
      </c>
      <c r="F250" t="str">
        <f>IF(G250="Vendor",'Inventory '!I250,"Customer")</f>
        <v>Customer</v>
      </c>
      <c r="G250" t="s">
        <v>4459</v>
      </c>
      <c r="H250" s="7">
        <v>2</v>
      </c>
      <c r="I250" s="8">
        <f>VLOOKUP(A250,'Inventory '!A:G,7,FALSE)</f>
        <v>4.32</v>
      </c>
      <c r="J250" s="8">
        <f t="shared" si="10"/>
        <v>8.64</v>
      </c>
      <c r="K250" t="str">
        <f t="shared" si="11"/>
        <v>Return Reasons to Supplier</v>
      </c>
    </row>
    <row r="251" spans="1:11" x14ac:dyDescent="0.25">
      <c r="A251" t="s">
        <v>1245</v>
      </c>
      <c r="B251" s="3" t="str">
        <f>VLOOKUP(A251,'Inventory '!A250:C1020,2,FALSE)</f>
        <v>Presstex Flexible Ring Binders</v>
      </c>
      <c r="C251" t="str">
        <f>VLOOKUP(A251,'Inventory '!A250:C1020,3,FALSE)</f>
        <v>RedRock Distribution</v>
      </c>
      <c r="D251" t="s">
        <v>3938</v>
      </c>
      <c r="E251" s="2">
        <f t="shared" ca="1" si="9"/>
        <v>40413</v>
      </c>
      <c r="F251" t="str">
        <f>IF(G251="Vendor",'Inventory '!I251,"Customer")</f>
        <v>TruePath Global</v>
      </c>
      <c r="G251" t="s">
        <v>3682</v>
      </c>
      <c r="H251" s="7">
        <v>1</v>
      </c>
      <c r="I251" s="8">
        <f>VLOOKUP(A251,'Inventory '!A:G,7,FALSE)</f>
        <v>107.18933333333332</v>
      </c>
      <c r="J251" s="8">
        <f t="shared" si="10"/>
        <v>107.18933333333332</v>
      </c>
      <c r="K251" t="str">
        <f t="shared" si="11"/>
        <v>Customer Reason</v>
      </c>
    </row>
    <row r="252" spans="1:11" x14ac:dyDescent="0.25">
      <c r="A252" t="s">
        <v>1252</v>
      </c>
      <c r="B252" s="3" t="str">
        <f>VLOOKUP(A252,'Inventory '!A251:C1021,2,FALSE)</f>
        <v>Ampad Gold Fibre Wirebound Steno Books, 6" x 9", Gregg Ruled</v>
      </c>
      <c r="C252" t="str">
        <f>VLOOKUP(A252,'Inventory '!A251:C1021,3,FALSE)</f>
        <v>IronClad Depot</v>
      </c>
      <c r="D252" t="s">
        <v>3939</v>
      </c>
      <c r="E252" s="2">
        <f t="shared" ca="1" si="9"/>
        <v>42193</v>
      </c>
      <c r="F252" t="str">
        <f>IF(G252="Vendor",'Inventory '!I252,"Customer")</f>
        <v>RedRiver Goods</v>
      </c>
      <c r="G252" t="s">
        <v>3682</v>
      </c>
      <c r="H252" s="7">
        <v>3</v>
      </c>
      <c r="I252" s="8">
        <f>VLOOKUP(A252,'Inventory '!A:G,7,FALSE)</f>
        <v>0.84555555555555562</v>
      </c>
      <c r="J252" s="8">
        <f t="shared" si="10"/>
        <v>2.5366666666666671</v>
      </c>
      <c r="K252" t="str">
        <f t="shared" si="11"/>
        <v>Customer Reason</v>
      </c>
    </row>
    <row r="253" spans="1:11" x14ac:dyDescent="0.25">
      <c r="A253" t="s">
        <v>1254</v>
      </c>
      <c r="B253" s="3" t="str">
        <f>VLOOKUP(A253,'Inventory '!A252:C1022,2,FALSE)</f>
        <v>Newell 330</v>
      </c>
      <c r="C253" t="str">
        <f>VLOOKUP(A253,'Inventory '!A252:C1022,3,FALSE)</f>
        <v>Skyline Storage Hub</v>
      </c>
      <c r="D253" t="s">
        <v>3940</v>
      </c>
      <c r="E253" s="2">
        <f t="shared" ca="1" si="9"/>
        <v>41213</v>
      </c>
      <c r="F253" t="str">
        <f>IF(G253="Vendor",'Inventory '!I253,"Customer")</f>
        <v>Atlas Provision Co.</v>
      </c>
      <c r="G253" t="s">
        <v>3682</v>
      </c>
      <c r="H253" s="7">
        <v>1</v>
      </c>
      <c r="I253" s="8">
        <f>VLOOKUP(A253,'Inventory '!A:G,7,FALSE)</f>
        <v>836.84249999999997</v>
      </c>
      <c r="J253" s="8">
        <f t="shared" si="10"/>
        <v>836.84249999999997</v>
      </c>
      <c r="K253" t="str">
        <f t="shared" si="11"/>
        <v>Customer Reason</v>
      </c>
    </row>
    <row r="254" spans="1:11" x14ac:dyDescent="0.25">
      <c r="A254" t="s">
        <v>1261</v>
      </c>
      <c r="B254" s="3" t="str">
        <f>VLOOKUP(A254,'Inventory '!A253:C1023,2,FALSE)</f>
        <v>Post-it “Important Message” Note Pad, Neon Colors, 50 Sheets/Pad</v>
      </c>
      <c r="C254" t="str">
        <f>VLOOKUP(A254,'Inventory '!A253:C1023,3,FALSE)</f>
        <v>Pioneer Warehousing</v>
      </c>
      <c r="D254" t="s">
        <v>3941</v>
      </c>
      <c r="E254" s="2">
        <f t="shared" ca="1" si="9"/>
        <v>39991</v>
      </c>
      <c r="F254" t="str">
        <f>IF(G254="Vendor",'Inventory '!I254,"Customer")</f>
        <v>Customer</v>
      </c>
      <c r="G254" t="s">
        <v>4459</v>
      </c>
      <c r="H254" s="7">
        <v>2</v>
      </c>
      <c r="I254" s="8">
        <f>VLOOKUP(A254,'Inventory '!A:G,7,FALSE)</f>
        <v>16.116</v>
      </c>
      <c r="J254" s="8">
        <f t="shared" si="10"/>
        <v>32.231999999999999</v>
      </c>
      <c r="K254" t="str">
        <f t="shared" si="11"/>
        <v>Return Reasons to Supplier</v>
      </c>
    </row>
    <row r="255" spans="1:11" x14ac:dyDescent="0.25">
      <c r="A255" t="s">
        <v>1263</v>
      </c>
      <c r="B255" s="3" t="str">
        <f>VLOOKUP(A255,'Inventory '!A254:C1024,2,FALSE)</f>
        <v>Adams Write n' Stick Phone Message Book, 11" X 5 1/4", 200 Messages</v>
      </c>
      <c r="C255" t="str">
        <f>VLOOKUP(A255,'Inventory '!A254:C1024,3,FALSE)</f>
        <v>SafeStack Logistics</v>
      </c>
      <c r="D255" t="s">
        <v>3942</v>
      </c>
      <c r="E255" s="2">
        <f t="shared" ca="1" si="9"/>
        <v>43091</v>
      </c>
      <c r="F255" t="str">
        <f>IF(G255="Vendor",'Inventory '!I255,"Customer")</f>
        <v>Customer</v>
      </c>
      <c r="G255" t="s">
        <v>4459</v>
      </c>
      <c r="H255" s="7">
        <v>2</v>
      </c>
      <c r="I255" s="8">
        <f>VLOOKUP(A255,'Inventory '!A:G,7,FALSE)</f>
        <v>51.702857142857148</v>
      </c>
      <c r="J255" s="8">
        <f t="shared" si="10"/>
        <v>103.4057142857143</v>
      </c>
      <c r="K255" t="str">
        <f t="shared" si="11"/>
        <v>Return Reasons to Supplier</v>
      </c>
    </row>
    <row r="256" spans="1:11" x14ac:dyDescent="0.25">
      <c r="A256" t="s">
        <v>1265</v>
      </c>
      <c r="B256" s="3" t="str">
        <f>VLOOKUP(A256,'Inventory '!A255:C1025,2,FALSE)</f>
        <v>Eldon Simplefile Box Office</v>
      </c>
      <c r="C256" t="str">
        <f>VLOOKUP(A256,'Inventory '!A255:C1025,3,FALSE)</f>
        <v>MetroZone Fulfillment</v>
      </c>
      <c r="D256" t="s">
        <v>3943</v>
      </c>
      <c r="E256" s="2">
        <f t="shared" ca="1" si="9"/>
        <v>41380</v>
      </c>
      <c r="F256" t="str">
        <f>IF(G256="Vendor",'Inventory '!I256,"Customer")</f>
        <v>Customer</v>
      </c>
      <c r="G256" t="s">
        <v>4459</v>
      </c>
      <c r="H256" s="7">
        <v>2</v>
      </c>
      <c r="I256" s="8">
        <f>VLOOKUP(A256,'Inventory '!A:G,7,FALSE)</f>
        <v>1.7331428571428571</v>
      </c>
      <c r="J256" s="8">
        <f t="shared" si="10"/>
        <v>3.4662857142857142</v>
      </c>
      <c r="K256" t="str">
        <f t="shared" si="11"/>
        <v>Return Reasons to Supplier</v>
      </c>
    </row>
    <row r="257" spans="1:11" x14ac:dyDescent="0.25">
      <c r="A257" t="s">
        <v>1267</v>
      </c>
      <c r="B257" s="3" t="str">
        <f>VLOOKUP(A257,'Inventory '!A256:C1026,2,FALSE)</f>
        <v>Avery 489</v>
      </c>
      <c r="C257" t="str">
        <f>VLOOKUP(A257,'Inventory '!A256:C1026,3,FALSE)</f>
        <v>Capital Supply Depot</v>
      </c>
      <c r="D257" t="s">
        <v>3944</v>
      </c>
      <c r="E257" s="2">
        <f t="shared" ca="1" si="9"/>
        <v>43143</v>
      </c>
      <c r="F257" t="str">
        <f>IF(G257="Vendor",'Inventory '!I257,"Customer")</f>
        <v>Customer</v>
      </c>
      <c r="G257" t="s">
        <v>4459</v>
      </c>
      <c r="H257" s="7">
        <v>2</v>
      </c>
      <c r="I257" s="8">
        <f>VLOOKUP(A257,'Inventory '!A:G,7,FALSE)</f>
        <v>10.295999999999999</v>
      </c>
      <c r="J257" s="8">
        <f t="shared" si="10"/>
        <v>20.591999999999999</v>
      </c>
      <c r="K257" t="str">
        <f t="shared" si="11"/>
        <v>Return Reasons to Supplier</v>
      </c>
    </row>
    <row r="258" spans="1:11" x14ac:dyDescent="0.25">
      <c r="A258" t="s">
        <v>1272</v>
      </c>
      <c r="B258" s="3" t="str">
        <f>VLOOKUP(A258,'Inventory '!A257:C1027,2,FALSE)</f>
        <v>Round Ring Binders</v>
      </c>
      <c r="C258" t="str">
        <f>VLOOKUP(A258,'Inventory '!A257:C1027,3,FALSE)</f>
        <v>Delta Distribution Center</v>
      </c>
      <c r="D258" t="s">
        <v>3945</v>
      </c>
      <c r="E258" s="2">
        <f t="shared" ca="1" si="9"/>
        <v>42674</v>
      </c>
      <c r="F258" t="str">
        <f>IF(G258="Vendor",'Inventory '!I258,"Customer")</f>
        <v>Eagle Trade Co.</v>
      </c>
      <c r="G258" t="s">
        <v>3682</v>
      </c>
      <c r="H258" s="7">
        <v>2</v>
      </c>
      <c r="I258" s="8">
        <f>VLOOKUP(A258,'Inventory '!A:G,7,FALSE)</f>
        <v>6.74</v>
      </c>
      <c r="J258" s="8">
        <f t="shared" si="10"/>
        <v>13.48</v>
      </c>
      <c r="K258" t="str">
        <f t="shared" si="11"/>
        <v>Customer Reason</v>
      </c>
    </row>
    <row r="259" spans="1:11" x14ac:dyDescent="0.25">
      <c r="A259" t="s">
        <v>1274</v>
      </c>
      <c r="B259" s="3" t="str">
        <f>VLOOKUP(A259,'Inventory '!A258:C1028,2,FALSE)</f>
        <v>Bose SoundLink Bluetooth Speaker</v>
      </c>
      <c r="C259" t="str">
        <f>VLOOKUP(A259,'Inventory '!A258:C1028,3,FALSE)</f>
        <v>Future Logistics Hub</v>
      </c>
      <c r="D259" t="s">
        <v>3946</v>
      </c>
      <c r="E259" s="2">
        <f t="shared" ref="E259:E322" ca="1" si="12">RANDBETWEEN(DATE(2009,1,1),DATE(2019,12,30))</f>
        <v>40606</v>
      </c>
      <c r="F259" t="str">
        <f>IF(G259="Vendor",'Inventory '!I259,"Customer")</f>
        <v>NorthStar Supplies</v>
      </c>
      <c r="G259" t="s">
        <v>3682</v>
      </c>
      <c r="H259" s="7">
        <v>1</v>
      </c>
      <c r="I259" s="8">
        <f>VLOOKUP(A259,'Inventory '!A:G,7,FALSE)</f>
        <v>323.952</v>
      </c>
      <c r="J259" s="8">
        <f t="shared" ref="J259:J322" si="13">I259*H259</f>
        <v>323.952</v>
      </c>
      <c r="K259" t="str">
        <f t="shared" ref="K259:K322" si="14">IF(F259="Customer","Return Reasons to Supplier","Customer Reason")</f>
        <v>Customer Reason</v>
      </c>
    </row>
    <row r="260" spans="1:11" x14ac:dyDescent="0.25">
      <c r="A260" t="s">
        <v>1280</v>
      </c>
      <c r="B260" s="3" t="str">
        <f>VLOOKUP(A260,'Inventory '!A259:C1029,2,FALSE)</f>
        <v>Bevis Round Bullnose 29" High Table Top</v>
      </c>
      <c r="C260" t="str">
        <f>VLOOKUP(A260,'Inventory '!A259:C1029,3,FALSE)</f>
        <v>BrightBox Warehouse</v>
      </c>
      <c r="D260" t="s">
        <v>3947</v>
      </c>
      <c r="E260" s="2">
        <f t="shared" ca="1" si="12"/>
        <v>41934</v>
      </c>
      <c r="F260" t="str">
        <f>IF(G260="Vendor",'Inventory '!I260,"Customer")</f>
        <v>Customer</v>
      </c>
      <c r="G260" t="s">
        <v>4459</v>
      </c>
      <c r="H260" s="7">
        <v>1</v>
      </c>
      <c r="I260" s="8">
        <f>VLOOKUP(A260,'Inventory '!A:G,7,FALSE)</f>
        <v>5.0925000000000002</v>
      </c>
      <c r="J260" s="8">
        <f t="shared" si="13"/>
        <v>5.0925000000000002</v>
      </c>
      <c r="K260" t="str">
        <f t="shared" si="14"/>
        <v>Return Reasons to Supplier</v>
      </c>
    </row>
    <row r="261" spans="1:11" x14ac:dyDescent="0.25">
      <c r="A261" t="s">
        <v>1284</v>
      </c>
      <c r="B261" s="3" t="str">
        <f>VLOOKUP(A261,'Inventory '!A260:C1030,2,FALSE)</f>
        <v>Easy-staple paper</v>
      </c>
      <c r="C261" t="str">
        <f>VLOOKUP(A261,'Inventory '!A260:C1030,3,FALSE)</f>
        <v>SwiftStock Depot</v>
      </c>
      <c r="D261" t="s">
        <v>3948</v>
      </c>
      <c r="E261" s="2">
        <f t="shared" ca="1" si="12"/>
        <v>42570</v>
      </c>
      <c r="F261" t="str">
        <f>IF(G261="Vendor",'Inventory '!I261,"Customer")</f>
        <v>Customer</v>
      </c>
      <c r="G261" t="s">
        <v>4459</v>
      </c>
      <c r="H261" s="7">
        <v>1</v>
      </c>
      <c r="I261" s="8">
        <f>VLOOKUP(A261,'Inventory '!A:G,7,FALSE)</f>
        <v>73.850000000000009</v>
      </c>
      <c r="J261" s="8">
        <f t="shared" si="13"/>
        <v>73.850000000000009</v>
      </c>
      <c r="K261" t="str">
        <f t="shared" si="14"/>
        <v>Return Reasons to Supplier</v>
      </c>
    </row>
    <row r="262" spans="1:11" x14ac:dyDescent="0.25">
      <c r="A262" t="s">
        <v>1285</v>
      </c>
      <c r="B262" s="3" t="str">
        <f>VLOOKUP(A262,'Inventory '!A261:C1031,2,FALSE)</f>
        <v>Microsoft Arc Touch Mouse</v>
      </c>
      <c r="C262" t="str">
        <f>VLOOKUP(A262,'Inventory '!A261:C1031,3,FALSE)</f>
        <v>PrimeSource Storage</v>
      </c>
      <c r="D262" t="s">
        <v>3949</v>
      </c>
      <c r="E262" s="2">
        <f t="shared" ca="1" si="12"/>
        <v>41562</v>
      </c>
      <c r="F262" t="str">
        <f>IF(G262="Vendor",'Inventory '!I262,"Customer")</f>
        <v>UrbanLine Distributors</v>
      </c>
      <c r="G262" t="s">
        <v>3682</v>
      </c>
      <c r="H262" s="7">
        <v>2</v>
      </c>
      <c r="I262" s="8">
        <f>VLOOKUP(A262,'Inventory '!A:G,7,FALSE)</f>
        <v>2.19</v>
      </c>
      <c r="J262" s="8">
        <f t="shared" si="13"/>
        <v>4.38</v>
      </c>
      <c r="K262" t="str">
        <f t="shared" si="14"/>
        <v>Customer Reason</v>
      </c>
    </row>
    <row r="263" spans="1:11" x14ac:dyDescent="0.25">
      <c r="A263" t="s">
        <v>1287</v>
      </c>
      <c r="B263" s="3" t="str">
        <f>VLOOKUP(A263,'Inventory '!A262:C1032,2,FALSE)</f>
        <v>Xerox 216</v>
      </c>
      <c r="C263" t="str">
        <f>VLOOKUP(A263,'Inventory '!A262:C1032,3,FALSE)</f>
        <v>NorthGate Warehouse</v>
      </c>
      <c r="D263" t="s">
        <v>3950</v>
      </c>
      <c r="E263" s="2">
        <f t="shared" ca="1" si="12"/>
        <v>41635</v>
      </c>
      <c r="F263" t="str">
        <f>IF(G263="Vendor",'Inventory '!I263,"Customer")</f>
        <v>GoldenBridge Imports</v>
      </c>
      <c r="G263" t="s">
        <v>3682</v>
      </c>
      <c r="H263" s="7">
        <v>1</v>
      </c>
      <c r="I263" s="8">
        <f>VLOOKUP(A263,'Inventory '!A:G,7,FALSE)</f>
        <v>0.40600000000000003</v>
      </c>
      <c r="J263" s="8">
        <f t="shared" si="13"/>
        <v>0.40600000000000003</v>
      </c>
      <c r="K263" t="str">
        <f t="shared" si="14"/>
        <v>Customer Reason</v>
      </c>
    </row>
    <row r="264" spans="1:11" x14ac:dyDescent="0.25">
      <c r="A264" t="s">
        <v>1295</v>
      </c>
      <c r="B264" s="3" t="str">
        <f>VLOOKUP(A264,'Inventory '!A263:C1033,2,FALSE)</f>
        <v>GBC VeloBinder Electric Binding Machine</v>
      </c>
      <c r="C264" t="str">
        <f>VLOOKUP(A264,'Inventory '!A263:C1033,3,FALSE)</f>
        <v>Liberty Logistics</v>
      </c>
      <c r="D264" t="s">
        <v>3951</v>
      </c>
      <c r="E264" s="2">
        <f t="shared" ca="1" si="12"/>
        <v>43003</v>
      </c>
      <c r="F264" t="str">
        <f>IF(G264="Vendor",'Inventory '!I264,"Customer")</f>
        <v>Customer</v>
      </c>
      <c r="G264" t="s">
        <v>4459</v>
      </c>
      <c r="H264" s="7">
        <v>1</v>
      </c>
      <c r="I264" s="8">
        <f>VLOOKUP(A264,'Inventory '!A:G,7,FALSE)</f>
        <v>764.99549999999999</v>
      </c>
      <c r="J264" s="8">
        <f t="shared" si="13"/>
        <v>764.99549999999999</v>
      </c>
      <c r="K264" t="str">
        <f t="shared" si="14"/>
        <v>Return Reasons to Supplier</v>
      </c>
    </row>
    <row r="265" spans="1:11" x14ac:dyDescent="0.25">
      <c r="A265" t="s">
        <v>1297</v>
      </c>
      <c r="B265" s="3" t="str">
        <f>VLOOKUP(A265,'Inventory '!A264:C1034,2,FALSE)</f>
        <v>Premier Automatic Letter Opener</v>
      </c>
      <c r="C265" t="str">
        <f>VLOOKUP(A265,'Inventory '!A264:C1034,3,FALSE)</f>
        <v>Everhaul Storage</v>
      </c>
      <c r="D265" t="s">
        <v>3952</v>
      </c>
      <c r="E265" s="2">
        <f t="shared" ca="1" si="12"/>
        <v>43247</v>
      </c>
      <c r="F265" t="str">
        <f>IF(G265="Vendor",'Inventory '!I265,"Customer")</f>
        <v>SkyPort Suppliers</v>
      </c>
      <c r="G265" t="s">
        <v>3682</v>
      </c>
      <c r="H265" s="7">
        <v>1</v>
      </c>
      <c r="I265" s="8">
        <f>VLOOKUP(A265,'Inventory '!A:G,7,FALSE)</f>
        <v>1259.979</v>
      </c>
      <c r="J265" s="8">
        <f t="shared" si="13"/>
        <v>1259.979</v>
      </c>
      <c r="K265" t="str">
        <f t="shared" si="14"/>
        <v>Customer Reason</v>
      </c>
    </row>
    <row r="266" spans="1:11" x14ac:dyDescent="0.25">
      <c r="A266" t="s">
        <v>1302</v>
      </c>
      <c r="B266" s="3" t="str">
        <f>VLOOKUP(A266,'Inventory '!A265:C1035,2,FALSE)</f>
        <v>Advantus SlideClip Paper Clips</v>
      </c>
      <c r="C266" t="str">
        <f>VLOOKUP(A266,'Inventory '!A265:C1035,3,FALSE)</f>
        <v>RedRock Distribution</v>
      </c>
      <c r="D266" t="s">
        <v>3953</v>
      </c>
      <c r="E266" s="2">
        <f t="shared" ca="1" si="12"/>
        <v>40996</v>
      </c>
      <c r="F266" t="str">
        <f>IF(G266="Vendor",'Inventory '!I266,"Customer")</f>
        <v>Customer</v>
      </c>
      <c r="G266" t="s">
        <v>4459</v>
      </c>
      <c r="H266" s="7">
        <v>3</v>
      </c>
      <c r="I266" s="8">
        <f>VLOOKUP(A266,'Inventory '!A:G,7,FALSE)</f>
        <v>36.469333333333331</v>
      </c>
      <c r="J266" s="8">
        <f t="shared" si="13"/>
        <v>109.40799999999999</v>
      </c>
      <c r="K266" t="str">
        <f t="shared" si="14"/>
        <v>Return Reasons to Supplier</v>
      </c>
    </row>
    <row r="267" spans="1:11" x14ac:dyDescent="0.25">
      <c r="A267" t="s">
        <v>1304</v>
      </c>
      <c r="B267" s="3" t="str">
        <f>VLOOKUP(A267,'Inventory '!A266:C1036,2,FALSE)</f>
        <v>Avery 512</v>
      </c>
      <c r="C267" t="str">
        <f>VLOOKUP(A267,'Inventory '!A266:C1036,3,FALSE)</f>
        <v>IronClad Depot</v>
      </c>
      <c r="D267" t="s">
        <v>3954</v>
      </c>
      <c r="E267" s="2">
        <f t="shared" ca="1" si="12"/>
        <v>41633</v>
      </c>
      <c r="F267" t="str">
        <f>IF(G267="Vendor",'Inventory '!I267,"Customer")</f>
        <v>Customer</v>
      </c>
      <c r="G267" t="s">
        <v>4459</v>
      </c>
      <c r="H267" s="7">
        <v>2</v>
      </c>
      <c r="I267" s="8">
        <f>VLOOKUP(A267,'Inventory '!A:G,7,FALSE)</f>
        <v>15.98</v>
      </c>
      <c r="J267" s="8">
        <f t="shared" si="13"/>
        <v>31.96</v>
      </c>
      <c r="K267" t="str">
        <f t="shared" si="14"/>
        <v>Return Reasons to Supplier</v>
      </c>
    </row>
    <row r="268" spans="1:11" x14ac:dyDescent="0.25">
      <c r="A268" t="s">
        <v>1306</v>
      </c>
      <c r="B268" s="3" t="str">
        <f>VLOOKUP(A268,'Inventory '!A267:C1037,2,FALSE)</f>
        <v>Logitech Wireless Gaming Headset G930</v>
      </c>
      <c r="C268" t="str">
        <f>VLOOKUP(A268,'Inventory '!A267:C1037,3,FALSE)</f>
        <v>Skyline Storage Hub</v>
      </c>
      <c r="D268" t="s">
        <v>3955</v>
      </c>
      <c r="E268" s="2">
        <f t="shared" ca="1" si="12"/>
        <v>43117</v>
      </c>
      <c r="F268" t="str">
        <f>IF(G268="Vendor",'Inventory '!I268,"Customer")</f>
        <v>RedRiver Goods</v>
      </c>
      <c r="G268" t="s">
        <v>3682</v>
      </c>
      <c r="H268" s="7">
        <v>1</v>
      </c>
      <c r="I268" s="8">
        <f>VLOOKUP(A268,'Inventory '!A:G,7,FALSE)</f>
        <v>4.6719999999999997</v>
      </c>
      <c r="J268" s="8">
        <f t="shared" si="13"/>
        <v>4.6719999999999997</v>
      </c>
      <c r="K268" t="str">
        <f t="shared" si="14"/>
        <v>Customer Reason</v>
      </c>
    </row>
    <row r="269" spans="1:11" x14ac:dyDescent="0.25">
      <c r="A269" t="s">
        <v>1308</v>
      </c>
      <c r="B269" s="3" t="str">
        <f>VLOOKUP(A269,'Inventory '!A268:C1038,2,FALSE)</f>
        <v>Bush Westfield Collection Bookcases, Medium Cherry Finish</v>
      </c>
      <c r="C269" t="str">
        <f>VLOOKUP(A269,'Inventory '!A268:C1038,3,FALSE)</f>
        <v>Pioneer Warehousing</v>
      </c>
      <c r="D269" t="s">
        <v>3956</v>
      </c>
      <c r="E269" s="2">
        <f t="shared" ca="1" si="12"/>
        <v>42190</v>
      </c>
      <c r="F269" t="str">
        <f>IF(G269="Vendor",'Inventory '!I269,"Customer")</f>
        <v>Atlas Provision Co.</v>
      </c>
      <c r="G269" t="s">
        <v>3682</v>
      </c>
      <c r="H269" s="7">
        <v>2</v>
      </c>
      <c r="I269" s="8">
        <f>VLOOKUP(A269,'Inventory '!A:G,7,FALSE)</f>
        <v>1.512</v>
      </c>
      <c r="J269" s="8">
        <f t="shared" si="13"/>
        <v>3.024</v>
      </c>
      <c r="K269" t="str">
        <f t="shared" si="14"/>
        <v>Customer Reason</v>
      </c>
    </row>
    <row r="270" spans="1:11" x14ac:dyDescent="0.25">
      <c r="A270" t="s">
        <v>1314</v>
      </c>
      <c r="B270" s="3" t="str">
        <f>VLOOKUP(A270,'Inventory '!A269:C1039,2,FALSE)</f>
        <v>Howard Miller 13" Diameter Goldtone Round Wall Clock</v>
      </c>
      <c r="C270" t="str">
        <f>VLOOKUP(A270,'Inventory '!A269:C1039,3,FALSE)</f>
        <v>SafeStack Logistics</v>
      </c>
      <c r="D270" t="s">
        <v>3957</v>
      </c>
      <c r="E270" s="2">
        <f t="shared" ca="1" si="12"/>
        <v>42975</v>
      </c>
      <c r="F270" t="str">
        <f>IF(G270="Vendor",'Inventory '!I270,"Customer")</f>
        <v>BrightStone Trading</v>
      </c>
      <c r="G270" t="s">
        <v>3682</v>
      </c>
      <c r="H270" s="7">
        <v>1</v>
      </c>
      <c r="I270" s="8">
        <f>VLOOKUP(A270,'Inventory '!A:G,7,FALSE)</f>
        <v>9.3019999999999996</v>
      </c>
      <c r="J270" s="8">
        <f t="shared" si="13"/>
        <v>9.3019999999999996</v>
      </c>
      <c r="K270" t="str">
        <f t="shared" si="14"/>
        <v>Customer Reason</v>
      </c>
    </row>
    <row r="271" spans="1:11" x14ac:dyDescent="0.25">
      <c r="A271" t="s">
        <v>1316</v>
      </c>
      <c r="B271" s="3" t="str">
        <f>VLOOKUP(A271,'Inventory '!A270:C1040,2,FALSE)</f>
        <v>Global Deluxe Office Fabric Chairs</v>
      </c>
      <c r="C271" t="str">
        <f>VLOOKUP(A271,'Inventory '!A270:C1040,3,FALSE)</f>
        <v>MetroZone Fulfillment</v>
      </c>
      <c r="D271" t="s">
        <v>3958</v>
      </c>
      <c r="E271" s="2">
        <f t="shared" ca="1" si="12"/>
        <v>43653</v>
      </c>
      <c r="F271" t="str">
        <f>IF(G271="Vendor",'Inventory '!I271,"Customer")</f>
        <v>NextWave Merchants</v>
      </c>
      <c r="G271" t="s">
        <v>3682</v>
      </c>
      <c r="H271" s="7">
        <v>1</v>
      </c>
      <c r="I271" s="8">
        <f>VLOOKUP(A271,'Inventory '!A:G,7,FALSE)</f>
        <v>28.788</v>
      </c>
      <c r="J271" s="8">
        <f t="shared" si="13"/>
        <v>28.788</v>
      </c>
      <c r="K271" t="str">
        <f t="shared" si="14"/>
        <v>Customer Reason</v>
      </c>
    </row>
    <row r="272" spans="1:11" x14ac:dyDescent="0.25">
      <c r="A272" t="s">
        <v>1318</v>
      </c>
      <c r="B272" s="3" t="str">
        <f>VLOOKUP(A272,'Inventory '!A271:C1041,2,FALSE)</f>
        <v>Eldon ClusterMat Chair Mat with Cordless Antistatic Protection</v>
      </c>
      <c r="C272" t="str">
        <f>VLOOKUP(A272,'Inventory '!A271:C1041,3,FALSE)</f>
        <v>Capital Supply Depot</v>
      </c>
      <c r="D272" t="s">
        <v>3959</v>
      </c>
      <c r="E272" s="2">
        <f t="shared" ca="1" si="12"/>
        <v>43379</v>
      </c>
      <c r="F272" t="str">
        <f>IF(G272="Vendor",'Inventory '!I272,"Customer")</f>
        <v>FusionCore Suppliers</v>
      </c>
      <c r="G272" t="s">
        <v>3682</v>
      </c>
      <c r="H272" s="7">
        <v>1</v>
      </c>
      <c r="I272" s="8">
        <f>VLOOKUP(A272,'Inventory '!A:G,7,FALSE)</f>
        <v>362.92</v>
      </c>
      <c r="J272" s="8">
        <f t="shared" si="13"/>
        <v>362.92</v>
      </c>
      <c r="K272" t="str">
        <f t="shared" si="14"/>
        <v>Customer Reason</v>
      </c>
    </row>
    <row r="273" spans="1:11" x14ac:dyDescent="0.25">
      <c r="A273" t="s">
        <v>1320</v>
      </c>
      <c r="B273" s="3" t="str">
        <f>VLOOKUP(A273,'Inventory '!A272:C1042,2,FALSE)</f>
        <v>Ibico Laser Imprintable Binding System Covers</v>
      </c>
      <c r="C273" t="str">
        <f>VLOOKUP(A273,'Inventory '!A272:C1042,3,FALSE)</f>
        <v>Delta Distribution Center</v>
      </c>
      <c r="D273" t="s">
        <v>3960</v>
      </c>
      <c r="E273" s="2">
        <f t="shared" ca="1" si="12"/>
        <v>40739</v>
      </c>
      <c r="F273" t="str">
        <f>IF(G273="Vendor",'Inventory '!I273,"Customer")</f>
        <v>FusionCore Suppliers</v>
      </c>
      <c r="G273" t="s">
        <v>3682</v>
      </c>
      <c r="H273" s="7">
        <v>1</v>
      </c>
      <c r="I273" s="8">
        <f>VLOOKUP(A273,'Inventory '!A:G,7,FALSE)</f>
        <v>69.976666666666674</v>
      </c>
      <c r="J273" s="8">
        <f t="shared" si="13"/>
        <v>69.976666666666674</v>
      </c>
      <c r="K273" t="str">
        <f t="shared" si="14"/>
        <v>Customer Reason</v>
      </c>
    </row>
    <row r="274" spans="1:11" x14ac:dyDescent="0.25">
      <c r="A274" t="s">
        <v>1322</v>
      </c>
      <c r="B274" s="3" t="str">
        <f>VLOOKUP(A274,'Inventory '!A273:C1043,2,FALSE)</f>
        <v>Vinyl Coated Wire Paper Clips in Organizer Box, 800/Box</v>
      </c>
      <c r="C274" t="str">
        <f>VLOOKUP(A274,'Inventory '!A273:C1043,3,FALSE)</f>
        <v>Future Logistics Hub</v>
      </c>
      <c r="D274" t="s">
        <v>3961</v>
      </c>
      <c r="E274" s="2">
        <f t="shared" ca="1" si="12"/>
        <v>42640</v>
      </c>
      <c r="F274" t="str">
        <f>IF(G274="Vendor",'Inventory '!I274,"Customer")</f>
        <v>Customer</v>
      </c>
      <c r="G274" t="s">
        <v>4459</v>
      </c>
      <c r="H274" s="7">
        <v>2</v>
      </c>
      <c r="I274" s="8">
        <f>VLOOKUP(A274,'Inventory '!A:G,7,FALSE)</f>
        <v>0.66</v>
      </c>
      <c r="J274" s="8">
        <f t="shared" si="13"/>
        <v>1.32</v>
      </c>
      <c r="K274" t="str">
        <f t="shared" si="14"/>
        <v>Return Reasons to Supplier</v>
      </c>
    </row>
    <row r="275" spans="1:11" x14ac:dyDescent="0.25">
      <c r="A275" t="s">
        <v>1326</v>
      </c>
      <c r="B275" s="3" t="str">
        <f>VLOOKUP(A275,'Inventory '!A274:C1044,2,FALSE)</f>
        <v>Xerox 223</v>
      </c>
      <c r="C275" t="str">
        <f>VLOOKUP(A275,'Inventory '!A274:C1044,3,FALSE)</f>
        <v>BrightBox Warehouse</v>
      </c>
      <c r="D275" t="s">
        <v>3962</v>
      </c>
      <c r="E275" s="2">
        <f t="shared" ca="1" si="12"/>
        <v>43685</v>
      </c>
      <c r="F275" t="str">
        <f>IF(G275="Vendor",'Inventory '!I275,"Customer")</f>
        <v>Customer</v>
      </c>
      <c r="G275" t="s">
        <v>4459</v>
      </c>
      <c r="H275" s="7">
        <v>2</v>
      </c>
      <c r="I275" s="8">
        <f>VLOOKUP(A275,'Inventory '!A:G,7,FALSE)</f>
        <v>2.1840000000000002</v>
      </c>
      <c r="J275" s="8">
        <f t="shared" si="13"/>
        <v>4.3680000000000003</v>
      </c>
      <c r="K275" t="str">
        <f t="shared" si="14"/>
        <v>Return Reasons to Supplier</v>
      </c>
    </row>
    <row r="276" spans="1:11" x14ac:dyDescent="0.25">
      <c r="A276" t="s">
        <v>1328</v>
      </c>
      <c r="B276" s="3" t="str">
        <f>VLOOKUP(A276,'Inventory '!A275:C1045,2,FALSE)</f>
        <v>Tennsco Stur-D-Stor Boltless Shelving, 5 Shelves, 24" Deep, Sand</v>
      </c>
      <c r="C276" t="str">
        <f>VLOOKUP(A276,'Inventory '!A275:C1045,3,FALSE)</f>
        <v>SwiftStock Depot</v>
      </c>
      <c r="D276" t="s">
        <v>3963</v>
      </c>
      <c r="E276" s="2">
        <f t="shared" ca="1" si="12"/>
        <v>39951</v>
      </c>
      <c r="F276" t="str">
        <f>IF(G276="Vendor",'Inventory '!I276,"Customer")</f>
        <v>Customer</v>
      </c>
      <c r="G276" t="s">
        <v>4459</v>
      </c>
      <c r="H276" s="7">
        <v>3</v>
      </c>
      <c r="I276" s="8">
        <f>VLOOKUP(A276,'Inventory '!A:G,7,FALSE)</f>
        <v>0.98</v>
      </c>
      <c r="J276" s="8">
        <f t="shared" si="13"/>
        <v>2.94</v>
      </c>
      <c r="K276" t="str">
        <f t="shared" si="14"/>
        <v>Return Reasons to Supplier</v>
      </c>
    </row>
    <row r="277" spans="1:11" x14ac:dyDescent="0.25">
      <c r="A277" t="s">
        <v>1330</v>
      </c>
      <c r="B277" s="3" t="str">
        <f>VLOOKUP(A277,'Inventory '!A276:C1046,2,FALSE)</f>
        <v>Xerox 1939</v>
      </c>
      <c r="C277" t="str">
        <f>VLOOKUP(A277,'Inventory '!A276:C1046,3,FALSE)</f>
        <v>PrimeSource Storage</v>
      </c>
      <c r="D277" t="s">
        <v>3964</v>
      </c>
      <c r="E277" s="2">
        <f t="shared" ca="1" si="12"/>
        <v>39826</v>
      </c>
      <c r="F277" t="str">
        <f>IF(G277="Vendor",'Inventory '!I277,"Customer")</f>
        <v>RapidSource Ltd.</v>
      </c>
      <c r="G277" t="s">
        <v>3682</v>
      </c>
      <c r="H277" s="7">
        <v>1</v>
      </c>
      <c r="I277" s="8">
        <f>VLOOKUP(A277,'Inventory '!A:G,7,FALSE)</f>
        <v>2.99</v>
      </c>
      <c r="J277" s="8">
        <f t="shared" si="13"/>
        <v>2.99</v>
      </c>
      <c r="K277" t="str">
        <f t="shared" si="14"/>
        <v>Customer Reason</v>
      </c>
    </row>
    <row r="278" spans="1:11" x14ac:dyDescent="0.25">
      <c r="A278" t="s">
        <v>1332</v>
      </c>
      <c r="B278" s="3" t="str">
        <f>VLOOKUP(A278,'Inventory '!A277:C1047,2,FALSE)</f>
        <v>Floodlight Indoor Halogen Bulbs, 1 Bulb per Pack, 60 Watts</v>
      </c>
      <c r="C278" t="str">
        <f>VLOOKUP(A278,'Inventory '!A277:C1047,3,FALSE)</f>
        <v>NorthGate Warehouse</v>
      </c>
      <c r="D278" t="s">
        <v>3965</v>
      </c>
      <c r="E278" s="2">
        <f t="shared" ca="1" si="12"/>
        <v>41956</v>
      </c>
      <c r="F278" t="str">
        <f>IF(G278="Vendor",'Inventory '!I278,"Customer")</f>
        <v>Customer</v>
      </c>
      <c r="G278" t="s">
        <v>4459</v>
      </c>
      <c r="H278" s="7">
        <v>1</v>
      </c>
      <c r="I278" s="8">
        <f>VLOOKUP(A278,'Inventory '!A:G,7,FALSE)</f>
        <v>5.8239999999999998</v>
      </c>
      <c r="J278" s="8">
        <f t="shared" si="13"/>
        <v>5.8239999999999998</v>
      </c>
      <c r="K278" t="str">
        <f t="shared" si="14"/>
        <v>Return Reasons to Supplier</v>
      </c>
    </row>
    <row r="279" spans="1:11" x14ac:dyDescent="0.25">
      <c r="A279" t="s">
        <v>1334</v>
      </c>
      <c r="B279" s="3" t="str">
        <f>VLOOKUP(A279,'Inventory '!A278:C1048,2,FALSE)</f>
        <v>Avery Premier Heavy-Duty Binder with Round Locking Rings</v>
      </c>
      <c r="C279" t="str">
        <f>VLOOKUP(A279,'Inventory '!A278:C1048,3,FALSE)</f>
        <v>Liberty Logistics</v>
      </c>
      <c r="D279" t="s">
        <v>3966</v>
      </c>
      <c r="E279" s="2">
        <f t="shared" ca="1" si="12"/>
        <v>42291</v>
      </c>
      <c r="F279" t="str">
        <f>IF(G279="Vendor",'Inventory '!I279,"Customer")</f>
        <v>GoldenBridge Imports</v>
      </c>
      <c r="G279" t="s">
        <v>3682</v>
      </c>
      <c r="H279" s="7">
        <v>2</v>
      </c>
      <c r="I279" s="8">
        <f>VLOOKUP(A279,'Inventory '!A:G,7,FALSE)</f>
        <v>3.0293333333333332</v>
      </c>
      <c r="J279" s="8">
        <f t="shared" si="13"/>
        <v>6.0586666666666664</v>
      </c>
      <c r="K279" t="str">
        <f t="shared" si="14"/>
        <v>Customer Reason</v>
      </c>
    </row>
    <row r="280" spans="1:11" x14ac:dyDescent="0.25">
      <c r="A280" t="s">
        <v>1338</v>
      </c>
      <c r="B280" s="3" t="str">
        <f>VLOOKUP(A280,'Inventory '!A279:C1049,2,FALSE)</f>
        <v>BPI Conference Tables</v>
      </c>
      <c r="C280" t="str">
        <f>VLOOKUP(A280,'Inventory '!A279:C1049,3,FALSE)</f>
        <v>Everhaul Storage</v>
      </c>
      <c r="D280" t="s">
        <v>3967</v>
      </c>
      <c r="E280" s="2">
        <f t="shared" ca="1" si="12"/>
        <v>42396</v>
      </c>
      <c r="F280" t="str">
        <f>IF(G280="Vendor",'Inventory '!I280,"Customer")</f>
        <v>Evergreen Trading Co.</v>
      </c>
      <c r="G280" t="s">
        <v>3682</v>
      </c>
      <c r="H280" s="7">
        <v>2</v>
      </c>
      <c r="I280" s="8">
        <f>VLOOKUP(A280,'Inventory '!A:G,7,FALSE)</f>
        <v>8.5302857142857142</v>
      </c>
      <c r="J280" s="8">
        <f t="shared" si="13"/>
        <v>17.060571428571428</v>
      </c>
      <c r="K280" t="str">
        <f t="shared" si="14"/>
        <v>Customer Reason</v>
      </c>
    </row>
    <row r="281" spans="1:11" x14ac:dyDescent="0.25">
      <c r="A281" t="s">
        <v>1345</v>
      </c>
      <c r="B281" s="3" t="str">
        <f>VLOOKUP(A281,'Inventory '!A280:C1050,2,FALSE)</f>
        <v>Electrix 20W Halogen Replacement Bulb for Zoom-In Desk Lamp</v>
      </c>
      <c r="C281" t="str">
        <f>VLOOKUP(A281,'Inventory '!A280:C1050,3,FALSE)</f>
        <v>RedRock Distribution</v>
      </c>
      <c r="D281" t="s">
        <v>3968</v>
      </c>
      <c r="E281" s="2">
        <f t="shared" ca="1" si="12"/>
        <v>42612</v>
      </c>
      <c r="F281" t="str">
        <f>IF(G281="Vendor",'Inventory '!I281,"Customer")</f>
        <v>SkyPort Suppliers</v>
      </c>
      <c r="G281" t="s">
        <v>3682</v>
      </c>
      <c r="H281" s="7">
        <v>2</v>
      </c>
      <c r="I281" s="8">
        <f>VLOOKUP(A281,'Inventory '!A:G,7,FALSE)</f>
        <v>4.1399999999999997</v>
      </c>
      <c r="J281" s="8">
        <f t="shared" si="13"/>
        <v>8.2799999999999994</v>
      </c>
      <c r="K281" t="str">
        <f t="shared" si="14"/>
        <v>Customer Reason</v>
      </c>
    </row>
    <row r="282" spans="1:11" x14ac:dyDescent="0.25">
      <c r="A282" t="s">
        <v>1351</v>
      </c>
      <c r="B282" s="3" t="str">
        <f>VLOOKUP(A282,'Inventory '!A281:C1051,2,FALSE)</f>
        <v>Newell 350</v>
      </c>
      <c r="C282" t="str">
        <f>VLOOKUP(A282,'Inventory '!A281:C1051,3,FALSE)</f>
        <v>IronClad Depot</v>
      </c>
      <c r="D282" t="s">
        <v>3969</v>
      </c>
      <c r="E282" s="2">
        <f t="shared" ca="1" si="12"/>
        <v>40692</v>
      </c>
      <c r="F282" t="str">
        <f>IF(G282="Vendor",'Inventory '!I282,"Customer")</f>
        <v>IronLeaf Enterprises</v>
      </c>
      <c r="G282" t="s">
        <v>3682</v>
      </c>
      <c r="H282" s="7">
        <v>2</v>
      </c>
      <c r="I282" s="8">
        <f>VLOOKUP(A282,'Inventory '!A:G,7,FALSE)</f>
        <v>0.41600000000000004</v>
      </c>
      <c r="J282" s="8">
        <f t="shared" si="13"/>
        <v>0.83200000000000007</v>
      </c>
      <c r="K282" t="str">
        <f t="shared" si="14"/>
        <v>Customer Reason</v>
      </c>
    </row>
    <row r="283" spans="1:11" x14ac:dyDescent="0.25">
      <c r="A283" t="s">
        <v>1357</v>
      </c>
      <c r="B283" s="3" t="str">
        <f>VLOOKUP(A283,'Inventory '!A282:C1052,2,FALSE)</f>
        <v>GBC Clear Cover, 8-1/2 x 11, unpunched, 25 covers per pack</v>
      </c>
      <c r="C283" t="str">
        <f>VLOOKUP(A283,'Inventory '!A282:C1052,3,FALSE)</f>
        <v>Skyline Storage Hub</v>
      </c>
      <c r="D283" t="s">
        <v>3970</v>
      </c>
      <c r="E283" s="2">
        <f t="shared" ca="1" si="12"/>
        <v>41497</v>
      </c>
      <c r="F283" t="str">
        <f>IF(G283="Vendor",'Inventory '!I283,"Customer")</f>
        <v>TruePath Global</v>
      </c>
      <c r="G283" t="s">
        <v>3682</v>
      </c>
      <c r="H283" s="7">
        <v>2</v>
      </c>
      <c r="I283" s="8">
        <f>VLOOKUP(A283,'Inventory '!A:G,7,FALSE)</f>
        <v>222.88000000000002</v>
      </c>
      <c r="J283" s="8">
        <f t="shared" si="13"/>
        <v>445.76000000000005</v>
      </c>
      <c r="K283" t="str">
        <f t="shared" si="14"/>
        <v>Customer Reason</v>
      </c>
    </row>
    <row r="284" spans="1:11" x14ac:dyDescent="0.25">
      <c r="A284" t="s">
        <v>1359</v>
      </c>
      <c r="B284" s="3" t="str">
        <f>VLOOKUP(A284,'Inventory '!A283:C1053,2,FALSE)</f>
        <v>Boston Heavy-Duty Trimline Electric Pencil Sharpeners</v>
      </c>
      <c r="C284" t="str">
        <f>VLOOKUP(A284,'Inventory '!A283:C1053,3,FALSE)</f>
        <v>Pioneer Warehousing</v>
      </c>
      <c r="D284" t="s">
        <v>3971</v>
      </c>
      <c r="E284" s="2">
        <f t="shared" ca="1" si="12"/>
        <v>41205</v>
      </c>
      <c r="F284" t="str">
        <f>IF(G284="Vendor",'Inventory '!I284,"Customer")</f>
        <v>Customer</v>
      </c>
      <c r="G284" t="s">
        <v>4459</v>
      </c>
      <c r="H284" s="7">
        <v>2</v>
      </c>
      <c r="I284" s="8">
        <f>VLOOKUP(A284,'Inventory '!A:G,7,FALSE)</f>
        <v>173.14</v>
      </c>
      <c r="J284" s="8">
        <f t="shared" si="13"/>
        <v>346.28</v>
      </c>
      <c r="K284" t="str">
        <f t="shared" si="14"/>
        <v>Return Reasons to Supplier</v>
      </c>
    </row>
    <row r="285" spans="1:11" x14ac:dyDescent="0.25">
      <c r="A285" t="s">
        <v>1366</v>
      </c>
      <c r="B285" s="3" t="str">
        <f>VLOOKUP(A285,'Inventory '!A284:C1054,2,FALSE)</f>
        <v>Faber Castell Col-Erase Pencils</v>
      </c>
      <c r="C285" t="str">
        <f>VLOOKUP(A285,'Inventory '!A284:C1054,3,FALSE)</f>
        <v>SafeStack Logistics</v>
      </c>
      <c r="D285" t="s">
        <v>3972</v>
      </c>
      <c r="E285" s="2">
        <f t="shared" ca="1" si="12"/>
        <v>42530</v>
      </c>
      <c r="F285" t="str">
        <f>IF(G285="Vendor",'Inventory '!I285,"Customer")</f>
        <v>Customer</v>
      </c>
      <c r="G285" t="s">
        <v>4459</v>
      </c>
      <c r="H285" s="7">
        <v>2</v>
      </c>
      <c r="I285" s="8">
        <f>VLOOKUP(A285,'Inventory '!A:G,7,FALSE)</f>
        <v>20.251428571428569</v>
      </c>
      <c r="J285" s="8">
        <f t="shared" si="13"/>
        <v>40.502857142857138</v>
      </c>
      <c r="K285" t="str">
        <f t="shared" si="14"/>
        <v>Return Reasons to Supplier</v>
      </c>
    </row>
    <row r="286" spans="1:11" x14ac:dyDescent="0.25">
      <c r="A286" t="s">
        <v>1374</v>
      </c>
      <c r="B286" s="3" t="str">
        <f>VLOOKUP(A286,'Inventory '!A285:C1055,2,FALSE)</f>
        <v>C-Line Cubicle Keepers Polyproplyene Holder With Velcro Backings</v>
      </c>
      <c r="C286" t="str">
        <f>VLOOKUP(A286,'Inventory '!A285:C1055,3,FALSE)</f>
        <v>MetroZone Fulfillment</v>
      </c>
      <c r="D286" t="s">
        <v>3973</v>
      </c>
      <c r="E286" s="2">
        <f t="shared" ca="1" si="12"/>
        <v>40864</v>
      </c>
      <c r="F286" t="str">
        <f>IF(G286="Vendor",'Inventory '!I286,"Customer")</f>
        <v>BrightStone Trading</v>
      </c>
      <c r="G286" t="s">
        <v>3682</v>
      </c>
      <c r="H286" s="7">
        <v>2</v>
      </c>
      <c r="I286" s="8">
        <f>VLOOKUP(A286,'Inventory '!A:G,7,FALSE)</f>
        <v>47.96</v>
      </c>
      <c r="J286" s="8">
        <f t="shared" si="13"/>
        <v>95.92</v>
      </c>
      <c r="K286" t="str">
        <f t="shared" si="14"/>
        <v>Customer Reason</v>
      </c>
    </row>
    <row r="287" spans="1:11" x14ac:dyDescent="0.25">
      <c r="A287" t="s">
        <v>1376</v>
      </c>
      <c r="B287" s="3" t="str">
        <f>VLOOKUP(A287,'Inventory '!A286:C1056,2,FALSE)</f>
        <v>Hon 4070 Series Pagoda Armless Upholstered Stacking Chairs</v>
      </c>
      <c r="C287" t="str">
        <f>VLOOKUP(A287,'Inventory '!A286:C1056,3,FALSE)</f>
        <v>Capital Supply Depot</v>
      </c>
      <c r="D287" t="s">
        <v>3974</v>
      </c>
      <c r="E287" s="2">
        <f t="shared" ca="1" si="12"/>
        <v>40671</v>
      </c>
      <c r="F287" t="str">
        <f>IF(G287="Vendor",'Inventory '!I287,"Customer")</f>
        <v>NextWave Merchants</v>
      </c>
      <c r="G287" t="s">
        <v>3682</v>
      </c>
      <c r="H287" s="7">
        <v>2</v>
      </c>
      <c r="I287" s="8">
        <f>VLOOKUP(A287,'Inventory '!A:G,7,FALSE)</f>
        <v>5.1840000000000002</v>
      </c>
      <c r="J287" s="8">
        <f t="shared" si="13"/>
        <v>10.368</v>
      </c>
      <c r="K287" t="str">
        <f t="shared" si="14"/>
        <v>Customer Reason</v>
      </c>
    </row>
    <row r="288" spans="1:11" x14ac:dyDescent="0.25">
      <c r="A288" t="s">
        <v>1378</v>
      </c>
      <c r="B288" s="3" t="str">
        <f>VLOOKUP(A288,'Inventory '!A287:C1057,2,FALSE)</f>
        <v>Eldon Expressions Desk Accessory, Wood Photo Frame, Mahogany</v>
      </c>
      <c r="C288" t="str">
        <f>VLOOKUP(A288,'Inventory '!A287:C1057,3,FALSE)</f>
        <v>Delta Distribution Center</v>
      </c>
      <c r="D288" t="s">
        <v>3975</v>
      </c>
      <c r="E288" s="2">
        <f t="shared" ca="1" si="12"/>
        <v>41978</v>
      </c>
      <c r="F288" t="str">
        <f>IF(G288="Vendor",'Inventory '!I288,"Customer")</f>
        <v>Customer</v>
      </c>
      <c r="G288" t="s">
        <v>4459</v>
      </c>
      <c r="H288" s="7">
        <v>2</v>
      </c>
      <c r="I288" s="8">
        <f>VLOOKUP(A288,'Inventory '!A:G,7,FALSE)</f>
        <v>31.757249999999999</v>
      </c>
      <c r="J288" s="8">
        <f t="shared" si="13"/>
        <v>63.514499999999998</v>
      </c>
      <c r="K288" t="str">
        <f t="shared" si="14"/>
        <v>Return Reasons to Supplier</v>
      </c>
    </row>
    <row r="289" spans="1:11" x14ac:dyDescent="0.25">
      <c r="A289" t="s">
        <v>1380</v>
      </c>
      <c r="B289" s="3" t="str">
        <f>VLOOKUP(A289,'Inventory '!A288:C1058,2,FALSE)</f>
        <v>Avery 509</v>
      </c>
      <c r="C289" t="str">
        <f>VLOOKUP(A289,'Inventory '!A288:C1058,3,FALSE)</f>
        <v>Future Logistics Hub</v>
      </c>
      <c r="D289" t="s">
        <v>3976</v>
      </c>
      <c r="E289" s="2">
        <f t="shared" ca="1" si="12"/>
        <v>40240</v>
      </c>
      <c r="F289" t="str">
        <f>IF(G289="Vendor",'Inventory '!I289,"Customer")</f>
        <v>FusionCore Suppliers</v>
      </c>
      <c r="G289" t="s">
        <v>3682</v>
      </c>
      <c r="H289" s="7">
        <v>2</v>
      </c>
      <c r="I289" s="8">
        <f>VLOOKUP(A289,'Inventory '!A:G,7,FALSE)</f>
        <v>38.9056</v>
      </c>
      <c r="J289" s="8">
        <f t="shared" si="13"/>
        <v>77.811199999999999</v>
      </c>
      <c r="K289" t="str">
        <f t="shared" si="14"/>
        <v>Customer Reason</v>
      </c>
    </row>
    <row r="290" spans="1:11" x14ac:dyDescent="0.25">
      <c r="A290" t="s">
        <v>1388</v>
      </c>
      <c r="B290" s="3" t="str">
        <f>VLOOKUP(A290,'Inventory '!A289:C1059,2,FALSE)</f>
        <v>Deflect-o SuperTray Unbreakable Stackable Tray, Letter, Black</v>
      </c>
      <c r="C290" t="str">
        <f>VLOOKUP(A290,'Inventory '!A289:C1059,3,FALSE)</f>
        <v>BrightBox Warehouse</v>
      </c>
      <c r="D290" t="s">
        <v>3977</v>
      </c>
      <c r="E290" s="2">
        <f t="shared" ca="1" si="12"/>
        <v>42130</v>
      </c>
      <c r="F290" t="str">
        <f>IF(G290="Vendor",'Inventory '!I290,"Customer")</f>
        <v>Customer</v>
      </c>
      <c r="G290" t="s">
        <v>4459</v>
      </c>
      <c r="H290" s="7">
        <v>1</v>
      </c>
      <c r="I290" s="8">
        <f>VLOOKUP(A290,'Inventory '!A:G,7,FALSE)</f>
        <v>240.37</v>
      </c>
      <c r="J290" s="8">
        <f t="shared" si="13"/>
        <v>240.37</v>
      </c>
      <c r="K290" t="str">
        <f t="shared" si="14"/>
        <v>Return Reasons to Supplier</v>
      </c>
    </row>
    <row r="291" spans="1:11" x14ac:dyDescent="0.25">
      <c r="A291" t="s">
        <v>1395</v>
      </c>
      <c r="B291" s="3" t="str">
        <f>VLOOKUP(A291,'Inventory '!A290:C1060,2,FALSE)</f>
        <v>AT&amp;T 1070 Corded Phone</v>
      </c>
      <c r="C291" t="str">
        <f>VLOOKUP(A291,'Inventory '!A290:C1060,3,FALSE)</f>
        <v>SwiftStock Depot</v>
      </c>
      <c r="D291" t="s">
        <v>3978</v>
      </c>
      <c r="E291" s="2">
        <f t="shared" ca="1" si="12"/>
        <v>39983</v>
      </c>
      <c r="F291" t="str">
        <f>IF(G291="Vendor",'Inventory '!I291,"Customer")</f>
        <v>Customer</v>
      </c>
      <c r="G291" t="s">
        <v>4459</v>
      </c>
      <c r="H291" s="7">
        <v>2</v>
      </c>
      <c r="I291" s="8">
        <f>VLOOKUP(A291,'Inventory '!A:G,7,FALSE)</f>
        <v>2.387</v>
      </c>
      <c r="J291" s="8">
        <f t="shared" si="13"/>
        <v>4.774</v>
      </c>
      <c r="K291" t="str">
        <f t="shared" si="14"/>
        <v>Return Reasons to Supplier</v>
      </c>
    </row>
    <row r="292" spans="1:11" x14ac:dyDescent="0.25">
      <c r="A292" t="s">
        <v>1397</v>
      </c>
      <c r="B292" s="3" t="str">
        <f>VLOOKUP(A292,'Inventory '!A291:C1061,2,FALSE)</f>
        <v>Xerox 21</v>
      </c>
      <c r="C292" t="str">
        <f>VLOOKUP(A292,'Inventory '!A291:C1061,3,FALSE)</f>
        <v>PrimeSource Storage</v>
      </c>
      <c r="D292" t="s">
        <v>3979</v>
      </c>
      <c r="E292" s="2">
        <f t="shared" ca="1" si="12"/>
        <v>43049</v>
      </c>
      <c r="F292" t="str">
        <f>IF(G292="Vendor",'Inventory '!I292,"Customer")</f>
        <v>BluePeak Industries</v>
      </c>
      <c r="G292" t="s">
        <v>3682</v>
      </c>
      <c r="H292" s="7">
        <v>2</v>
      </c>
      <c r="I292" s="8">
        <f>VLOOKUP(A292,'Inventory '!A:G,7,FALSE)</f>
        <v>3.6991999999999998</v>
      </c>
      <c r="J292" s="8">
        <f t="shared" si="13"/>
        <v>7.3983999999999996</v>
      </c>
      <c r="K292" t="str">
        <f t="shared" si="14"/>
        <v>Customer Reason</v>
      </c>
    </row>
    <row r="293" spans="1:11" x14ac:dyDescent="0.25">
      <c r="A293" t="s">
        <v>1402</v>
      </c>
      <c r="B293" s="3" t="str">
        <f>VLOOKUP(A293,'Inventory '!A292:C1062,2,FALSE)</f>
        <v>Boston School Pro Electric Pencil Sharpener, 1670</v>
      </c>
      <c r="C293" t="str">
        <f>VLOOKUP(A293,'Inventory '!A292:C1062,3,FALSE)</f>
        <v>NorthGate Warehouse</v>
      </c>
      <c r="D293" t="s">
        <v>3980</v>
      </c>
      <c r="E293" s="2">
        <f t="shared" ca="1" si="12"/>
        <v>40775</v>
      </c>
      <c r="F293" t="str">
        <f>IF(G293="Vendor",'Inventory '!I293,"Customer")</f>
        <v>RapidSource Ltd.</v>
      </c>
      <c r="G293" t="s">
        <v>3682</v>
      </c>
      <c r="H293" s="7">
        <v>1</v>
      </c>
      <c r="I293" s="8">
        <f>VLOOKUP(A293,'Inventory '!A:G,7,FALSE)</f>
        <v>85.328000000000003</v>
      </c>
      <c r="J293" s="8">
        <f t="shared" si="13"/>
        <v>85.328000000000003</v>
      </c>
      <c r="K293" t="str">
        <f t="shared" si="14"/>
        <v>Customer Reason</v>
      </c>
    </row>
    <row r="294" spans="1:11" x14ac:dyDescent="0.25">
      <c r="A294" t="s">
        <v>1409</v>
      </c>
      <c r="B294" s="3" t="str">
        <f>VLOOKUP(A294,'Inventory '!A293:C1063,2,FALSE)</f>
        <v>DMI Arturo Collection Mission-style Design Wood Chair</v>
      </c>
      <c r="C294" t="str">
        <f>VLOOKUP(A294,'Inventory '!A293:C1063,3,FALSE)</f>
        <v>Liberty Logistics</v>
      </c>
      <c r="D294" t="s">
        <v>3981</v>
      </c>
      <c r="E294" s="2">
        <f t="shared" ca="1" si="12"/>
        <v>42474</v>
      </c>
      <c r="F294" t="str">
        <f>IF(G294="Vendor",'Inventory '!I294,"Customer")</f>
        <v>Customer</v>
      </c>
      <c r="G294" t="s">
        <v>4459</v>
      </c>
      <c r="H294" s="7">
        <v>3</v>
      </c>
      <c r="I294" s="8">
        <f>VLOOKUP(A294,'Inventory '!A:G,7,FALSE)</f>
        <v>9.663333333333334</v>
      </c>
      <c r="J294" s="8">
        <f t="shared" si="13"/>
        <v>28.990000000000002</v>
      </c>
      <c r="K294" t="str">
        <f t="shared" si="14"/>
        <v>Return Reasons to Supplier</v>
      </c>
    </row>
    <row r="295" spans="1:11" x14ac:dyDescent="0.25">
      <c r="A295" t="s">
        <v>1411</v>
      </c>
      <c r="B295" s="3" t="str">
        <f>VLOOKUP(A295,'Inventory '!A294:C1064,2,FALSE)</f>
        <v>Canon imageCLASS MF7460 Monochrome Digital Laser Multifunction Copier</v>
      </c>
      <c r="C295" t="str">
        <f>VLOOKUP(A295,'Inventory '!A294:C1064,3,FALSE)</f>
        <v>Everhaul Storage</v>
      </c>
      <c r="D295" t="s">
        <v>3982</v>
      </c>
      <c r="E295" s="2">
        <f t="shared" ca="1" si="12"/>
        <v>40050</v>
      </c>
      <c r="F295" t="str">
        <f>IF(G295="Vendor",'Inventory '!I295,"Customer")</f>
        <v>Customer</v>
      </c>
      <c r="G295" t="s">
        <v>4459</v>
      </c>
      <c r="H295" s="7">
        <v>1</v>
      </c>
      <c r="I295" s="8">
        <f>VLOOKUP(A295,'Inventory '!A:G,7,FALSE)</f>
        <v>150.208</v>
      </c>
      <c r="J295" s="8">
        <f t="shared" si="13"/>
        <v>150.208</v>
      </c>
      <c r="K295" t="str">
        <f t="shared" si="14"/>
        <v>Return Reasons to Supplier</v>
      </c>
    </row>
    <row r="296" spans="1:11" x14ac:dyDescent="0.25">
      <c r="A296" t="s">
        <v>1413</v>
      </c>
      <c r="B296" s="3" t="str">
        <f>VLOOKUP(A296,'Inventory '!A295:C1065,2,FALSE)</f>
        <v>NETGEAR N750 Dual Band Wi-Fi Gigabit Router</v>
      </c>
      <c r="C296" t="str">
        <f>VLOOKUP(A296,'Inventory '!A295:C1065,3,FALSE)</f>
        <v>RedRock Distribution</v>
      </c>
      <c r="D296" t="s">
        <v>3983</v>
      </c>
      <c r="E296" s="2">
        <f t="shared" ca="1" si="12"/>
        <v>40834</v>
      </c>
      <c r="F296" t="str">
        <f>IF(G296="Vendor",'Inventory '!I296,"Customer")</f>
        <v>Customer</v>
      </c>
      <c r="G296" t="s">
        <v>4459</v>
      </c>
      <c r="H296" s="7">
        <v>1</v>
      </c>
      <c r="I296" s="8">
        <f>VLOOKUP(A296,'Inventory '!A:G,7,FALSE)</f>
        <v>76.784000000000006</v>
      </c>
      <c r="J296" s="8">
        <f t="shared" si="13"/>
        <v>76.784000000000006</v>
      </c>
      <c r="K296" t="str">
        <f t="shared" si="14"/>
        <v>Return Reasons to Supplier</v>
      </c>
    </row>
    <row r="297" spans="1:11" x14ac:dyDescent="0.25">
      <c r="A297" t="s">
        <v>1420</v>
      </c>
      <c r="B297" s="3" t="str">
        <f>VLOOKUP(A297,'Inventory '!A296:C1066,2,FALSE)</f>
        <v>OIC Binder Clips</v>
      </c>
      <c r="C297" t="str">
        <f>VLOOKUP(A297,'Inventory '!A296:C1066,3,FALSE)</f>
        <v>IronClad Depot</v>
      </c>
      <c r="D297" t="s">
        <v>3984</v>
      </c>
      <c r="E297" s="2">
        <f t="shared" ca="1" si="12"/>
        <v>42779</v>
      </c>
      <c r="F297" t="str">
        <f>IF(G297="Vendor",'Inventory '!I297,"Customer")</f>
        <v>Customer</v>
      </c>
      <c r="G297" t="s">
        <v>4459</v>
      </c>
      <c r="H297" s="7">
        <v>2</v>
      </c>
      <c r="I297" s="8">
        <f>VLOOKUP(A297,'Inventory '!A:G,7,FALSE)</f>
        <v>31.193142857142856</v>
      </c>
      <c r="J297" s="8">
        <f t="shared" si="13"/>
        <v>62.386285714285712</v>
      </c>
      <c r="K297" t="str">
        <f t="shared" si="14"/>
        <v>Return Reasons to Supplier</v>
      </c>
    </row>
    <row r="298" spans="1:11" x14ac:dyDescent="0.25">
      <c r="A298" t="s">
        <v>1428</v>
      </c>
      <c r="B298" s="3" t="str">
        <f>VLOOKUP(A298,'Inventory '!A297:C1067,2,FALSE)</f>
        <v>Logitech Wireless Headset h800</v>
      </c>
      <c r="C298" t="str">
        <f>VLOOKUP(A298,'Inventory '!A297:C1067,3,FALSE)</f>
        <v>Skyline Storage Hub</v>
      </c>
      <c r="D298" t="s">
        <v>3985</v>
      </c>
      <c r="E298" s="2">
        <f t="shared" ca="1" si="12"/>
        <v>40632</v>
      </c>
      <c r="F298" t="str">
        <f>IF(G298="Vendor",'Inventory '!I298,"Customer")</f>
        <v>Customer</v>
      </c>
      <c r="G298" t="s">
        <v>4459</v>
      </c>
      <c r="H298" s="7">
        <v>1</v>
      </c>
      <c r="I298" s="8">
        <f>VLOOKUP(A298,'Inventory '!A:G,7,FALSE)</f>
        <v>26.2</v>
      </c>
      <c r="J298" s="8">
        <f t="shared" si="13"/>
        <v>26.2</v>
      </c>
      <c r="K298" t="str">
        <f t="shared" si="14"/>
        <v>Return Reasons to Supplier</v>
      </c>
    </row>
    <row r="299" spans="1:11" x14ac:dyDescent="0.25">
      <c r="A299" t="s">
        <v>1435</v>
      </c>
      <c r="B299" s="3" t="str">
        <f>VLOOKUP(A299,'Inventory '!A298:C1068,2,FALSE)</f>
        <v>Telescoping Adjustable Floor Lamp</v>
      </c>
      <c r="C299" t="str">
        <f>VLOOKUP(A299,'Inventory '!A298:C1068,3,FALSE)</f>
        <v>Pioneer Warehousing</v>
      </c>
      <c r="D299" t="s">
        <v>3986</v>
      </c>
      <c r="E299" s="2">
        <f t="shared" ca="1" si="12"/>
        <v>42069</v>
      </c>
      <c r="F299" t="str">
        <f>IF(G299="Vendor",'Inventory '!I299,"Customer")</f>
        <v>TruePath Global</v>
      </c>
      <c r="G299" t="s">
        <v>3682</v>
      </c>
      <c r="H299" s="7">
        <v>2</v>
      </c>
      <c r="I299" s="8">
        <f>VLOOKUP(A299,'Inventory '!A:G,7,FALSE)</f>
        <v>3.444</v>
      </c>
      <c r="J299" s="8">
        <f t="shared" si="13"/>
        <v>6.8879999999999999</v>
      </c>
      <c r="K299" t="str">
        <f t="shared" si="14"/>
        <v>Customer Reason</v>
      </c>
    </row>
    <row r="300" spans="1:11" x14ac:dyDescent="0.25">
      <c r="A300" t="s">
        <v>1442</v>
      </c>
      <c r="B300" s="3" t="str">
        <f>VLOOKUP(A300,'Inventory '!A299:C1069,2,FALSE)</f>
        <v>Aastra 57i VoIP phone</v>
      </c>
      <c r="C300" t="str">
        <f>VLOOKUP(A300,'Inventory '!A299:C1069,3,FALSE)</f>
        <v>SafeStack Logistics</v>
      </c>
      <c r="D300" t="s">
        <v>3987</v>
      </c>
      <c r="E300" s="2">
        <f t="shared" ca="1" si="12"/>
        <v>40183</v>
      </c>
      <c r="F300" t="str">
        <f>IF(G300="Vendor",'Inventory '!I300,"Customer")</f>
        <v>RedRiver Goods</v>
      </c>
      <c r="G300" t="s">
        <v>3682</v>
      </c>
      <c r="H300" s="7">
        <v>2</v>
      </c>
      <c r="I300" s="8">
        <f>VLOOKUP(A300,'Inventory '!A:G,7,FALSE)</f>
        <v>5.3999999999999995</v>
      </c>
      <c r="J300" s="8">
        <f t="shared" si="13"/>
        <v>10.799999999999999</v>
      </c>
      <c r="K300" t="str">
        <f t="shared" si="14"/>
        <v>Customer Reason</v>
      </c>
    </row>
    <row r="301" spans="1:11" x14ac:dyDescent="0.25">
      <c r="A301" t="s">
        <v>1444</v>
      </c>
      <c r="B301" s="3" t="str">
        <f>VLOOKUP(A301,'Inventory '!A300:C1070,2,FALSE)</f>
        <v>File Shuttle II and Handi-File, Black</v>
      </c>
      <c r="C301" t="str">
        <f>VLOOKUP(A301,'Inventory '!A300:C1070,3,FALSE)</f>
        <v>MetroZone Fulfillment</v>
      </c>
      <c r="D301" t="s">
        <v>3988</v>
      </c>
      <c r="E301" s="2">
        <f t="shared" ca="1" si="12"/>
        <v>41826</v>
      </c>
      <c r="F301" t="str">
        <f>IF(G301="Vendor",'Inventory '!I301,"Customer")</f>
        <v>Atlas Provision Co.</v>
      </c>
      <c r="G301" t="s">
        <v>3682</v>
      </c>
      <c r="H301" s="7">
        <v>2</v>
      </c>
      <c r="I301" s="8">
        <f>VLOOKUP(A301,'Inventory '!A:G,7,FALSE)</f>
        <v>180.41333333333333</v>
      </c>
      <c r="J301" s="8">
        <f t="shared" si="13"/>
        <v>360.82666666666665</v>
      </c>
      <c r="K301" t="str">
        <f t="shared" si="14"/>
        <v>Customer Reason</v>
      </c>
    </row>
    <row r="302" spans="1:11" x14ac:dyDescent="0.25">
      <c r="A302" t="s">
        <v>1446</v>
      </c>
      <c r="B302" s="3" t="str">
        <f>VLOOKUP(A302,'Inventory '!A301:C1071,2,FALSE)</f>
        <v>Hon 2090 “Pillow Soft” Series Mid Back Swivel/Tilt Chairs</v>
      </c>
      <c r="C302" t="str">
        <f>VLOOKUP(A302,'Inventory '!A301:C1071,3,FALSE)</f>
        <v>Capital Supply Depot</v>
      </c>
      <c r="D302" t="s">
        <v>3989</v>
      </c>
      <c r="E302" s="2">
        <f t="shared" ca="1" si="12"/>
        <v>42509</v>
      </c>
      <c r="F302" t="str">
        <f>IF(G302="Vendor",'Inventory '!I302,"Customer")</f>
        <v>BrightStone Trading</v>
      </c>
      <c r="G302" t="s">
        <v>3682</v>
      </c>
      <c r="H302" s="7">
        <v>2</v>
      </c>
      <c r="I302" s="8">
        <f>VLOOKUP(A302,'Inventory '!A:G,7,FALSE)</f>
        <v>9.4849999999999994</v>
      </c>
      <c r="J302" s="8">
        <f t="shared" si="13"/>
        <v>18.97</v>
      </c>
      <c r="K302" t="str">
        <f t="shared" si="14"/>
        <v>Customer Reason</v>
      </c>
    </row>
    <row r="303" spans="1:11" x14ac:dyDescent="0.25">
      <c r="A303" t="s">
        <v>1448</v>
      </c>
      <c r="B303" s="3" t="str">
        <f>VLOOKUP(A303,'Inventory '!A302:C1072,2,FALSE)</f>
        <v>Round Specialty Laser Printer Labels</v>
      </c>
      <c r="C303" t="str">
        <f>VLOOKUP(A303,'Inventory '!A302:C1072,3,FALSE)</f>
        <v>Delta Distribution Center</v>
      </c>
      <c r="D303" t="s">
        <v>3990</v>
      </c>
      <c r="E303" s="2">
        <f t="shared" ca="1" si="12"/>
        <v>42619</v>
      </c>
      <c r="F303" t="str">
        <f>IF(G303="Vendor",'Inventory '!I303,"Customer")</f>
        <v>NextWave Merchants</v>
      </c>
      <c r="G303" t="s">
        <v>3682</v>
      </c>
      <c r="H303" s="7">
        <v>2</v>
      </c>
      <c r="I303" s="8">
        <f>VLOOKUP(A303,'Inventory '!A:G,7,FALSE)</f>
        <v>11.085714285714285</v>
      </c>
      <c r="J303" s="8">
        <f t="shared" si="13"/>
        <v>22.171428571428571</v>
      </c>
      <c r="K303" t="str">
        <f t="shared" si="14"/>
        <v>Customer Reason</v>
      </c>
    </row>
    <row r="304" spans="1:11" x14ac:dyDescent="0.25">
      <c r="A304" t="s">
        <v>1450</v>
      </c>
      <c r="B304" s="3" t="str">
        <f>VLOOKUP(A304,'Inventory '!A303:C1073,2,FALSE)</f>
        <v>GBC Premium Transparent Covers with Diagonal Lined Pattern</v>
      </c>
      <c r="C304" t="str">
        <f>VLOOKUP(A304,'Inventory '!A303:C1073,3,FALSE)</f>
        <v>Future Logistics Hub</v>
      </c>
      <c r="D304" t="s">
        <v>3991</v>
      </c>
      <c r="E304" s="2">
        <f t="shared" ca="1" si="12"/>
        <v>41855</v>
      </c>
      <c r="F304" t="str">
        <f>IF(G304="Vendor",'Inventory '!I304,"Customer")</f>
        <v>Customer</v>
      </c>
      <c r="G304" t="s">
        <v>4459</v>
      </c>
      <c r="H304" s="7">
        <v>1</v>
      </c>
      <c r="I304" s="8">
        <f>VLOOKUP(A304,'Inventory '!A:G,7,FALSE)</f>
        <v>3.57</v>
      </c>
      <c r="J304" s="8">
        <f t="shared" si="13"/>
        <v>3.57</v>
      </c>
      <c r="K304" t="str">
        <f t="shared" si="14"/>
        <v>Return Reasons to Supplier</v>
      </c>
    </row>
    <row r="305" spans="1:11" x14ac:dyDescent="0.25">
      <c r="A305" t="s">
        <v>1457</v>
      </c>
      <c r="B305" s="3" t="str">
        <f>VLOOKUP(A305,'Inventory '!A304:C1074,2,FALSE)</f>
        <v>AT&amp;T 841000 Phone</v>
      </c>
      <c r="C305" t="str">
        <f>VLOOKUP(A305,'Inventory '!A304:C1074,3,FALSE)</f>
        <v>BrightBox Warehouse</v>
      </c>
      <c r="D305" t="s">
        <v>3992</v>
      </c>
      <c r="E305" s="2">
        <f t="shared" ca="1" si="12"/>
        <v>41056</v>
      </c>
      <c r="F305" t="str">
        <f>IF(G305="Vendor",'Inventory '!I305,"Customer")</f>
        <v>Customer</v>
      </c>
      <c r="G305" t="s">
        <v>4459</v>
      </c>
      <c r="H305" s="7">
        <v>2</v>
      </c>
      <c r="I305" s="8">
        <f>VLOOKUP(A305,'Inventory '!A:G,7,FALSE)</f>
        <v>43.814999999999998</v>
      </c>
      <c r="J305" s="8">
        <f t="shared" si="13"/>
        <v>87.63</v>
      </c>
      <c r="K305" t="str">
        <f t="shared" si="14"/>
        <v>Return Reasons to Supplier</v>
      </c>
    </row>
    <row r="306" spans="1:11" x14ac:dyDescent="0.25">
      <c r="A306" t="s">
        <v>1459</v>
      </c>
      <c r="B306" s="3" t="str">
        <f>VLOOKUP(A306,'Inventory '!A305:C1075,2,FALSE)</f>
        <v>Ibico Recycled Grain-Textured Covers</v>
      </c>
      <c r="C306" t="str">
        <f>VLOOKUP(A306,'Inventory '!A305:C1075,3,FALSE)</f>
        <v>SwiftStock Depot</v>
      </c>
      <c r="D306" t="s">
        <v>3993</v>
      </c>
      <c r="E306" s="2">
        <f t="shared" ca="1" si="12"/>
        <v>42264</v>
      </c>
      <c r="F306" t="str">
        <f>IF(G306="Vendor",'Inventory '!I306,"Customer")</f>
        <v>Customer</v>
      </c>
      <c r="G306" t="s">
        <v>4459</v>
      </c>
      <c r="H306" s="7">
        <v>1</v>
      </c>
      <c r="I306" s="8">
        <f>VLOOKUP(A306,'Inventory '!A:G,7,FALSE)</f>
        <v>8.9333333333333336</v>
      </c>
      <c r="J306" s="8">
        <f t="shared" si="13"/>
        <v>8.9333333333333336</v>
      </c>
      <c r="K306" t="str">
        <f t="shared" si="14"/>
        <v>Return Reasons to Supplier</v>
      </c>
    </row>
    <row r="307" spans="1:11" x14ac:dyDescent="0.25">
      <c r="A307" t="s">
        <v>1461</v>
      </c>
      <c r="B307" s="3" t="str">
        <f>VLOOKUP(A307,'Inventory '!A306:C1076,2,FALSE)</f>
        <v>Wilson Jones Custom Binder Spines &amp; Labels</v>
      </c>
      <c r="C307" t="str">
        <f>VLOOKUP(A307,'Inventory '!A306:C1076,3,FALSE)</f>
        <v>PrimeSource Storage</v>
      </c>
      <c r="D307" t="s">
        <v>3994</v>
      </c>
      <c r="E307" s="2">
        <f t="shared" ca="1" si="12"/>
        <v>40263</v>
      </c>
      <c r="F307" t="str">
        <f>IF(G307="Vendor",'Inventory '!I307,"Customer")</f>
        <v>NorthStar Supplies</v>
      </c>
      <c r="G307" t="s">
        <v>3682</v>
      </c>
      <c r="H307" s="7">
        <v>2</v>
      </c>
      <c r="I307" s="8">
        <f>VLOOKUP(A307,'Inventory '!A:G,7,FALSE)</f>
        <v>1.64</v>
      </c>
      <c r="J307" s="8">
        <f t="shared" si="13"/>
        <v>3.28</v>
      </c>
      <c r="K307" t="str">
        <f t="shared" si="14"/>
        <v>Customer Reason</v>
      </c>
    </row>
    <row r="308" spans="1:11" x14ac:dyDescent="0.25">
      <c r="A308" t="s">
        <v>1468</v>
      </c>
      <c r="B308" s="3" t="str">
        <f>VLOOKUP(A308,'Inventory '!A307:C1077,2,FALSE)</f>
        <v>Storex Dura Pro Binders</v>
      </c>
      <c r="C308" t="str">
        <f>VLOOKUP(A308,'Inventory '!A307:C1077,3,FALSE)</f>
        <v>NorthGate Warehouse</v>
      </c>
      <c r="D308" t="s">
        <v>3995</v>
      </c>
      <c r="E308" s="2">
        <f t="shared" ca="1" si="12"/>
        <v>40774</v>
      </c>
      <c r="F308" t="str">
        <f>IF(G308="Vendor",'Inventory '!I308,"Customer")</f>
        <v>Customer</v>
      </c>
      <c r="G308" t="s">
        <v>4459</v>
      </c>
      <c r="H308" s="7">
        <v>2</v>
      </c>
      <c r="I308" s="8">
        <f>VLOOKUP(A308,'Inventory '!A:G,7,FALSE)</f>
        <v>9.0960000000000001</v>
      </c>
      <c r="J308" s="8">
        <f t="shared" si="13"/>
        <v>18.192</v>
      </c>
      <c r="K308" t="str">
        <f t="shared" si="14"/>
        <v>Return Reasons to Supplier</v>
      </c>
    </row>
    <row r="309" spans="1:11" x14ac:dyDescent="0.25">
      <c r="A309" t="s">
        <v>1470</v>
      </c>
      <c r="B309" s="3" t="str">
        <f>VLOOKUP(A309,'Inventory '!A308:C1078,2,FALSE)</f>
        <v>Hewlett Packard LaserJet 3310 Copier</v>
      </c>
      <c r="C309" t="str">
        <f>VLOOKUP(A309,'Inventory '!A308:C1078,3,FALSE)</f>
        <v>Liberty Logistics</v>
      </c>
      <c r="D309" t="s">
        <v>3996</v>
      </c>
      <c r="E309" s="2">
        <f t="shared" ca="1" si="12"/>
        <v>40123</v>
      </c>
      <c r="F309" t="str">
        <f>IF(G309="Vendor",'Inventory '!I309,"Customer")</f>
        <v>Customer</v>
      </c>
      <c r="G309" t="s">
        <v>4459</v>
      </c>
      <c r="H309" s="7">
        <v>2</v>
      </c>
      <c r="I309" s="8">
        <f>VLOOKUP(A309,'Inventory '!A:G,7,FALSE)</f>
        <v>41.31428571428571</v>
      </c>
      <c r="J309" s="8">
        <f t="shared" si="13"/>
        <v>82.628571428571419</v>
      </c>
      <c r="K309" t="str">
        <f t="shared" si="14"/>
        <v>Return Reasons to Supplier</v>
      </c>
    </row>
    <row r="310" spans="1:11" x14ac:dyDescent="0.25">
      <c r="A310" t="s">
        <v>1473</v>
      </c>
      <c r="B310" s="3" t="str">
        <f>VLOOKUP(A310,'Inventory '!A309:C1079,2,FALSE)</f>
        <v>Avery Non-Stick Binders</v>
      </c>
      <c r="C310" t="str">
        <f>VLOOKUP(A310,'Inventory '!A309:C1079,3,FALSE)</f>
        <v>Everhaul Storage</v>
      </c>
      <c r="D310" t="s">
        <v>3997</v>
      </c>
      <c r="E310" s="2">
        <f t="shared" ca="1" si="12"/>
        <v>41977</v>
      </c>
      <c r="F310" t="str">
        <f>IF(G310="Vendor",'Inventory '!I310,"Customer")</f>
        <v>Customer</v>
      </c>
      <c r="G310" t="s">
        <v>4459</v>
      </c>
      <c r="H310" s="7">
        <v>1</v>
      </c>
      <c r="I310" s="8">
        <f>VLOOKUP(A310,'Inventory '!A:G,7,FALSE)</f>
        <v>1.63</v>
      </c>
      <c r="J310" s="8">
        <f t="shared" si="13"/>
        <v>1.63</v>
      </c>
      <c r="K310" t="str">
        <f t="shared" si="14"/>
        <v>Return Reasons to Supplier</v>
      </c>
    </row>
    <row r="311" spans="1:11" x14ac:dyDescent="0.25">
      <c r="A311" t="s">
        <v>1480</v>
      </c>
      <c r="B311" s="3" t="str">
        <f>VLOOKUP(A311,'Inventory '!A310:C1080,2,FALSE)</f>
        <v>Tuff Stuff Recycled Round Ring Binders</v>
      </c>
      <c r="C311" t="str">
        <f>VLOOKUP(A311,'Inventory '!A310:C1080,3,FALSE)</f>
        <v>RedRock Distribution</v>
      </c>
      <c r="D311" t="s">
        <v>3998</v>
      </c>
      <c r="E311" s="2">
        <f t="shared" ca="1" si="12"/>
        <v>43630</v>
      </c>
      <c r="F311" t="str">
        <f>IF(G311="Vendor",'Inventory '!I311,"Customer")</f>
        <v>GoldenBridge Imports</v>
      </c>
      <c r="G311" t="s">
        <v>3682</v>
      </c>
      <c r="H311" s="7">
        <v>1</v>
      </c>
      <c r="I311" s="8">
        <f>VLOOKUP(A311,'Inventory '!A:G,7,FALSE)</f>
        <v>3.7839999999999998</v>
      </c>
      <c r="J311" s="8">
        <f t="shared" si="13"/>
        <v>3.7839999999999998</v>
      </c>
      <c r="K311" t="str">
        <f t="shared" si="14"/>
        <v>Customer Reason</v>
      </c>
    </row>
    <row r="312" spans="1:11" x14ac:dyDescent="0.25">
      <c r="A312" t="s">
        <v>1482</v>
      </c>
      <c r="B312" s="3" t="str">
        <f>VLOOKUP(A312,'Inventory '!A311:C1081,2,FALSE)</f>
        <v>Hon 5100 Series Wood Tables</v>
      </c>
      <c r="C312" t="str">
        <f>VLOOKUP(A312,'Inventory '!A311:C1081,3,FALSE)</f>
        <v>IronClad Depot</v>
      </c>
      <c r="D312" t="s">
        <v>3999</v>
      </c>
      <c r="E312" s="2">
        <f t="shared" ca="1" si="12"/>
        <v>43575</v>
      </c>
      <c r="F312" t="str">
        <f>IF(G312="Vendor",'Inventory '!I312,"Customer")</f>
        <v>Customer</v>
      </c>
      <c r="G312" t="s">
        <v>4459</v>
      </c>
      <c r="H312" s="7">
        <v>2</v>
      </c>
      <c r="I312" s="8">
        <f>VLOOKUP(A312,'Inventory '!A:G,7,FALSE)</f>
        <v>66.681142857142859</v>
      </c>
      <c r="J312" s="8">
        <f t="shared" si="13"/>
        <v>133.36228571428572</v>
      </c>
      <c r="K312" t="str">
        <f t="shared" si="14"/>
        <v>Return Reasons to Supplier</v>
      </c>
    </row>
    <row r="313" spans="1:11" x14ac:dyDescent="0.25">
      <c r="A313" t="s">
        <v>1488</v>
      </c>
      <c r="B313" s="3" t="str">
        <f>VLOOKUP(A313,'Inventory '!A312:C1082,2,FALSE)</f>
        <v>OIC Binder Clips, Mini, 1/4" Capacity, Black</v>
      </c>
      <c r="C313" t="str">
        <f>VLOOKUP(A313,'Inventory '!A312:C1082,3,FALSE)</f>
        <v>Skyline Storage Hub</v>
      </c>
      <c r="D313" t="s">
        <v>4000</v>
      </c>
      <c r="E313" s="2">
        <f t="shared" ca="1" si="12"/>
        <v>42928</v>
      </c>
      <c r="F313" t="str">
        <f>IF(G313="Vendor",'Inventory '!I313,"Customer")</f>
        <v>SkyPort Suppliers</v>
      </c>
      <c r="G313" t="s">
        <v>3682</v>
      </c>
      <c r="H313" s="7">
        <v>3</v>
      </c>
      <c r="I313" s="8">
        <f>VLOOKUP(A313,'Inventory '!A:G,7,FALSE)</f>
        <v>1.6924444444444444</v>
      </c>
      <c r="J313" s="8">
        <f t="shared" si="13"/>
        <v>5.0773333333333337</v>
      </c>
      <c r="K313" t="str">
        <f t="shared" si="14"/>
        <v>Customer Reason</v>
      </c>
    </row>
    <row r="314" spans="1:11" x14ac:dyDescent="0.25">
      <c r="A314" t="s">
        <v>1493</v>
      </c>
      <c r="B314" s="3" t="str">
        <f>VLOOKUP(A314,'Inventory '!A313:C1083,2,FALSE)</f>
        <v>Newell 314</v>
      </c>
      <c r="C314" t="str">
        <f>VLOOKUP(A314,'Inventory '!A313:C1083,3,FALSE)</f>
        <v>Pioneer Warehousing</v>
      </c>
      <c r="D314" t="s">
        <v>4001</v>
      </c>
      <c r="E314" s="2">
        <f t="shared" ca="1" si="12"/>
        <v>43648</v>
      </c>
      <c r="F314" t="str">
        <f>IF(G314="Vendor",'Inventory '!I314,"Customer")</f>
        <v>IronLeaf Enterprises</v>
      </c>
      <c r="G314" t="s">
        <v>3682</v>
      </c>
      <c r="H314" s="7">
        <v>2</v>
      </c>
      <c r="I314" s="8">
        <f>VLOOKUP(A314,'Inventory '!A:G,7,FALSE)</f>
        <v>0.78300000000000003</v>
      </c>
      <c r="J314" s="8">
        <f t="shared" si="13"/>
        <v>1.5660000000000001</v>
      </c>
      <c r="K314" t="str">
        <f t="shared" si="14"/>
        <v>Customer Reason</v>
      </c>
    </row>
    <row r="315" spans="1:11" x14ac:dyDescent="0.25">
      <c r="A315" t="s">
        <v>1495</v>
      </c>
      <c r="B315" s="3" t="str">
        <f>VLOOKUP(A315,'Inventory '!A314:C1084,2,FALSE)</f>
        <v>Square Credit Card Reader, 4 1/2" x 4 1/2" x 1", White</v>
      </c>
      <c r="C315" t="str">
        <f>VLOOKUP(A315,'Inventory '!A314:C1084,3,FALSE)</f>
        <v>SafeStack Logistics</v>
      </c>
      <c r="D315" t="s">
        <v>4002</v>
      </c>
      <c r="E315" s="2">
        <f t="shared" ca="1" si="12"/>
        <v>40252</v>
      </c>
      <c r="F315" t="str">
        <f>IF(G315="Vendor",'Inventory '!I315,"Customer")</f>
        <v>TruePath Global</v>
      </c>
      <c r="G315" t="s">
        <v>3682</v>
      </c>
      <c r="H315" s="7">
        <v>3</v>
      </c>
      <c r="I315" s="8">
        <f>VLOOKUP(A315,'Inventory '!A:G,7,FALSE)</f>
        <v>9.7266666666666666</v>
      </c>
      <c r="J315" s="8">
        <f t="shared" si="13"/>
        <v>29.18</v>
      </c>
      <c r="K315" t="str">
        <f t="shared" si="14"/>
        <v>Customer Reason</v>
      </c>
    </row>
    <row r="316" spans="1:11" x14ac:dyDescent="0.25">
      <c r="A316" t="s">
        <v>1512</v>
      </c>
      <c r="B316" s="3" t="str">
        <f>VLOOKUP(A316,'Inventory '!A315:C1085,2,FALSE)</f>
        <v>BIC Brite Liner Highlighters, Chisel Tip</v>
      </c>
      <c r="C316" t="str">
        <f>VLOOKUP(A316,'Inventory '!A315:C1085,3,FALSE)</f>
        <v>MetroZone Fulfillment</v>
      </c>
      <c r="D316" t="s">
        <v>4003</v>
      </c>
      <c r="E316" s="2">
        <f t="shared" ca="1" si="12"/>
        <v>40733</v>
      </c>
      <c r="F316" t="str">
        <f>IF(G316="Vendor",'Inventory '!I316,"Customer")</f>
        <v>RedRiver Goods</v>
      </c>
      <c r="G316" t="s">
        <v>3682</v>
      </c>
      <c r="H316" s="7">
        <v>2</v>
      </c>
      <c r="I316" s="8">
        <f>VLOOKUP(A316,'Inventory '!A:G,7,FALSE)</f>
        <v>25.483428571428568</v>
      </c>
      <c r="J316" s="8">
        <f t="shared" si="13"/>
        <v>50.966857142857137</v>
      </c>
      <c r="K316" t="str">
        <f t="shared" si="14"/>
        <v>Customer Reason</v>
      </c>
    </row>
    <row r="317" spans="1:11" x14ac:dyDescent="0.25">
      <c r="A317" t="s">
        <v>1518</v>
      </c>
      <c r="B317" s="3" t="str">
        <f>VLOOKUP(A317,'Inventory '!A316:C1086,2,FALSE)</f>
        <v>Xerox 1881</v>
      </c>
      <c r="C317" t="str">
        <f>VLOOKUP(A317,'Inventory '!A316:C1086,3,FALSE)</f>
        <v>Capital Supply Depot</v>
      </c>
      <c r="D317" t="s">
        <v>4004</v>
      </c>
      <c r="E317" s="2">
        <f t="shared" ca="1" si="12"/>
        <v>43625</v>
      </c>
      <c r="F317" t="str">
        <f>IF(G317="Vendor",'Inventory '!I317,"Customer")</f>
        <v>Atlas Provision Co.</v>
      </c>
      <c r="G317" t="s">
        <v>3682</v>
      </c>
      <c r="H317" s="7">
        <v>1</v>
      </c>
      <c r="I317" s="8">
        <f>VLOOKUP(A317,'Inventory '!A:G,7,FALSE)</f>
        <v>5.1840000000000002</v>
      </c>
      <c r="J317" s="8">
        <f t="shared" si="13"/>
        <v>5.1840000000000002</v>
      </c>
      <c r="K317" t="str">
        <f t="shared" si="14"/>
        <v>Customer Reason</v>
      </c>
    </row>
    <row r="318" spans="1:11" x14ac:dyDescent="0.25">
      <c r="A318" t="s">
        <v>1520</v>
      </c>
      <c r="B318" s="3" t="str">
        <f>VLOOKUP(A318,'Inventory '!A317:C1087,2,FALSE)</f>
        <v>Acco Hanging Data Binders</v>
      </c>
      <c r="C318" t="str">
        <f>VLOOKUP(A318,'Inventory '!A317:C1087,3,FALSE)</f>
        <v>Delta Distribution Center</v>
      </c>
      <c r="D318" t="s">
        <v>4005</v>
      </c>
      <c r="E318" s="2">
        <f t="shared" ca="1" si="12"/>
        <v>42533</v>
      </c>
      <c r="F318" t="str">
        <f>IF(G318="Vendor",'Inventory '!I318,"Customer")</f>
        <v>BrightStone Trading</v>
      </c>
      <c r="G318" t="s">
        <v>3682</v>
      </c>
      <c r="H318" s="7">
        <v>2</v>
      </c>
      <c r="I318" s="8">
        <f>VLOOKUP(A318,'Inventory '!A:G,7,FALSE)</f>
        <v>16.522666666666666</v>
      </c>
      <c r="J318" s="8">
        <f t="shared" si="13"/>
        <v>33.045333333333332</v>
      </c>
      <c r="K318" t="str">
        <f t="shared" si="14"/>
        <v>Customer Reason</v>
      </c>
    </row>
    <row r="319" spans="1:11" x14ac:dyDescent="0.25">
      <c r="A319" t="s">
        <v>1522</v>
      </c>
      <c r="B319" s="3" t="str">
        <f>VLOOKUP(A319,'Inventory '!A318:C1088,2,FALSE)</f>
        <v>GBC DocuBind P400 Electric Binding System</v>
      </c>
      <c r="C319" t="str">
        <f>VLOOKUP(A319,'Inventory '!A318:C1088,3,FALSE)</f>
        <v>Future Logistics Hub</v>
      </c>
      <c r="D319" t="s">
        <v>4006</v>
      </c>
      <c r="E319" s="2">
        <f t="shared" ca="1" si="12"/>
        <v>42625</v>
      </c>
      <c r="F319" t="str">
        <f>IF(G319="Vendor",'Inventory '!I319,"Customer")</f>
        <v>Customer</v>
      </c>
      <c r="G319" t="s">
        <v>4459</v>
      </c>
      <c r="H319" s="7">
        <v>2</v>
      </c>
      <c r="I319" s="8">
        <f>VLOOKUP(A319,'Inventory '!A:G,7,FALSE)</f>
        <v>27.176400000000001</v>
      </c>
      <c r="J319" s="8">
        <f t="shared" si="13"/>
        <v>54.352800000000002</v>
      </c>
      <c r="K319" t="str">
        <f t="shared" si="14"/>
        <v>Return Reasons to Supplier</v>
      </c>
    </row>
    <row r="320" spans="1:11" x14ac:dyDescent="0.25">
      <c r="A320" t="s">
        <v>1529</v>
      </c>
      <c r="B320" s="3" t="str">
        <f>VLOOKUP(A320,'Inventory '!A319:C1089,2,FALSE)</f>
        <v>Sauder Barrister Bookcases</v>
      </c>
      <c r="C320" t="str">
        <f>VLOOKUP(A320,'Inventory '!A319:C1089,3,FALSE)</f>
        <v>BrightBox Warehouse</v>
      </c>
      <c r="D320" t="s">
        <v>4007</v>
      </c>
      <c r="E320" s="2">
        <f t="shared" ca="1" si="12"/>
        <v>43096</v>
      </c>
      <c r="F320" t="str">
        <f>IF(G320="Vendor",'Inventory '!I320,"Customer")</f>
        <v>FusionCore Suppliers</v>
      </c>
      <c r="G320" t="s">
        <v>3682</v>
      </c>
      <c r="H320" s="7">
        <v>2</v>
      </c>
      <c r="I320" s="8">
        <f>VLOOKUP(A320,'Inventory '!A:G,7,FALSE)</f>
        <v>498.9975</v>
      </c>
      <c r="J320" s="8">
        <f t="shared" si="13"/>
        <v>997.995</v>
      </c>
      <c r="K320" t="str">
        <f t="shared" si="14"/>
        <v>Customer Reason</v>
      </c>
    </row>
    <row r="321" spans="1:11" x14ac:dyDescent="0.25">
      <c r="A321" t="s">
        <v>1531</v>
      </c>
      <c r="B321" s="3" t="str">
        <f>VLOOKUP(A321,'Inventory '!A320:C1090,2,FALSE)</f>
        <v>#10 Gummed Flap White Envelopes, 100/Box</v>
      </c>
      <c r="C321" t="str">
        <f>VLOOKUP(A321,'Inventory '!A320:C1090,3,FALSE)</f>
        <v>SwiftStock Depot</v>
      </c>
      <c r="D321" t="s">
        <v>4008</v>
      </c>
      <c r="E321" s="2">
        <f t="shared" ca="1" si="12"/>
        <v>41597</v>
      </c>
      <c r="F321" t="str">
        <f>IF(G321="Vendor",'Inventory '!I321,"Customer")</f>
        <v>Customer</v>
      </c>
      <c r="G321" t="s">
        <v>4459</v>
      </c>
      <c r="H321" s="7">
        <v>2</v>
      </c>
      <c r="I321" s="8">
        <f>VLOOKUP(A321,'Inventory '!A:G,7,FALSE)</f>
        <v>55.188000000000002</v>
      </c>
      <c r="J321" s="8">
        <f t="shared" si="13"/>
        <v>110.376</v>
      </c>
      <c r="K321" t="str">
        <f t="shared" si="14"/>
        <v>Return Reasons to Supplier</v>
      </c>
    </row>
    <row r="322" spans="1:11" x14ac:dyDescent="0.25">
      <c r="A322" t="s">
        <v>1533</v>
      </c>
      <c r="B322" s="3" t="str">
        <f>VLOOKUP(A322,'Inventory '!A321:C1091,2,FALSE)</f>
        <v>Dixon Prang Watercolor Pencils, 10-Color Set with Brush</v>
      </c>
      <c r="C322" t="str">
        <f>VLOOKUP(A322,'Inventory '!A321:C1091,3,FALSE)</f>
        <v>PrimeSource Storage</v>
      </c>
      <c r="D322" t="s">
        <v>4009</v>
      </c>
      <c r="E322" s="2">
        <f t="shared" ca="1" si="12"/>
        <v>43635</v>
      </c>
      <c r="F322" t="str">
        <f>IF(G322="Vendor",'Inventory '!I322,"Customer")</f>
        <v>Customer</v>
      </c>
      <c r="G322" t="s">
        <v>4459</v>
      </c>
      <c r="H322" s="7">
        <v>1</v>
      </c>
      <c r="I322" s="8">
        <f>VLOOKUP(A322,'Inventory '!A:G,7,FALSE)</f>
        <v>120</v>
      </c>
      <c r="J322" s="8">
        <f t="shared" si="13"/>
        <v>120</v>
      </c>
      <c r="K322" t="str">
        <f t="shared" si="14"/>
        <v>Return Reasons to Supplier</v>
      </c>
    </row>
    <row r="323" spans="1:11" x14ac:dyDescent="0.25">
      <c r="A323" t="s">
        <v>1535</v>
      </c>
      <c r="B323" s="3" t="str">
        <f>VLOOKUP(A323,'Inventory '!A322:C1092,2,FALSE)</f>
        <v>Adams Phone Message Book, 200 Message Capacity, 8 1/16” x 11”</v>
      </c>
      <c r="C323" t="str">
        <f>VLOOKUP(A323,'Inventory '!A322:C1092,3,FALSE)</f>
        <v>NorthGate Warehouse</v>
      </c>
      <c r="D323" t="s">
        <v>4010</v>
      </c>
      <c r="E323" s="2">
        <f t="shared" ref="E323:E386" ca="1" si="15">RANDBETWEEN(DATE(2009,1,1),DATE(2019,12,30))</f>
        <v>39900</v>
      </c>
      <c r="F323" t="str">
        <f>IF(G323="Vendor",'Inventory '!I323,"Customer")</f>
        <v>NorthStar Supplies</v>
      </c>
      <c r="G323" t="s">
        <v>3682</v>
      </c>
      <c r="H323" s="7">
        <v>1</v>
      </c>
      <c r="I323" s="8">
        <f>VLOOKUP(A323,'Inventory '!A:G,7,FALSE)</f>
        <v>14.523333333333333</v>
      </c>
      <c r="J323" s="8">
        <f t="shared" ref="J323:J386" si="16">I323*H323</f>
        <v>14.523333333333333</v>
      </c>
      <c r="K323" t="str">
        <f t="shared" ref="K323:K386" si="17">IF(F323="Customer","Return Reasons to Supplier","Customer Reason")</f>
        <v>Customer Reason</v>
      </c>
    </row>
    <row r="324" spans="1:11" x14ac:dyDescent="0.25">
      <c r="A324" t="s">
        <v>1545</v>
      </c>
      <c r="B324" s="3" t="str">
        <f>VLOOKUP(A324,'Inventory '!A323:C1093,2,FALSE)</f>
        <v>Belkin 8 Outlet SurgeMaster II Gold Surge Protector with Phone Protection</v>
      </c>
      <c r="C324" t="str">
        <f>VLOOKUP(A324,'Inventory '!A323:C1093,3,FALSE)</f>
        <v>Liberty Logistics</v>
      </c>
      <c r="D324" t="s">
        <v>4011</v>
      </c>
      <c r="E324" s="2">
        <f t="shared" ca="1" si="15"/>
        <v>40535</v>
      </c>
      <c r="F324" t="str">
        <f>IF(G324="Vendor",'Inventory '!I324,"Customer")</f>
        <v>BluePeak Industries</v>
      </c>
      <c r="G324" t="s">
        <v>3682</v>
      </c>
      <c r="H324" s="7">
        <v>1</v>
      </c>
      <c r="I324" s="8">
        <f>VLOOKUP(A324,'Inventory '!A:G,7,FALSE)</f>
        <v>1.79</v>
      </c>
      <c r="J324" s="8">
        <f t="shared" si="16"/>
        <v>1.79</v>
      </c>
      <c r="K324" t="str">
        <f t="shared" si="17"/>
        <v>Customer Reason</v>
      </c>
    </row>
    <row r="325" spans="1:11" x14ac:dyDescent="0.25">
      <c r="A325" t="s">
        <v>1547</v>
      </c>
      <c r="B325" s="3" t="str">
        <f>VLOOKUP(A325,'Inventory '!A324:C1094,2,FALSE)</f>
        <v>Avery Address/Shipping Labels for Typewriters, 4" x 2"</v>
      </c>
      <c r="C325" t="str">
        <f>VLOOKUP(A325,'Inventory '!A324:C1094,3,FALSE)</f>
        <v>Everhaul Storage</v>
      </c>
      <c r="D325" t="s">
        <v>4012</v>
      </c>
      <c r="E325" s="2">
        <f t="shared" ca="1" si="15"/>
        <v>41116</v>
      </c>
      <c r="F325" t="str">
        <f>IF(G325="Vendor",'Inventory '!I325,"Customer")</f>
        <v>Customer</v>
      </c>
      <c r="G325" t="s">
        <v>4459</v>
      </c>
      <c r="H325" s="7">
        <v>2</v>
      </c>
      <c r="I325" s="8">
        <f>VLOOKUP(A325,'Inventory '!A:G,7,FALSE)</f>
        <v>41.92</v>
      </c>
      <c r="J325" s="8">
        <f t="shared" si="16"/>
        <v>83.84</v>
      </c>
      <c r="K325" t="str">
        <f t="shared" si="17"/>
        <v>Return Reasons to Supplier</v>
      </c>
    </row>
    <row r="326" spans="1:11" x14ac:dyDescent="0.25">
      <c r="A326" t="s">
        <v>1554</v>
      </c>
      <c r="B326" s="3" t="str">
        <f>VLOOKUP(A326,'Inventory '!A325:C1095,2,FALSE)</f>
        <v>Global Ergonomic Managers Chair</v>
      </c>
      <c r="C326" t="str">
        <f>VLOOKUP(A326,'Inventory '!A325:C1095,3,FALSE)</f>
        <v>RedRock Distribution</v>
      </c>
      <c r="D326" t="s">
        <v>4013</v>
      </c>
      <c r="E326" s="2">
        <f t="shared" ca="1" si="15"/>
        <v>39922</v>
      </c>
      <c r="F326" t="str">
        <f>IF(G326="Vendor",'Inventory '!I326,"Customer")</f>
        <v>Customer</v>
      </c>
      <c r="G326" t="s">
        <v>4459</v>
      </c>
      <c r="H326" s="7">
        <v>3</v>
      </c>
      <c r="I326" s="8">
        <f>VLOOKUP(A326,'Inventory '!A:G,7,FALSE)</f>
        <v>11.11</v>
      </c>
      <c r="J326" s="8">
        <f t="shared" si="16"/>
        <v>33.33</v>
      </c>
      <c r="K326" t="str">
        <f t="shared" si="17"/>
        <v>Return Reasons to Supplier</v>
      </c>
    </row>
    <row r="327" spans="1:11" x14ac:dyDescent="0.25">
      <c r="A327" t="s">
        <v>1556</v>
      </c>
      <c r="B327" s="3" t="str">
        <f>VLOOKUP(A327,'Inventory '!A326:C1096,2,FALSE)</f>
        <v>Newell 333</v>
      </c>
      <c r="C327" t="str">
        <f>VLOOKUP(A327,'Inventory '!A326:C1096,3,FALSE)</f>
        <v>IronClad Depot</v>
      </c>
      <c r="D327" t="s">
        <v>4014</v>
      </c>
      <c r="E327" s="2">
        <f t="shared" ca="1" si="15"/>
        <v>42532</v>
      </c>
      <c r="F327" t="str">
        <f>IF(G327="Vendor",'Inventory '!I327,"Customer")</f>
        <v>GoldenBridge Imports</v>
      </c>
      <c r="G327" t="s">
        <v>3682</v>
      </c>
      <c r="H327" s="7">
        <v>1</v>
      </c>
      <c r="I327" s="8">
        <f>VLOOKUP(A327,'Inventory '!A:G,7,FALSE)</f>
        <v>5.3306666666666667</v>
      </c>
      <c r="J327" s="8">
        <f t="shared" si="16"/>
        <v>5.3306666666666667</v>
      </c>
      <c r="K327" t="str">
        <f t="shared" si="17"/>
        <v>Customer Reason</v>
      </c>
    </row>
    <row r="328" spans="1:11" x14ac:dyDescent="0.25">
      <c r="A328" t="s">
        <v>1558</v>
      </c>
      <c r="B328" s="3" t="str">
        <f>VLOOKUP(A328,'Inventory '!A327:C1097,2,FALSE)</f>
        <v>Eldon Wave Desk Accessories</v>
      </c>
      <c r="C328" t="str">
        <f>VLOOKUP(A328,'Inventory '!A327:C1097,3,FALSE)</f>
        <v>Skyline Storage Hub</v>
      </c>
      <c r="D328" t="s">
        <v>4015</v>
      </c>
      <c r="E328" s="2">
        <f t="shared" ca="1" si="15"/>
        <v>43785</v>
      </c>
      <c r="F328" t="str">
        <f>IF(G328="Vendor",'Inventory '!I328,"Customer")</f>
        <v>Customer</v>
      </c>
      <c r="G328" t="s">
        <v>4459</v>
      </c>
      <c r="H328" s="7">
        <v>2</v>
      </c>
      <c r="I328" s="8">
        <f>VLOOKUP(A328,'Inventory '!A:G,7,FALSE)</f>
        <v>48.483000000000004</v>
      </c>
      <c r="J328" s="8">
        <f t="shared" si="16"/>
        <v>96.966000000000008</v>
      </c>
      <c r="K328" t="str">
        <f t="shared" si="17"/>
        <v>Return Reasons to Supplier</v>
      </c>
    </row>
    <row r="329" spans="1:11" x14ac:dyDescent="0.25">
      <c r="A329" t="s">
        <v>1570</v>
      </c>
      <c r="B329" s="3" t="str">
        <f>VLOOKUP(A329,'Inventory '!A328:C1098,2,FALSE)</f>
        <v>Wilson Jones “Snap” Scratch Pad Binder Tool for Ring Binders</v>
      </c>
      <c r="C329" t="str">
        <f>VLOOKUP(A329,'Inventory '!A328:C1098,3,FALSE)</f>
        <v>Pioneer Warehousing</v>
      </c>
      <c r="D329" t="s">
        <v>4016</v>
      </c>
      <c r="E329" s="2">
        <f t="shared" ca="1" si="15"/>
        <v>42163</v>
      </c>
      <c r="F329" t="str">
        <f>IF(G329="Vendor",'Inventory '!I329,"Customer")</f>
        <v>SkyPort Suppliers</v>
      </c>
      <c r="G329" t="s">
        <v>3682</v>
      </c>
      <c r="H329" s="7">
        <v>3</v>
      </c>
      <c r="I329" s="8">
        <f>VLOOKUP(A329,'Inventory '!A:G,7,FALSE)</f>
        <v>6.0248888888888885</v>
      </c>
      <c r="J329" s="8">
        <f t="shared" si="16"/>
        <v>18.074666666666666</v>
      </c>
      <c r="K329" t="str">
        <f t="shared" si="17"/>
        <v>Customer Reason</v>
      </c>
    </row>
    <row r="330" spans="1:11" x14ac:dyDescent="0.25">
      <c r="A330" t="s">
        <v>1572</v>
      </c>
      <c r="B330" s="3" t="str">
        <f>VLOOKUP(A330,'Inventory '!A329:C1099,2,FALSE)</f>
        <v>Staple remover</v>
      </c>
      <c r="C330" t="str">
        <f>VLOOKUP(A330,'Inventory '!A329:C1099,3,FALSE)</f>
        <v>SafeStack Logistics</v>
      </c>
      <c r="D330" t="s">
        <v>4017</v>
      </c>
      <c r="E330" s="2">
        <f t="shared" ca="1" si="15"/>
        <v>41180</v>
      </c>
      <c r="F330" t="str">
        <f>IF(G330="Vendor",'Inventory '!I330,"Customer")</f>
        <v>Customer</v>
      </c>
      <c r="G330" t="s">
        <v>4459</v>
      </c>
      <c r="H330" s="7">
        <v>1</v>
      </c>
      <c r="I330" s="8">
        <f>VLOOKUP(A330,'Inventory '!A:G,7,FALSE)</f>
        <v>196.68600000000001</v>
      </c>
      <c r="J330" s="8">
        <f t="shared" si="16"/>
        <v>196.68600000000001</v>
      </c>
      <c r="K330" t="str">
        <f t="shared" si="17"/>
        <v>Return Reasons to Supplier</v>
      </c>
    </row>
    <row r="331" spans="1:11" x14ac:dyDescent="0.25">
      <c r="A331" t="s">
        <v>1574</v>
      </c>
      <c r="B331" s="3" t="str">
        <f>VLOOKUP(A331,'Inventory '!A330:C1100,2,FALSE)</f>
        <v>Pizazz Global Quick File</v>
      </c>
      <c r="C331" t="str">
        <f>VLOOKUP(A331,'Inventory '!A330:C1100,3,FALSE)</f>
        <v>MetroZone Fulfillment</v>
      </c>
      <c r="D331" t="s">
        <v>4018</v>
      </c>
      <c r="E331" s="2">
        <f t="shared" ca="1" si="15"/>
        <v>41219</v>
      </c>
      <c r="F331" t="str">
        <f>IF(G331="Vendor",'Inventory '!I331,"Customer")</f>
        <v>Customer</v>
      </c>
      <c r="G331" t="s">
        <v>4459</v>
      </c>
      <c r="H331" s="7">
        <v>2</v>
      </c>
      <c r="I331" s="8">
        <f>VLOOKUP(A331,'Inventory '!A:G,7,FALSE)</f>
        <v>16.706666666666667</v>
      </c>
      <c r="J331" s="8">
        <f t="shared" si="16"/>
        <v>33.413333333333334</v>
      </c>
      <c r="K331" t="str">
        <f t="shared" si="17"/>
        <v>Return Reasons to Supplier</v>
      </c>
    </row>
    <row r="332" spans="1:11" x14ac:dyDescent="0.25">
      <c r="A332" t="s">
        <v>1582</v>
      </c>
      <c r="B332" s="3" t="str">
        <f>VLOOKUP(A332,'Inventory '!A331:C1101,2,FALSE)</f>
        <v>Xerox 1930</v>
      </c>
      <c r="C332" t="str">
        <f>VLOOKUP(A332,'Inventory '!A331:C1101,3,FALSE)</f>
        <v>Capital Supply Depot</v>
      </c>
      <c r="D332" t="s">
        <v>4019</v>
      </c>
      <c r="E332" s="2">
        <f t="shared" ca="1" si="15"/>
        <v>42366</v>
      </c>
      <c r="F332" t="str">
        <f>IF(G332="Vendor",'Inventory '!I332,"Customer")</f>
        <v>RedRiver Goods</v>
      </c>
      <c r="G332" t="s">
        <v>3682</v>
      </c>
      <c r="H332" s="7">
        <v>2</v>
      </c>
      <c r="I332" s="8">
        <f>VLOOKUP(A332,'Inventory '!A:G,7,FALSE)</f>
        <v>5.394857142857143</v>
      </c>
      <c r="J332" s="8">
        <f t="shared" si="16"/>
        <v>10.789714285714286</v>
      </c>
      <c r="K332" t="str">
        <f t="shared" si="17"/>
        <v>Customer Reason</v>
      </c>
    </row>
    <row r="333" spans="1:11" x14ac:dyDescent="0.25">
      <c r="A333" t="s">
        <v>1584</v>
      </c>
      <c r="B333" s="3" t="str">
        <f>VLOOKUP(A333,'Inventory '!A332:C1102,2,FALSE)</f>
        <v>File Shuttle I and Handi-File</v>
      </c>
      <c r="C333" t="str">
        <f>VLOOKUP(A333,'Inventory '!A332:C1102,3,FALSE)</f>
        <v>Delta Distribution Center</v>
      </c>
      <c r="D333" t="s">
        <v>4020</v>
      </c>
      <c r="E333" s="2">
        <f t="shared" ca="1" si="15"/>
        <v>39957</v>
      </c>
      <c r="F333" t="str">
        <f>IF(G333="Vendor",'Inventory '!I333,"Customer")</f>
        <v>Atlas Provision Co.</v>
      </c>
      <c r="G333" t="s">
        <v>3682</v>
      </c>
      <c r="H333" s="7">
        <v>2</v>
      </c>
      <c r="I333" s="8">
        <f>VLOOKUP(A333,'Inventory '!A:G,7,FALSE)</f>
        <v>13.799999999999999</v>
      </c>
      <c r="J333" s="8">
        <f t="shared" si="16"/>
        <v>27.599999999999998</v>
      </c>
      <c r="K333" t="str">
        <f t="shared" si="17"/>
        <v>Customer Reason</v>
      </c>
    </row>
    <row r="334" spans="1:11" x14ac:dyDescent="0.25">
      <c r="A334" t="s">
        <v>1592</v>
      </c>
      <c r="B334" s="3" t="str">
        <f>VLOOKUP(A334,'Inventory '!A333:C1103,2,FALSE)</f>
        <v>NETGEAR AC1750 Dual Band Gigabit Smart WiFi Router</v>
      </c>
      <c r="C334" t="str">
        <f>VLOOKUP(A334,'Inventory '!A333:C1103,3,FALSE)</f>
        <v>Future Logistics Hub</v>
      </c>
      <c r="D334" t="s">
        <v>4021</v>
      </c>
      <c r="E334" s="2">
        <f t="shared" ca="1" si="15"/>
        <v>40118</v>
      </c>
      <c r="F334" t="str">
        <f>IF(G334="Vendor",'Inventory '!I334,"Customer")</f>
        <v>Customer</v>
      </c>
      <c r="G334" t="s">
        <v>4459</v>
      </c>
      <c r="H334" s="7">
        <v>2</v>
      </c>
      <c r="I334" s="8">
        <f>VLOOKUP(A334,'Inventory '!A:G,7,FALSE)</f>
        <v>4.1448</v>
      </c>
      <c r="J334" s="8">
        <f t="shared" si="16"/>
        <v>8.2896000000000001</v>
      </c>
      <c r="K334" t="str">
        <f t="shared" si="17"/>
        <v>Return Reasons to Supplier</v>
      </c>
    </row>
    <row r="335" spans="1:11" x14ac:dyDescent="0.25">
      <c r="A335" t="s">
        <v>1594</v>
      </c>
      <c r="B335" s="3" t="str">
        <f>VLOOKUP(A335,'Inventory '!A334:C1104,2,FALSE)</f>
        <v>Newell 324</v>
      </c>
      <c r="C335" t="str">
        <f>VLOOKUP(A335,'Inventory '!A334:C1104,3,FALSE)</f>
        <v>BrightBox Warehouse</v>
      </c>
      <c r="D335" t="s">
        <v>4022</v>
      </c>
      <c r="E335" s="2">
        <f t="shared" ca="1" si="15"/>
        <v>42444</v>
      </c>
      <c r="F335" t="str">
        <f>IF(G335="Vendor",'Inventory '!I335,"Customer")</f>
        <v>NextWave Merchants</v>
      </c>
      <c r="G335" t="s">
        <v>3682</v>
      </c>
      <c r="H335" s="7">
        <v>3</v>
      </c>
      <c r="I335" s="8">
        <f>VLOOKUP(A335,'Inventory '!A:G,7,FALSE)</f>
        <v>0.54400000000000004</v>
      </c>
      <c r="J335" s="8">
        <f t="shared" si="16"/>
        <v>1.6320000000000001</v>
      </c>
      <c r="K335" t="str">
        <f t="shared" si="17"/>
        <v>Customer Reason</v>
      </c>
    </row>
    <row r="336" spans="1:11" x14ac:dyDescent="0.25">
      <c r="A336" t="s">
        <v>1596</v>
      </c>
      <c r="B336" s="3" t="str">
        <f>VLOOKUP(A336,'Inventory '!A335:C1105,2,FALSE)</f>
        <v>Microsoft Natural Keyboard Elite</v>
      </c>
      <c r="C336" t="str">
        <f>VLOOKUP(A336,'Inventory '!A335:C1105,3,FALSE)</f>
        <v>SwiftStock Depot</v>
      </c>
      <c r="D336" t="s">
        <v>4023</v>
      </c>
      <c r="E336" s="2">
        <f t="shared" ca="1" si="15"/>
        <v>41681</v>
      </c>
      <c r="F336" t="str">
        <f>IF(G336="Vendor",'Inventory '!I336,"Customer")</f>
        <v>Customer</v>
      </c>
      <c r="G336" t="s">
        <v>4459</v>
      </c>
      <c r="H336" s="7">
        <v>2</v>
      </c>
      <c r="I336" s="8">
        <f>VLOOKUP(A336,'Inventory '!A:G,7,FALSE)</f>
        <v>0.79199999999999993</v>
      </c>
      <c r="J336" s="8">
        <f t="shared" si="16"/>
        <v>1.5839999999999999</v>
      </c>
      <c r="K336" t="str">
        <f t="shared" si="17"/>
        <v>Return Reasons to Supplier</v>
      </c>
    </row>
    <row r="337" spans="1:11" x14ac:dyDescent="0.25">
      <c r="A337" t="s">
        <v>1604</v>
      </c>
      <c r="B337" s="3" t="str">
        <f>VLOOKUP(A337,'Inventory '!A336:C1106,2,FALSE)</f>
        <v>Xerox 1960</v>
      </c>
      <c r="C337" t="str">
        <f>VLOOKUP(A337,'Inventory '!A336:C1106,3,FALSE)</f>
        <v>PrimeSource Storage</v>
      </c>
      <c r="D337" t="s">
        <v>4024</v>
      </c>
      <c r="E337" s="2">
        <f t="shared" ca="1" si="15"/>
        <v>41943</v>
      </c>
      <c r="F337" t="str">
        <f>IF(G337="Vendor",'Inventory '!I337,"Customer")</f>
        <v>Customer</v>
      </c>
      <c r="G337" t="s">
        <v>4459</v>
      </c>
      <c r="H337" s="7">
        <v>2</v>
      </c>
      <c r="I337" s="8">
        <f>VLOOKUP(A337,'Inventory '!A:G,7,FALSE)</f>
        <v>119.998</v>
      </c>
      <c r="J337" s="8">
        <f t="shared" si="16"/>
        <v>239.99600000000001</v>
      </c>
      <c r="K337" t="str">
        <f t="shared" si="17"/>
        <v>Return Reasons to Supplier</v>
      </c>
    </row>
    <row r="338" spans="1:11" x14ac:dyDescent="0.25">
      <c r="A338" t="s">
        <v>1611</v>
      </c>
      <c r="B338" s="3" t="str">
        <f>VLOOKUP(A338,'Inventory '!A337:C1107,2,FALSE)</f>
        <v>Office Impressions End Table, 20-1/2"H x 24"W x 20"D</v>
      </c>
      <c r="C338" t="str">
        <f>VLOOKUP(A338,'Inventory '!A337:C1107,3,FALSE)</f>
        <v>NorthGate Warehouse</v>
      </c>
      <c r="D338" t="s">
        <v>4025</v>
      </c>
      <c r="E338" s="2">
        <f t="shared" ca="1" si="15"/>
        <v>40111</v>
      </c>
      <c r="F338" t="str">
        <f>IF(G338="Vendor",'Inventory '!I338,"Customer")</f>
        <v>Customer</v>
      </c>
      <c r="G338" t="s">
        <v>4459</v>
      </c>
      <c r="H338" s="7">
        <v>1</v>
      </c>
      <c r="I338" s="8">
        <f>VLOOKUP(A338,'Inventory '!A:G,7,FALSE)</f>
        <v>3.5920000000000001</v>
      </c>
      <c r="J338" s="8">
        <f t="shared" si="16"/>
        <v>3.5920000000000001</v>
      </c>
      <c r="K338" t="str">
        <f t="shared" si="17"/>
        <v>Return Reasons to Supplier</v>
      </c>
    </row>
    <row r="339" spans="1:11" x14ac:dyDescent="0.25">
      <c r="A339" t="s">
        <v>1617</v>
      </c>
      <c r="B339" s="3" t="str">
        <f>VLOOKUP(A339,'Inventory '!A338:C1108,2,FALSE)</f>
        <v>Holmes Odor Grabber</v>
      </c>
      <c r="C339" t="str">
        <f>VLOOKUP(A339,'Inventory '!A338:C1108,3,FALSE)</f>
        <v>Liberty Logistics</v>
      </c>
      <c r="D339" t="s">
        <v>4026</v>
      </c>
      <c r="E339" s="2">
        <f t="shared" ca="1" si="15"/>
        <v>41458</v>
      </c>
      <c r="F339" t="str">
        <f>IF(G339="Vendor",'Inventory '!I339,"Customer")</f>
        <v>Customer</v>
      </c>
      <c r="G339" t="s">
        <v>4459</v>
      </c>
      <c r="H339" s="7">
        <v>1</v>
      </c>
      <c r="I339" s="8">
        <f>VLOOKUP(A339,'Inventory '!A:G,7,FALSE)</f>
        <v>1.9279999999999999</v>
      </c>
      <c r="J339" s="8">
        <f t="shared" si="16"/>
        <v>1.9279999999999999</v>
      </c>
      <c r="K339" t="str">
        <f t="shared" si="17"/>
        <v>Return Reasons to Supplier</v>
      </c>
    </row>
    <row r="340" spans="1:11" x14ac:dyDescent="0.25">
      <c r="A340" t="s">
        <v>1619</v>
      </c>
      <c r="B340" s="3" t="str">
        <f>VLOOKUP(A340,'Inventory '!A339:C1109,2,FALSE)</f>
        <v>Akro-Mils 12-Gallon Tote</v>
      </c>
      <c r="C340" t="str">
        <f>VLOOKUP(A340,'Inventory '!A339:C1109,3,FALSE)</f>
        <v>Everhaul Storage</v>
      </c>
      <c r="D340" t="s">
        <v>4027</v>
      </c>
      <c r="E340" s="2">
        <f t="shared" ca="1" si="15"/>
        <v>42123</v>
      </c>
      <c r="F340" t="str">
        <f>IF(G340="Vendor",'Inventory '!I340,"Customer")</f>
        <v>BluePeak Industries</v>
      </c>
      <c r="G340" t="s">
        <v>3682</v>
      </c>
      <c r="H340" s="7">
        <v>1</v>
      </c>
      <c r="I340" s="8">
        <f>VLOOKUP(A340,'Inventory '!A:G,7,FALSE)</f>
        <v>232.78399999999999</v>
      </c>
      <c r="J340" s="8">
        <f t="shared" si="16"/>
        <v>232.78399999999999</v>
      </c>
      <c r="K340" t="str">
        <f t="shared" si="17"/>
        <v>Customer Reason</v>
      </c>
    </row>
    <row r="341" spans="1:11" x14ac:dyDescent="0.25">
      <c r="A341" t="s">
        <v>1621</v>
      </c>
      <c r="B341" s="3" t="str">
        <f>VLOOKUP(A341,'Inventory '!A340:C1110,2,FALSE)</f>
        <v>GBC Twin Loop Wire Binding Elements, 9/16" Spine, Black</v>
      </c>
      <c r="C341" t="str">
        <f>VLOOKUP(A341,'Inventory '!A340:C1110,3,FALSE)</f>
        <v>RedRock Distribution</v>
      </c>
      <c r="D341" t="s">
        <v>4028</v>
      </c>
      <c r="E341" s="2">
        <f t="shared" ca="1" si="15"/>
        <v>41683</v>
      </c>
      <c r="F341" t="str">
        <f>IF(G341="Vendor",'Inventory '!I341,"Customer")</f>
        <v>Customer</v>
      </c>
      <c r="G341" t="s">
        <v>4459</v>
      </c>
      <c r="H341" s="7">
        <v>2</v>
      </c>
      <c r="I341" s="8">
        <f>VLOOKUP(A341,'Inventory '!A:G,7,FALSE)</f>
        <v>0.70857142857142852</v>
      </c>
      <c r="J341" s="8">
        <f t="shared" si="16"/>
        <v>1.417142857142857</v>
      </c>
      <c r="K341" t="str">
        <f t="shared" si="17"/>
        <v>Return Reasons to Supplier</v>
      </c>
    </row>
    <row r="342" spans="1:11" x14ac:dyDescent="0.25">
      <c r="A342" t="s">
        <v>1627</v>
      </c>
      <c r="B342" s="3" t="str">
        <f>VLOOKUP(A342,'Inventory '!A341:C1111,2,FALSE)</f>
        <v>Southworth Structures Collection</v>
      </c>
      <c r="C342" t="str">
        <f>VLOOKUP(A342,'Inventory '!A341:C1111,3,FALSE)</f>
        <v>IronClad Depot</v>
      </c>
      <c r="D342" t="s">
        <v>4029</v>
      </c>
      <c r="E342" s="2">
        <f t="shared" ca="1" si="15"/>
        <v>43272</v>
      </c>
      <c r="F342" t="str">
        <f>IF(G342="Vendor",'Inventory '!I342,"Customer")</f>
        <v>Customer</v>
      </c>
      <c r="G342" t="s">
        <v>4459</v>
      </c>
      <c r="H342" s="7">
        <v>2</v>
      </c>
      <c r="I342" s="8">
        <f>VLOOKUP(A342,'Inventory '!A:G,7,FALSE)</f>
        <v>2.2320000000000002</v>
      </c>
      <c r="J342" s="8">
        <f t="shared" si="16"/>
        <v>4.4640000000000004</v>
      </c>
      <c r="K342" t="str">
        <f t="shared" si="17"/>
        <v>Return Reasons to Supplier</v>
      </c>
    </row>
    <row r="343" spans="1:11" x14ac:dyDescent="0.25">
      <c r="A343" t="s">
        <v>1629</v>
      </c>
      <c r="B343" s="3" t="str">
        <f>VLOOKUP(A343,'Inventory '!A342:C1112,2,FALSE)</f>
        <v>Square Ring Data Binders, Rigid 75 Pt. Covers, 11" x 14-7/8"</v>
      </c>
      <c r="C343" t="str">
        <f>VLOOKUP(A343,'Inventory '!A342:C1112,3,FALSE)</f>
        <v>Skyline Storage Hub</v>
      </c>
      <c r="D343" t="s">
        <v>4030</v>
      </c>
      <c r="E343" s="2">
        <f t="shared" ca="1" si="15"/>
        <v>40339</v>
      </c>
      <c r="F343" t="str">
        <f>IF(G343="Vendor",'Inventory '!I343,"Customer")</f>
        <v>GoldenBridge Imports</v>
      </c>
      <c r="G343" t="s">
        <v>3682</v>
      </c>
      <c r="H343" s="7">
        <v>1</v>
      </c>
      <c r="I343" s="8">
        <f>VLOOKUP(A343,'Inventory '!A:G,7,FALSE)</f>
        <v>127.49250000000001</v>
      </c>
      <c r="J343" s="8">
        <f t="shared" si="16"/>
        <v>127.49250000000001</v>
      </c>
      <c r="K343" t="str">
        <f t="shared" si="17"/>
        <v>Customer Reason</v>
      </c>
    </row>
    <row r="344" spans="1:11" x14ac:dyDescent="0.25">
      <c r="A344" t="s">
        <v>1635</v>
      </c>
      <c r="B344" s="3" t="str">
        <f>VLOOKUP(A344,'Inventory '!A343:C1113,2,FALSE)</f>
        <v>Sony 32GB Class 10 Micro SDHC R40 Memory Card</v>
      </c>
      <c r="C344" t="str">
        <f>VLOOKUP(A344,'Inventory '!A343:C1113,3,FALSE)</f>
        <v>Pioneer Warehousing</v>
      </c>
      <c r="D344" t="s">
        <v>4031</v>
      </c>
      <c r="E344" s="2">
        <f t="shared" ca="1" si="15"/>
        <v>42151</v>
      </c>
      <c r="F344" t="str">
        <f>IF(G344="Vendor",'Inventory '!I344,"Customer")</f>
        <v>Evergreen Trading Co.</v>
      </c>
      <c r="G344" t="s">
        <v>3682</v>
      </c>
      <c r="H344" s="7">
        <v>1</v>
      </c>
      <c r="I344" s="8">
        <f>VLOOKUP(A344,'Inventory '!A:G,7,FALSE)</f>
        <v>10.330666666666668</v>
      </c>
      <c r="J344" s="8">
        <f t="shared" si="16"/>
        <v>10.330666666666668</v>
      </c>
      <c r="K344" t="str">
        <f t="shared" si="17"/>
        <v>Customer Reason</v>
      </c>
    </row>
    <row r="345" spans="1:11" x14ac:dyDescent="0.25">
      <c r="A345" t="s">
        <v>1643</v>
      </c>
      <c r="B345" s="3" t="str">
        <f>VLOOKUP(A345,'Inventory '!A344:C1114,2,FALSE)</f>
        <v>Hon Practical Foundations 30 x 60 Training Table, Light Gray/Charcoal</v>
      </c>
      <c r="C345" t="str">
        <f>VLOOKUP(A345,'Inventory '!A344:C1114,3,FALSE)</f>
        <v>SafeStack Logistics</v>
      </c>
      <c r="D345" t="s">
        <v>4032</v>
      </c>
      <c r="E345" s="2">
        <f t="shared" ca="1" si="15"/>
        <v>41237</v>
      </c>
      <c r="F345" t="str">
        <f>IF(G345="Vendor",'Inventory '!I345,"Customer")</f>
        <v>SkyPort Suppliers</v>
      </c>
      <c r="G345" t="s">
        <v>3682</v>
      </c>
      <c r="H345" s="7">
        <v>1</v>
      </c>
      <c r="I345" s="8">
        <f>VLOOKUP(A345,'Inventory '!A:G,7,FALSE)</f>
        <v>23.975999999999999</v>
      </c>
      <c r="J345" s="8">
        <f t="shared" si="16"/>
        <v>23.975999999999999</v>
      </c>
      <c r="K345" t="str">
        <f t="shared" si="17"/>
        <v>Customer Reason</v>
      </c>
    </row>
    <row r="346" spans="1:11" x14ac:dyDescent="0.25">
      <c r="A346" t="s">
        <v>1645</v>
      </c>
      <c r="B346" s="3" t="str">
        <f>VLOOKUP(A346,'Inventory '!A345:C1115,2,FALSE)</f>
        <v>Logitech Media Keyboard K200</v>
      </c>
      <c r="C346" t="str">
        <f>VLOOKUP(A346,'Inventory '!A345:C1115,3,FALSE)</f>
        <v>MetroZone Fulfillment</v>
      </c>
      <c r="D346" t="s">
        <v>4033</v>
      </c>
      <c r="E346" s="2">
        <f t="shared" ca="1" si="15"/>
        <v>40370</v>
      </c>
      <c r="F346" t="str">
        <f>IF(G346="Vendor",'Inventory '!I346,"Customer")</f>
        <v>IronLeaf Enterprises</v>
      </c>
      <c r="G346" t="s">
        <v>3682</v>
      </c>
      <c r="H346" s="7">
        <v>1</v>
      </c>
      <c r="I346" s="8">
        <f>VLOOKUP(A346,'Inventory '!A:G,7,FALSE)</f>
        <v>44.4</v>
      </c>
      <c r="J346" s="8">
        <f t="shared" si="16"/>
        <v>44.4</v>
      </c>
      <c r="K346" t="str">
        <f t="shared" si="17"/>
        <v>Customer Reason</v>
      </c>
    </row>
    <row r="347" spans="1:11" x14ac:dyDescent="0.25">
      <c r="A347" t="s">
        <v>1652</v>
      </c>
      <c r="B347" s="3" t="str">
        <f>VLOOKUP(A347,'Inventory '!A346:C1116,2,FALSE)</f>
        <v>Lexmark MarkNet N8150 Wireless Print Server</v>
      </c>
      <c r="C347" t="str">
        <f>VLOOKUP(A347,'Inventory '!A346:C1116,3,FALSE)</f>
        <v>Capital Supply Depot</v>
      </c>
      <c r="D347" t="s">
        <v>4034</v>
      </c>
      <c r="E347" s="2">
        <f t="shared" ca="1" si="15"/>
        <v>42971</v>
      </c>
      <c r="F347" t="str">
        <f>IF(G347="Vendor",'Inventory '!I347,"Customer")</f>
        <v>Customer</v>
      </c>
      <c r="G347" t="s">
        <v>4459</v>
      </c>
      <c r="H347" s="7">
        <v>1</v>
      </c>
      <c r="I347" s="8">
        <f>VLOOKUP(A347,'Inventory '!A:G,7,FALSE)</f>
        <v>23.988</v>
      </c>
      <c r="J347" s="8">
        <f t="shared" si="16"/>
        <v>23.988</v>
      </c>
      <c r="K347" t="str">
        <f t="shared" si="17"/>
        <v>Return Reasons to Supplier</v>
      </c>
    </row>
    <row r="348" spans="1:11" x14ac:dyDescent="0.25">
      <c r="A348" t="s">
        <v>1654</v>
      </c>
      <c r="B348" s="3" t="str">
        <f>VLOOKUP(A348,'Inventory '!A347:C1117,2,FALSE)</f>
        <v>3M Hangers With Command Adhesive</v>
      </c>
      <c r="C348" t="str">
        <f>VLOOKUP(A348,'Inventory '!A347:C1117,3,FALSE)</f>
        <v>Delta Distribution Center</v>
      </c>
      <c r="D348" t="s">
        <v>4035</v>
      </c>
      <c r="E348" s="2">
        <f t="shared" ca="1" si="15"/>
        <v>40773</v>
      </c>
      <c r="F348" t="str">
        <f>IF(G348="Vendor",'Inventory '!I348,"Customer")</f>
        <v>RedRiver Goods</v>
      </c>
      <c r="G348" t="s">
        <v>3682</v>
      </c>
      <c r="H348" s="7">
        <v>2</v>
      </c>
      <c r="I348" s="8">
        <f>VLOOKUP(A348,'Inventory '!A:G,7,FALSE)</f>
        <v>0.94499999999999995</v>
      </c>
      <c r="J348" s="8">
        <f t="shared" si="16"/>
        <v>1.89</v>
      </c>
      <c r="K348" t="str">
        <f t="shared" si="17"/>
        <v>Customer Reason</v>
      </c>
    </row>
    <row r="349" spans="1:11" x14ac:dyDescent="0.25">
      <c r="A349" t="s">
        <v>1659</v>
      </c>
      <c r="B349" s="3" t="str">
        <f>VLOOKUP(A349,'Inventory '!A348:C1118,2,FALSE)</f>
        <v>Crayola Colored Pencils</v>
      </c>
      <c r="C349" t="str">
        <f>VLOOKUP(A349,'Inventory '!A348:C1118,3,FALSE)</f>
        <v>Future Logistics Hub</v>
      </c>
      <c r="D349" t="s">
        <v>4036</v>
      </c>
      <c r="E349" s="2">
        <f t="shared" ca="1" si="15"/>
        <v>39816</v>
      </c>
      <c r="F349" t="str">
        <f>IF(G349="Vendor",'Inventory '!I349,"Customer")</f>
        <v>Customer</v>
      </c>
      <c r="G349" t="s">
        <v>4459</v>
      </c>
      <c r="H349" s="7">
        <v>2</v>
      </c>
      <c r="I349" s="8">
        <f>VLOOKUP(A349,'Inventory '!A:G,7,FALSE)</f>
        <v>4.0933333333333328</v>
      </c>
      <c r="J349" s="8">
        <f t="shared" si="16"/>
        <v>8.1866666666666656</v>
      </c>
      <c r="K349" t="str">
        <f t="shared" si="17"/>
        <v>Return Reasons to Supplier</v>
      </c>
    </row>
    <row r="350" spans="1:11" x14ac:dyDescent="0.25">
      <c r="A350" t="s">
        <v>1665</v>
      </c>
      <c r="B350" s="3" t="str">
        <f>VLOOKUP(A350,'Inventory '!A349:C1119,2,FALSE)</f>
        <v>Angle-D Binders with Locking Rings, Label Holders</v>
      </c>
      <c r="C350" t="str">
        <f>VLOOKUP(A350,'Inventory '!A349:C1119,3,FALSE)</f>
        <v>BrightBox Warehouse</v>
      </c>
      <c r="D350" t="s">
        <v>4037</v>
      </c>
      <c r="E350" s="2">
        <f t="shared" ca="1" si="15"/>
        <v>41123</v>
      </c>
      <c r="F350" t="str">
        <f>IF(G350="Vendor",'Inventory '!I350,"Customer")</f>
        <v>BrightStone Trading</v>
      </c>
      <c r="G350" t="s">
        <v>3682</v>
      </c>
      <c r="H350" s="7">
        <v>1</v>
      </c>
      <c r="I350" s="8">
        <f>VLOOKUP(A350,'Inventory '!A:G,7,FALSE)</f>
        <v>4.32</v>
      </c>
      <c r="J350" s="8">
        <f t="shared" si="16"/>
        <v>4.32</v>
      </c>
      <c r="K350" t="str">
        <f t="shared" si="17"/>
        <v>Customer Reason</v>
      </c>
    </row>
    <row r="351" spans="1:11" x14ac:dyDescent="0.25">
      <c r="A351" t="s">
        <v>1672</v>
      </c>
      <c r="B351" s="3" t="str">
        <f>VLOOKUP(A351,'Inventory '!A350:C1120,2,FALSE)</f>
        <v>Nortel Meridian M3904 Professional Digital phone</v>
      </c>
      <c r="C351" t="str">
        <f>VLOOKUP(A351,'Inventory '!A350:C1120,3,FALSE)</f>
        <v>SwiftStock Depot</v>
      </c>
      <c r="D351" t="s">
        <v>4038</v>
      </c>
      <c r="E351" s="2">
        <f t="shared" ca="1" si="15"/>
        <v>40018</v>
      </c>
      <c r="F351" t="str">
        <f>IF(G351="Vendor",'Inventory '!I351,"Customer")</f>
        <v>Customer</v>
      </c>
      <c r="G351" t="s">
        <v>4459</v>
      </c>
      <c r="H351" s="7">
        <v>1</v>
      </c>
      <c r="I351" s="8">
        <f>VLOOKUP(A351,'Inventory '!A:G,7,FALSE)</f>
        <v>2.2633333333333332</v>
      </c>
      <c r="J351" s="8">
        <f t="shared" si="16"/>
        <v>2.2633333333333332</v>
      </c>
      <c r="K351" t="str">
        <f t="shared" si="17"/>
        <v>Return Reasons to Supplier</v>
      </c>
    </row>
    <row r="352" spans="1:11" x14ac:dyDescent="0.25">
      <c r="A352" t="s">
        <v>1674</v>
      </c>
      <c r="B352" s="3" t="str">
        <f>VLOOKUP(A352,'Inventory '!A351:C1121,2,FALSE)</f>
        <v>Canon PC1080F Personal Copier</v>
      </c>
      <c r="C352" t="str">
        <f>VLOOKUP(A352,'Inventory '!A351:C1121,3,FALSE)</f>
        <v>PrimeSource Storage</v>
      </c>
      <c r="D352" t="s">
        <v>4039</v>
      </c>
      <c r="E352" s="2">
        <f t="shared" ca="1" si="15"/>
        <v>41264</v>
      </c>
      <c r="F352" t="str">
        <f>IF(G352="Vendor",'Inventory '!I352,"Customer")</f>
        <v>Customer</v>
      </c>
      <c r="G352" t="s">
        <v>4459</v>
      </c>
      <c r="H352" s="7">
        <v>3</v>
      </c>
      <c r="I352" s="8">
        <f>VLOOKUP(A352,'Inventory '!A:G,7,FALSE)</f>
        <v>2.7288888888888887</v>
      </c>
      <c r="J352" s="8">
        <f t="shared" si="16"/>
        <v>8.1866666666666656</v>
      </c>
      <c r="K352" t="str">
        <f t="shared" si="17"/>
        <v>Return Reasons to Supplier</v>
      </c>
    </row>
    <row r="353" spans="1:11" x14ac:dyDescent="0.25">
      <c r="A353" t="s">
        <v>1682</v>
      </c>
      <c r="B353" s="3" t="str">
        <f>VLOOKUP(A353,'Inventory '!A352:C1122,2,FALSE)</f>
        <v>Wilson Jones Century Plastic Molded Ring Binders</v>
      </c>
      <c r="C353" t="str">
        <f>VLOOKUP(A353,'Inventory '!A352:C1122,3,FALSE)</f>
        <v>NorthGate Warehouse</v>
      </c>
      <c r="D353" t="s">
        <v>4040</v>
      </c>
      <c r="E353" s="2">
        <f t="shared" ca="1" si="15"/>
        <v>43278</v>
      </c>
      <c r="F353" t="str">
        <f>IF(G353="Vendor",'Inventory '!I353,"Customer")</f>
        <v>Customer</v>
      </c>
      <c r="G353" t="s">
        <v>4459</v>
      </c>
      <c r="H353" s="7">
        <v>2</v>
      </c>
      <c r="I353" s="8">
        <f>VLOOKUP(A353,'Inventory '!A:G,7,FALSE)</f>
        <v>0.50800000000000001</v>
      </c>
      <c r="J353" s="8">
        <f t="shared" si="16"/>
        <v>1.016</v>
      </c>
      <c r="K353" t="str">
        <f t="shared" si="17"/>
        <v>Return Reasons to Supplier</v>
      </c>
    </row>
    <row r="354" spans="1:11" x14ac:dyDescent="0.25">
      <c r="A354" t="s">
        <v>1691</v>
      </c>
      <c r="B354" s="3" t="str">
        <f>VLOOKUP(A354,'Inventory '!A353:C1123,2,FALSE)</f>
        <v>Tuf-Vin Binders</v>
      </c>
      <c r="C354" t="str">
        <f>VLOOKUP(A354,'Inventory '!A353:C1123,3,FALSE)</f>
        <v>Liberty Logistics</v>
      </c>
      <c r="D354" t="s">
        <v>4041</v>
      </c>
      <c r="E354" s="2">
        <f t="shared" ca="1" si="15"/>
        <v>39928</v>
      </c>
      <c r="F354" t="str">
        <f>IF(G354="Vendor",'Inventory '!I354,"Customer")</f>
        <v>Eagle Trade Co.</v>
      </c>
      <c r="G354" t="s">
        <v>3682</v>
      </c>
      <c r="H354" s="7">
        <v>2</v>
      </c>
      <c r="I354" s="8">
        <f>VLOOKUP(A354,'Inventory '!A:G,7,FALSE)</f>
        <v>8.1866666666666656</v>
      </c>
      <c r="J354" s="8">
        <f t="shared" si="16"/>
        <v>16.373333333333331</v>
      </c>
      <c r="K354" t="str">
        <f t="shared" si="17"/>
        <v>Customer Reason</v>
      </c>
    </row>
    <row r="355" spans="1:11" x14ac:dyDescent="0.25">
      <c r="A355" t="s">
        <v>1698</v>
      </c>
      <c r="B355" s="3" t="str">
        <f>VLOOKUP(A355,'Inventory '!A354:C1124,2,FALSE)</f>
        <v>2300 Heavy-Duty Transfer File Systems by Perma</v>
      </c>
      <c r="C355" t="str">
        <f>VLOOKUP(A355,'Inventory '!A354:C1124,3,FALSE)</f>
        <v>Everhaul Storage</v>
      </c>
      <c r="D355" t="s">
        <v>4042</v>
      </c>
      <c r="E355" s="2">
        <f t="shared" ca="1" si="15"/>
        <v>40436</v>
      </c>
      <c r="F355" t="str">
        <f>IF(G355="Vendor",'Inventory '!I355,"Customer")</f>
        <v>NorthStar Supplies</v>
      </c>
      <c r="G355" t="s">
        <v>3682</v>
      </c>
      <c r="H355" s="7">
        <v>3</v>
      </c>
      <c r="I355" s="8">
        <f>VLOOKUP(A355,'Inventory '!A:G,7,FALSE)</f>
        <v>483.90755555555552</v>
      </c>
      <c r="J355" s="8">
        <f t="shared" si="16"/>
        <v>1451.7226666666666</v>
      </c>
      <c r="K355" t="str">
        <f t="shared" si="17"/>
        <v>Customer Reason</v>
      </c>
    </row>
    <row r="356" spans="1:11" x14ac:dyDescent="0.25">
      <c r="A356" t="s">
        <v>1700</v>
      </c>
      <c r="B356" s="3" t="str">
        <f>VLOOKUP(A356,'Inventory '!A355:C1125,2,FALSE)</f>
        <v>Xerox 1958</v>
      </c>
      <c r="C356" t="str">
        <f>VLOOKUP(A356,'Inventory '!A355:C1125,3,FALSE)</f>
        <v>RedRock Distribution</v>
      </c>
      <c r="D356" t="s">
        <v>4043</v>
      </c>
      <c r="E356" s="2">
        <f t="shared" ca="1" si="15"/>
        <v>42433</v>
      </c>
      <c r="F356" t="str">
        <f>IF(G356="Vendor",'Inventory '!I356,"Customer")</f>
        <v>BluePeak Industries</v>
      </c>
      <c r="G356" t="s">
        <v>3682</v>
      </c>
      <c r="H356" s="7">
        <v>1</v>
      </c>
      <c r="I356" s="8">
        <f>VLOOKUP(A356,'Inventory '!A:G,7,FALSE)</f>
        <v>194.352</v>
      </c>
      <c r="J356" s="8">
        <f t="shared" si="16"/>
        <v>194.352</v>
      </c>
      <c r="K356" t="str">
        <f t="shared" si="17"/>
        <v>Customer Reason</v>
      </c>
    </row>
    <row r="357" spans="1:11" x14ac:dyDescent="0.25">
      <c r="A357" t="s">
        <v>1704</v>
      </c>
      <c r="B357" s="3" t="str">
        <f>VLOOKUP(A357,'Inventory '!A356:C1126,2,FALSE)</f>
        <v>Acme 10" Easy Grip Assistive Scissors</v>
      </c>
      <c r="C357" t="str">
        <f>VLOOKUP(A357,'Inventory '!A356:C1126,3,FALSE)</f>
        <v>IronClad Depot</v>
      </c>
      <c r="D357" t="s">
        <v>4044</v>
      </c>
      <c r="E357" s="2">
        <f t="shared" ca="1" si="15"/>
        <v>41178</v>
      </c>
      <c r="F357" t="str">
        <f>IF(G357="Vendor",'Inventory '!I357,"Customer")</f>
        <v>Customer</v>
      </c>
      <c r="G357" t="s">
        <v>4459</v>
      </c>
      <c r="H357" s="7">
        <v>2</v>
      </c>
      <c r="I357" s="8">
        <f>VLOOKUP(A357,'Inventory '!A:G,7,FALSE)</f>
        <v>1.6519999999999999</v>
      </c>
      <c r="J357" s="8">
        <f t="shared" si="16"/>
        <v>3.3039999999999998</v>
      </c>
      <c r="K357" t="str">
        <f t="shared" si="17"/>
        <v>Return Reasons to Supplier</v>
      </c>
    </row>
    <row r="358" spans="1:11" x14ac:dyDescent="0.25">
      <c r="A358" t="s">
        <v>1711</v>
      </c>
      <c r="B358" s="3" t="str">
        <f>VLOOKUP(A358,'Inventory '!A357:C1127,2,FALSE)</f>
        <v>Super Decoflex Portable Personal File</v>
      </c>
      <c r="C358" t="str">
        <f>VLOOKUP(A358,'Inventory '!A357:C1127,3,FALSE)</f>
        <v>Skyline Storage Hub</v>
      </c>
      <c r="D358" t="s">
        <v>4045</v>
      </c>
      <c r="E358" s="2">
        <f t="shared" ca="1" si="15"/>
        <v>42952</v>
      </c>
      <c r="F358" t="str">
        <f>IF(G358="Vendor",'Inventory '!I358,"Customer")</f>
        <v>UrbanLine Distributors</v>
      </c>
      <c r="G358" t="s">
        <v>3682</v>
      </c>
      <c r="H358" s="7">
        <v>2</v>
      </c>
      <c r="I358" s="8">
        <f>VLOOKUP(A358,'Inventory '!A:G,7,FALSE)</f>
        <v>2.13</v>
      </c>
      <c r="J358" s="8">
        <f t="shared" si="16"/>
        <v>4.26</v>
      </c>
      <c r="K358" t="str">
        <f t="shared" si="17"/>
        <v>Customer Reason</v>
      </c>
    </row>
    <row r="359" spans="1:11" x14ac:dyDescent="0.25">
      <c r="A359" t="s">
        <v>1713</v>
      </c>
      <c r="B359" s="3" t="str">
        <f>VLOOKUP(A359,'Inventory '!A358:C1128,2,FALSE)</f>
        <v>Contico 72"H Heavy-Duty Storage System</v>
      </c>
      <c r="C359" t="str">
        <f>VLOOKUP(A359,'Inventory '!A358:C1128,3,FALSE)</f>
        <v>Pioneer Warehousing</v>
      </c>
      <c r="D359" t="s">
        <v>4046</v>
      </c>
      <c r="E359" s="2">
        <f t="shared" ca="1" si="15"/>
        <v>40648</v>
      </c>
      <c r="F359" t="str">
        <f>IF(G359="Vendor",'Inventory '!I359,"Customer")</f>
        <v>GoldenBridge Imports</v>
      </c>
      <c r="G359" t="s">
        <v>3682</v>
      </c>
      <c r="H359" s="7">
        <v>3</v>
      </c>
      <c r="I359" s="8">
        <f>VLOOKUP(A359,'Inventory '!A:G,7,FALSE)</f>
        <v>3.822222222222222</v>
      </c>
      <c r="J359" s="8">
        <f t="shared" si="16"/>
        <v>11.466666666666665</v>
      </c>
      <c r="K359" t="str">
        <f t="shared" si="17"/>
        <v>Customer Reason</v>
      </c>
    </row>
    <row r="360" spans="1:11" x14ac:dyDescent="0.25">
      <c r="A360" t="s">
        <v>1715</v>
      </c>
      <c r="B360" s="3" t="str">
        <f>VLOOKUP(A360,'Inventory '!A359:C1129,2,FALSE)</f>
        <v>Sony 64GB Class 10 Micro SDHC R40 Memory Card</v>
      </c>
      <c r="C360" t="str">
        <f>VLOOKUP(A360,'Inventory '!A359:C1129,3,FALSE)</f>
        <v>SafeStack Logistics</v>
      </c>
      <c r="D360" t="s">
        <v>4047</v>
      </c>
      <c r="E360" s="2">
        <f t="shared" ca="1" si="15"/>
        <v>43282</v>
      </c>
      <c r="F360" t="str">
        <f>IF(G360="Vendor",'Inventory '!I360,"Customer")</f>
        <v>Customer</v>
      </c>
      <c r="G360" t="s">
        <v>4459</v>
      </c>
      <c r="H360" s="7">
        <v>1</v>
      </c>
      <c r="I360" s="8">
        <f>VLOOKUP(A360,'Inventory '!A:G,7,FALSE)</f>
        <v>18.12</v>
      </c>
      <c r="J360" s="8">
        <f t="shared" si="16"/>
        <v>18.12</v>
      </c>
      <c r="K360" t="str">
        <f t="shared" si="17"/>
        <v>Return Reasons to Supplier</v>
      </c>
    </row>
    <row r="361" spans="1:11" x14ac:dyDescent="0.25">
      <c r="A361" t="s">
        <v>1722</v>
      </c>
      <c r="B361" s="3" t="str">
        <f>VLOOKUP(A361,'Inventory '!A360:C1130,2,FALSE)</f>
        <v>Xerox 1974</v>
      </c>
      <c r="C361" t="str">
        <f>VLOOKUP(A361,'Inventory '!A360:C1130,3,FALSE)</f>
        <v>MetroZone Fulfillment</v>
      </c>
      <c r="D361" t="s">
        <v>4048</v>
      </c>
      <c r="E361" s="2">
        <f t="shared" ca="1" si="15"/>
        <v>40625</v>
      </c>
      <c r="F361" t="str">
        <f>IF(G361="Vendor",'Inventory '!I361,"Customer")</f>
        <v>Customer</v>
      </c>
      <c r="G361" t="s">
        <v>4459</v>
      </c>
      <c r="H361" s="7">
        <v>2</v>
      </c>
      <c r="I361" s="8">
        <f>VLOOKUP(A361,'Inventory '!A:G,7,FALSE)</f>
        <v>92.548571428571435</v>
      </c>
      <c r="J361" s="8">
        <f t="shared" si="16"/>
        <v>185.09714285714287</v>
      </c>
      <c r="K361" t="str">
        <f t="shared" si="17"/>
        <v>Return Reasons to Supplier</v>
      </c>
    </row>
    <row r="362" spans="1:11" x14ac:dyDescent="0.25">
      <c r="A362" t="s">
        <v>1727</v>
      </c>
      <c r="B362" s="3" t="str">
        <f>VLOOKUP(A362,'Inventory '!A361:C1131,2,FALSE)</f>
        <v>Avery Hi-Liter EverBold Pen Style Fluorescent Highlighters, 4/Pack</v>
      </c>
      <c r="C362" t="str">
        <f>VLOOKUP(A362,'Inventory '!A361:C1131,3,FALSE)</f>
        <v>Capital Supply Depot</v>
      </c>
      <c r="D362" t="s">
        <v>4049</v>
      </c>
      <c r="E362" s="2">
        <f t="shared" ca="1" si="15"/>
        <v>42287</v>
      </c>
      <c r="F362" t="str">
        <f>IF(G362="Vendor",'Inventory '!I362,"Customer")</f>
        <v>IronLeaf Enterprises</v>
      </c>
      <c r="G362" t="s">
        <v>3682</v>
      </c>
      <c r="H362" s="7">
        <v>1</v>
      </c>
      <c r="I362" s="8">
        <f>VLOOKUP(A362,'Inventory '!A:G,7,FALSE)</f>
        <v>6.8999999999999995</v>
      </c>
      <c r="J362" s="8">
        <f t="shared" si="16"/>
        <v>6.8999999999999995</v>
      </c>
      <c r="K362" t="str">
        <f t="shared" si="17"/>
        <v>Customer Reason</v>
      </c>
    </row>
    <row r="363" spans="1:11" x14ac:dyDescent="0.25">
      <c r="A363" t="s">
        <v>1734</v>
      </c>
      <c r="B363" s="3" t="str">
        <f>VLOOKUP(A363,'Inventory '!A362:C1132,2,FALSE)</f>
        <v>Staple holder</v>
      </c>
      <c r="C363" t="str">
        <f>VLOOKUP(A363,'Inventory '!A362:C1132,3,FALSE)</f>
        <v>Delta Distribution Center</v>
      </c>
      <c r="D363" t="s">
        <v>4050</v>
      </c>
      <c r="E363" s="2">
        <f t="shared" ca="1" si="15"/>
        <v>39917</v>
      </c>
      <c r="F363" t="str">
        <f>IF(G363="Vendor",'Inventory '!I363,"Customer")</f>
        <v>TruePath Global</v>
      </c>
      <c r="G363" t="s">
        <v>3682</v>
      </c>
      <c r="H363" s="7">
        <v>2</v>
      </c>
      <c r="I363" s="8">
        <f>VLOOKUP(A363,'Inventory '!A:G,7,FALSE)</f>
        <v>2.5874999999999999</v>
      </c>
      <c r="J363" s="8">
        <f t="shared" si="16"/>
        <v>5.1749999999999998</v>
      </c>
      <c r="K363" t="str">
        <f t="shared" si="17"/>
        <v>Customer Reason</v>
      </c>
    </row>
    <row r="364" spans="1:11" x14ac:dyDescent="0.25">
      <c r="A364" t="s">
        <v>1741</v>
      </c>
      <c r="B364" s="3" t="str">
        <f>VLOOKUP(A364,'Inventory '!A363:C1133,2,FALSE)</f>
        <v>Sharp AL-1530CS Digital Copier</v>
      </c>
      <c r="C364" t="str">
        <f>VLOOKUP(A364,'Inventory '!A363:C1133,3,FALSE)</f>
        <v>Future Logistics Hub</v>
      </c>
      <c r="D364" t="s">
        <v>4051</v>
      </c>
      <c r="E364" s="2">
        <f t="shared" ca="1" si="15"/>
        <v>42342</v>
      </c>
      <c r="F364" t="str">
        <f>IF(G364="Vendor",'Inventory '!I364,"Customer")</f>
        <v>Customer</v>
      </c>
      <c r="G364" t="s">
        <v>4459</v>
      </c>
      <c r="H364" s="7">
        <v>2</v>
      </c>
      <c r="I364" s="8">
        <f>VLOOKUP(A364,'Inventory '!A:G,7,FALSE)</f>
        <v>81.441000000000003</v>
      </c>
      <c r="J364" s="8">
        <f t="shared" si="16"/>
        <v>162.88200000000001</v>
      </c>
      <c r="K364" t="str">
        <f t="shared" si="17"/>
        <v>Return Reasons to Supplier</v>
      </c>
    </row>
    <row r="365" spans="1:11" x14ac:dyDescent="0.25">
      <c r="A365" t="s">
        <v>1743</v>
      </c>
      <c r="B365" s="3" t="str">
        <f>VLOOKUP(A365,'Inventory '!A364:C1134,2,FALSE)</f>
        <v>Wirebound Message Book, 4 per Page</v>
      </c>
      <c r="C365" t="str">
        <f>VLOOKUP(A365,'Inventory '!A364:C1134,3,FALSE)</f>
        <v>BrightBox Warehouse</v>
      </c>
      <c r="D365" t="s">
        <v>4052</v>
      </c>
      <c r="E365" s="2">
        <f t="shared" ca="1" si="15"/>
        <v>42642</v>
      </c>
      <c r="F365" t="str">
        <f>IF(G365="Vendor",'Inventory '!I365,"Customer")</f>
        <v>Customer</v>
      </c>
      <c r="G365" t="s">
        <v>4459</v>
      </c>
      <c r="H365" s="7">
        <v>2</v>
      </c>
      <c r="I365" s="8">
        <f>VLOOKUP(A365,'Inventory '!A:G,7,FALSE)</f>
        <v>0.92666666666666664</v>
      </c>
      <c r="J365" s="8">
        <f t="shared" si="16"/>
        <v>1.8533333333333333</v>
      </c>
      <c r="K365" t="str">
        <f t="shared" si="17"/>
        <v>Return Reasons to Supplier</v>
      </c>
    </row>
    <row r="366" spans="1:11" x14ac:dyDescent="0.25">
      <c r="A366" t="s">
        <v>1745</v>
      </c>
      <c r="B366" s="3" t="str">
        <f>VLOOKUP(A366,'Inventory '!A365:C1135,2,FALSE)</f>
        <v>Bevis Round Conference Table Top, X-Base</v>
      </c>
      <c r="C366" t="str">
        <f>VLOOKUP(A366,'Inventory '!A365:C1135,3,FALSE)</f>
        <v>SwiftStock Depot</v>
      </c>
      <c r="D366" t="s">
        <v>4053</v>
      </c>
      <c r="E366" s="2">
        <f t="shared" ca="1" si="15"/>
        <v>41420</v>
      </c>
      <c r="F366" t="str">
        <f>IF(G366="Vendor",'Inventory '!I366,"Customer")</f>
        <v>Customer</v>
      </c>
      <c r="G366" t="s">
        <v>4459</v>
      </c>
      <c r="H366" s="7">
        <v>2</v>
      </c>
      <c r="I366" s="8">
        <f>VLOOKUP(A366,'Inventory '!A:G,7,FALSE)</f>
        <v>7.8533333333333326</v>
      </c>
      <c r="J366" s="8">
        <f t="shared" si="16"/>
        <v>15.706666666666665</v>
      </c>
      <c r="K366" t="str">
        <f t="shared" si="17"/>
        <v>Return Reasons to Supplier</v>
      </c>
    </row>
    <row r="367" spans="1:11" x14ac:dyDescent="0.25">
      <c r="A367" t="s">
        <v>1747</v>
      </c>
      <c r="B367" s="3" t="str">
        <f>VLOOKUP(A367,'Inventory '!A366:C1136,2,FALSE)</f>
        <v>Wirebound Service Call Books, 5 1/2" x 4"</v>
      </c>
      <c r="C367" t="str">
        <f>VLOOKUP(A367,'Inventory '!A366:C1136,3,FALSE)</f>
        <v>PrimeSource Storage</v>
      </c>
      <c r="D367" t="s">
        <v>4054</v>
      </c>
      <c r="E367" s="2">
        <f t="shared" ca="1" si="15"/>
        <v>40772</v>
      </c>
      <c r="F367" t="str">
        <f>IF(G367="Vendor",'Inventory '!I367,"Customer")</f>
        <v>NextWave Merchants</v>
      </c>
      <c r="G367" t="s">
        <v>3682</v>
      </c>
      <c r="H367" s="7">
        <v>1</v>
      </c>
      <c r="I367" s="8">
        <f>VLOOKUP(A367,'Inventory '!A:G,7,FALSE)</f>
        <v>52.99</v>
      </c>
      <c r="J367" s="8">
        <f t="shared" si="16"/>
        <v>52.99</v>
      </c>
      <c r="K367" t="str">
        <f t="shared" si="17"/>
        <v>Customer Reason</v>
      </c>
    </row>
    <row r="368" spans="1:11" x14ac:dyDescent="0.25">
      <c r="A368" t="s">
        <v>1749</v>
      </c>
      <c r="B368" s="3" t="str">
        <f>VLOOKUP(A368,'Inventory '!A367:C1137,2,FALSE)</f>
        <v>Self-Adhesive Removable Labels</v>
      </c>
      <c r="C368" t="str">
        <f>VLOOKUP(A368,'Inventory '!A367:C1137,3,FALSE)</f>
        <v>NorthGate Warehouse</v>
      </c>
      <c r="D368" t="s">
        <v>4055</v>
      </c>
      <c r="E368" s="2">
        <f t="shared" ca="1" si="15"/>
        <v>42076</v>
      </c>
      <c r="F368" t="str">
        <f>IF(G368="Vendor",'Inventory '!I368,"Customer")</f>
        <v>FusionCore Suppliers</v>
      </c>
      <c r="G368" t="s">
        <v>3682</v>
      </c>
      <c r="H368" s="7">
        <v>1</v>
      </c>
      <c r="I368" s="8">
        <f>VLOOKUP(A368,'Inventory '!A:G,7,FALSE)</f>
        <v>5.8</v>
      </c>
      <c r="J368" s="8">
        <f t="shared" si="16"/>
        <v>5.8</v>
      </c>
      <c r="K368" t="str">
        <f t="shared" si="17"/>
        <v>Customer Reason</v>
      </c>
    </row>
    <row r="369" spans="1:11" x14ac:dyDescent="0.25">
      <c r="A369" t="s">
        <v>1518</v>
      </c>
      <c r="B369" s="3" t="str">
        <f>VLOOKUP(A369,'Inventory '!A368:C1138,2,FALSE)</f>
        <v>Xerox 1908</v>
      </c>
      <c r="C369" t="str">
        <f>VLOOKUP(A369,'Inventory '!A368:C1138,3,FALSE)</f>
        <v>Liberty Logistics</v>
      </c>
      <c r="D369" t="s">
        <v>4056</v>
      </c>
      <c r="E369" s="2">
        <f t="shared" ca="1" si="15"/>
        <v>40624</v>
      </c>
      <c r="F369" t="str">
        <f>IF(G369="Vendor",'Inventory '!I369,"Customer")</f>
        <v>FusionCore Suppliers</v>
      </c>
      <c r="G369" t="s">
        <v>3682</v>
      </c>
      <c r="H369" s="7">
        <v>1</v>
      </c>
      <c r="I369" s="8">
        <f>VLOOKUP(A369,'Inventory '!A:G,7,FALSE)</f>
        <v>5.1840000000000002</v>
      </c>
      <c r="J369" s="8">
        <f t="shared" si="16"/>
        <v>5.1840000000000002</v>
      </c>
      <c r="K369" t="str">
        <f t="shared" si="17"/>
        <v>Customer Reason</v>
      </c>
    </row>
    <row r="370" spans="1:11" x14ac:dyDescent="0.25">
      <c r="A370" t="s">
        <v>1752</v>
      </c>
      <c r="B370" s="3" t="str">
        <f>VLOOKUP(A370,'Inventory '!A369:C1139,2,FALSE)</f>
        <v>O'Sullivan 4-Shelf Bookcase in Odessa Pine</v>
      </c>
      <c r="C370" t="str">
        <f>VLOOKUP(A370,'Inventory '!A369:C1139,3,FALSE)</f>
        <v>Everhaul Storage</v>
      </c>
      <c r="D370" t="s">
        <v>4057</v>
      </c>
      <c r="E370" s="2">
        <f t="shared" ca="1" si="15"/>
        <v>40905</v>
      </c>
      <c r="F370" t="str">
        <f>IF(G370="Vendor",'Inventory '!I370,"Customer")</f>
        <v>Eagle Trade Co.</v>
      </c>
      <c r="G370" t="s">
        <v>3682</v>
      </c>
      <c r="H370" s="7">
        <v>2</v>
      </c>
      <c r="I370" s="8">
        <f>VLOOKUP(A370,'Inventory '!A:G,7,FALSE)</f>
        <v>20.958000000000002</v>
      </c>
      <c r="J370" s="8">
        <f t="shared" si="16"/>
        <v>41.916000000000004</v>
      </c>
      <c r="K370" t="str">
        <f t="shared" si="17"/>
        <v>Customer Reason</v>
      </c>
    </row>
    <row r="371" spans="1:11" x14ac:dyDescent="0.25">
      <c r="A371" t="s">
        <v>1754</v>
      </c>
      <c r="B371" s="3" t="str">
        <f>VLOOKUP(A371,'Inventory '!A370:C1140,2,FALSE)</f>
        <v>Novimex High-Tech Fabric Mesh Task Chair</v>
      </c>
      <c r="C371" t="str">
        <f>VLOOKUP(A371,'Inventory '!A370:C1140,3,FALSE)</f>
        <v>RedRock Distribution</v>
      </c>
      <c r="D371" t="s">
        <v>4058</v>
      </c>
      <c r="E371" s="2">
        <f t="shared" ca="1" si="15"/>
        <v>43489</v>
      </c>
      <c r="F371" t="str">
        <f>IF(G371="Vendor",'Inventory '!I371,"Customer")</f>
        <v>Customer</v>
      </c>
      <c r="G371" t="s">
        <v>4459</v>
      </c>
      <c r="H371" s="7">
        <v>1</v>
      </c>
      <c r="I371" s="8">
        <f>VLOOKUP(A371,'Inventory '!A:G,7,FALSE)</f>
        <v>347.97333333333336</v>
      </c>
      <c r="J371" s="8">
        <f t="shared" si="16"/>
        <v>347.97333333333336</v>
      </c>
      <c r="K371" t="str">
        <f t="shared" si="17"/>
        <v>Return Reasons to Supplier</v>
      </c>
    </row>
    <row r="372" spans="1:11" x14ac:dyDescent="0.25">
      <c r="A372" t="s">
        <v>1760</v>
      </c>
      <c r="B372" s="3" t="str">
        <f>VLOOKUP(A372,'Inventory '!A371:C1141,2,FALSE)</f>
        <v>Xerox 191</v>
      </c>
      <c r="C372" t="str">
        <f>VLOOKUP(A372,'Inventory '!A371:C1141,3,FALSE)</f>
        <v>IronClad Depot</v>
      </c>
      <c r="D372" t="s">
        <v>4059</v>
      </c>
      <c r="E372" s="2">
        <f t="shared" ca="1" si="15"/>
        <v>40283</v>
      </c>
      <c r="F372" t="str">
        <f>IF(G372="Vendor",'Inventory '!I372,"Customer")</f>
        <v>Customer</v>
      </c>
      <c r="G372" t="s">
        <v>4459</v>
      </c>
      <c r="H372" s="7">
        <v>2</v>
      </c>
      <c r="I372" s="8">
        <f>VLOOKUP(A372,'Inventory '!A:G,7,FALSE)</f>
        <v>3.7028571428571433</v>
      </c>
      <c r="J372" s="8">
        <f t="shared" si="16"/>
        <v>7.4057142857142866</v>
      </c>
      <c r="K372" t="str">
        <f t="shared" si="17"/>
        <v>Return Reasons to Supplier</v>
      </c>
    </row>
    <row r="373" spans="1:11" x14ac:dyDescent="0.25">
      <c r="A373" t="s">
        <v>1767</v>
      </c>
      <c r="B373" s="3" t="str">
        <f>VLOOKUP(A373,'Inventory '!A372:C1142,2,FALSE)</f>
        <v>Bulldog Vacuum Base Pencil Sharpener</v>
      </c>
      <c r="C373" t="str">
        <f>VLOOKUP(A373,'Inventory '!A372:C1142,3,FALSE)</f>
        <v>Skyline Storage Hub</v>
      </c>
      <c r="D373" t="s">
        <v>4060</v>
      </c>
      <c r="E373" s="2">
        <f t="shared" ca="1" si="15"/>
        <v>40448</v>
      </c>
      <c r="F373" t="str">
        <f>IF(G373="Vendor",'Inventory '!I373,"Customer")</f>
        <v>Customer</v>
      </c>
      <c r="G373" t="s">
        <v>4459</v>
      </c>
      <c r="H373" s="7">
        <v>2</v>
      </c>
      <c r="I373" s="8">
        <f>VLOOKUP(A373,'Inventory '!A:G,7,FALSE)</f>
        <v>7.6319999999999997</v>
      </c>
      <c r="J373" s="8">
        <f t="shared" si="16"/>
        <v>15.263999999999999</v>
      </c>
      <c r="K373" t="str">
        <f t="shared" si="17"/>
        <v>Return Reasons to Supplier</v>
      </c>
    </row>
    <row r="374" spans="1:11" x14ac:dyDescent="0.25">
      <c r="A374" t="s">
        <v>1774</v>
      </c>
      <c r="B374" s="3" t="str">
        <f>VLOOKUP(A374,'Inventory '!A373:C1143,2,FALSE)</f>
        <v>Bevis Steel Folding Chairs</v>
      </c>
      <c r="C374" t="str">
        <f>VLOOKUP(A374,'Inventory '!A373:C1143,3,FALSE)</f>
        <v>Pioneer Warehousing</v>
      </c>
      <c r="D374" t="s">
        <v>4061</v>
      </c>
      <c r="E374" s="2">
        <f t="shared" ca="1" si="15"/>
        <v>41845</v>
      </c>
      <c r="F374" t="str">
        <f>IF(G374="Vendor",'Inventory '!I374,"Customer")</f>
        <v>UrbanLine Distributors</v>
      </c>
      <c r="G374" t="s">
        <v>3682</v>
      </c>
      <c r="H374" s="7">
        <v>2</v>
      </c>
      <c r="I374" s="8">
        <f>VLOOKUP(A374,'Inventory '!A:G,7,FALSE)</f>
        <v>1.36</v>
      </c>
      <c r="J374" s="8">
        <f t="shared" si="16"/>
        <v>2.72</v>
      </c>
      <c r="K374" t="str">
        <f t="shared" si="17"/>
        <v>Customer Reason</v>
      </c>
    </row>
    <row r="375" spans="1:11" x14ac:dyDescent="0.25">
      <c r="A375" t="s">
        <v>1779</v>
      </c>
      <c r="B375" s="3" t="str">
        <f>VLOOKUP(A375,'Inventory '!A374:C1144,2,FALSE)</f>
        <v>Xerox 1987</v>
      </c>
      <c r="C375" t="str">
        <f>VLOOKUP(A375,'Inventory '!A374:C1144,3,FALSE)</f>
        <v>SafeStack Logistics</v>
      </c>
      <c r="D375" t="s">
        <v>4062</v>
      </c>
      <c r="E375" s="2">
        <f t="shared" ca="1" si="15"/>
        <v>40527</v>
      </c>
      <c r="F375" t="str">
        <f>IF(G375="Vendor",'Inventory '!I375,"Customer")</f>
        <v>GoldenBridge Imports</v>
      </c>
      <c r="G375" t="s">
        <v>3682</v>
      </c>
      <c r="H375" s="7">
        <v>2</v>
      </c>
      <c r="I375" s="8">
        <f>VLOOKUP(A375,'Inventory '!A:G,7,FALSE)</f>
        <v>204.78720000000001</v>
      </c>
      <c r="J375" s="8">
        <f t="shared" si="16"/>
        <v>409.57440000000003</v>
      </c>
      <c r="K375" t="str">
        <f t="shared" si="17"/>
        <v>Customer Reason</v>
      </c>
    </row>
    <row r="376" spans="1:11" x14ac:dyDescent="0.25">
      <c r="A376" t="s">
        <v>1784</v>
      </c>
      <c r="B376" s="3" t="str">
        <f>VLOOKUP(A376,'Inventory '!A375:C1145,2,FALSE)</f>
        <v>American Pencil</v>
      </c>
      <c r="C376" t="str">
        <f>VLOOKUP(A376,'Inventory '!A375:C1145,3,FALSE)</f>
        <v>MetroZone Fulfillment</v>
      </c>
      <c r="D376" t="s">
        <v>4063</v>
      </c>
      <c r="E376" s="2">
        <f t="shared" ca="1" si="15"/>
        <v>42276</v>
      </c>
      <c r="F376" t="str">
        <f>IF(G376="Vendor",'Inventory '!I376,"Customer")</f>
        <v>Customer</v>
      </c>
      <c r="G376" t="s">
        <v>4459</v>
      </c>
      <c r="H376" s="7">
        <v>1</v>
      </c>
      <c r="I376" s="8">
        <f>VLOOKUP(A376,'Inventory '!A:G,7,FALSE)</f>
        <v>4.62</v>
      </c>
      <c r="J376" s="8">
        <f t="shared" si="16"/>
        <v>4.62</v>
      </c>
      <c r="K376" t="str">
        <f t="shared" si="17"/>
        <v>Return Reasons to Supplier</v>
      </c>
    </row>
    <row r="377" spans="1:11" x14ac:dyDescent="0.25">
      <c r="A377" t="s">
        <v>1786</v>
      </c>
      <c r="B377" s="3" t="str">
        <f>VLOOKUP(A377,'Inventory '!A376:C1146,2,FALSE)</f>
        <v>White Envelopes, White Envelopes with Clear Poly Window</v>
      </c>
      <c r="C377" t="str">
        <f>VLOOKUP(A377,'Inventory '!A376:C1146,3,FALSE)</f>
        <v>Capital Supply Depot</v>
      </c>
      <c r="D377" t="s">
        <v>4064</v>
      </c>
      <c r="E377" s="2">
        <f t="shared" ca="1" si="15"/>
        <v>43569</v>
      </c>
      <c r="F377" t="str">
        <f>IF(G377="Vendor",'Inventory '!I377,"Customer")</f>
        <v>Customer</v>
      </c>
      <c r="G377" t="s">
        <v>4459</v>
      </c>
      <c r="H377" s="7">
        <v>1</v>
      </c>
      <c r="I377" s="8">
        <f>VLOOKUP(A377,'Inventory '!A:G,7,FALSE)</f>
        <v>159.68</v>
      </c>
      <c r="J377" s="8">
        <f t="shared" si="16"/>
        <v>159.68</v>
      </c>
      <c r="K377" t="str">
        <f t="shared" si="17"/>
        <v>Return Reasons to Supplier</v>
      </c>
    </row>
    <row r="378" spans="1:11" x14ac:dyDescent="0.25">
      <c r="A378" t="s">
        <v>1792</v>
      </c>
      <c r="B378" s="3" t="str">
        <f>VLOOKUP(A378,'Inventory '!A377:C1147,2,FALSE)</f>
        <v>KeyTronic 6101 Series - Keyboard - Black</v>
      </c>
      <c r="C378" t="str">
        <f>VLOOKUP(A378,'Inventory '!A377:C1147,3,FALSE)</f>
        <v>Delta Distribution Center</v>
      </c>
      <c r="D378" t="s">
        <v>4065</v>
      </c>
      <c r="E378" s="2">
        <f t="shared" ca="1" si="15"/>
        <v>41346</v>
      </c>
      <c r="F378" t="str">
        <f>IF(G378="Vendor",'Inventory '!I378,"Customer")</f>
        <v>Customer</v>
      </c>
      <c r="G378" t="s">
        <v>4459</v>
      </c>
      <c r="H378" s="7">
        <v>2</v>
      </c>
      <c r="I378" s="8">
        <f>VLOOKUP(A378,'Inventory '!A:G,7,FALSE)</f>
        <v>14.162285714285714</v>
      </c>
      <c r="J378" s="8">
        <f t="shared" si="16"/>
        <v>28.324571428571428</v>
      </c>
      <c r="K378" t="str">
        <f t="shared" si="17"/>
        <v>Return Reasons to Supplier</v>
      </c>
    </row>
    <row r="379" spans="1:11" x14ac:dyDescent="0.25">
      <c r="A379" t="s">
        <v>1798</v>
      </c>
      <c r="B379" s="3" t="str">
        <f>VLOOKUP(A379,'Inventory '!A378:C1148,2,FALSE)</f>
        <v>Westinghouse Mesh Shade Clip-On Gooseneck Lamp, Black</v>
      </c>
      <c r="C379" t="str">
        <f>VLOOKUP(A379,'Inventory '!A378:C1148,3,FALSE)</f>
        <v>Future Logistics Hub</v>
      </c>
      <c r="D379" t="s">
        <v>4066</v>
      </c>
      <c r="E379" s="2">
        <f t="shared" ca="1" si="15"/>
        <v>42023</v>
      </c>
      <c r="F379" t="str">
        <f>IF(G379="Vendor",'Inventory '!I379,"Customer")</f>
        <v>Customer</v>
      </c>
      <c r="G379" t="s">
        <v>4459</v>
      </c>
      <c r="H379" s="7">
        <v>3</v>
      </c>
      <c r="I379" s="8">
        <f>VLOOKUP(A379,'Inventory '!A:G,7,FALSE)</f>
        <v>165.38044444444444</v>
      </c>
      <c r="J379" s="8">
        <f t="shared" si="16"/>
        <v>496.14133333333331</v>
      </c>
      <c r="K379" t="str">
        <f t="shared" si="17"/>
        <v>Return Reasons to Supplier</v>
      </c>
    </row>
    <row r="380" spans="1:11" x14ac:dyDescent="0.25">
      <c r="A380" t="s">
        <v>1800</v>
      </c>
      <c r="B380" s="3" t="str">
        <f>VLOOKUP(A380,'Inventory '!A379:C1149,2,FALSE)</f>
        <v>Crate-A-Files</v>
      </c>
      <c r="C380" t="str">
        <f>VLOOKUP(A380,'Inventory '!A379:C1149,3,FALSE)</f>
        <v>BrightBox Warehouse</v>
      </c>
      <c r="D380" t="s">
        <v>4067</v>
      </c>
      <c r="E380" s="2">
        <f t="shared" ca="1" si="15"/>
        <v>40107</v>
      </c>
      <c r="F380" t="str">
        <f>IF(G380="Vendor",'Inventory '!I380,"Customer")</f>
        <v>Customer</v>
      </c>
      <c r="G380" t="s">
        <v>4459</v>
      </c>
      <c r="H380" s="7">
        <v>1</v>
      </c>
      <c r="I380" s="8">
        <f>VLOOKUP(A380,'Inventory '!A:G,7,FALSE)</f>
        <v>2.1629999999999998</v>
      </c>
      <c r="J380" s="8">
        <f t="shared" si="16"/>
        <v>2.1629999999999998</v>
      </c>
      <c r="K380" t="str">
        <f t="shared" si="17"/>
        <v>Return Reasons to Supplier</v>
      </c>
    </row>
    <row r="381" spans="1:11" x14ac:dyDescent="0.25">
      <c r="A381" t="s">
        <v>1808</v>
      </c>
      <c r="B381" s="3" t="str">
        <f>VLOOKUP(A381,'Inventory '!A380:C1150,2,FALSE)</f>
        <v>Hon Multipurpose Stacking Arm Chairs</v>
      </c>
      <c r="C381" t="str">
        <f>VLOOKUP(A381,'Inventory '!A380:C1150,3,FALSE)</f>
        <v>SwiftStock Depot</v>
      </c>
      <c r="D381" t="s">
        <v>4068</v>
      </c>
      <c r="E381" s="2">
        <f t="shared" ca="1" si="15"/>
        <v>42017</v>
      </c>
      <c r="F381" t="str">
        <f>IF(G381="Vendor",'Inventory '!I381,"Customer")</f>
        <v>Atlas Provision Co.</v>
      </c>
      <c r="G381" t="s">
        <v>3682</v>
      </c>
      <c r="H381" s="7">
        <v>1</v>
      </c>
      <c r="I381" s="8">
        <f>VLOOKUP(A381,'Inventory '!A:G,7,FALSE)</f>
        <v>7.944</v>
      </c>
      <c r="J381" s="8">
        <f t="shared" si="16"/>
        <v>7.944</v>
      </c>
      <c r="K381" t="str">
        <f t="shared" si="17"/>
        <v>Customer Reason</v>
      </c>
    </row>
    <row r="382" spans="1:11" x14ac:dyDescent="0.25">
      <c r="A382" t="s">
        <v>1813</v>
      </c>
      <c r="B382" s="3" t="str">
        <f>VLOOKUP(A382,'Inventory '!A381:C1151,2,FALSE)</f>
        <v>Coloredge Poster Frame</v>
      </c>
      <c r="C382" t="str">
        <f>VLOOKUP(A382,'Inventory '!A381:C1151,3,FALSE)</f>
        <v>PrimeSource Storage</v>
      </c>
      <c r="D382" t="s">
        <v>4069</v>
      </c>
      <c r="E382" s="2">
        <f t="shared" ca="1" si="15"/>
        <v>41678</v>
      </c>
      <c r="F382" t="str">
        <f>IF(G382="Vendor",'Inventory '!I382,"Customer")</f>
        <v>BrightStone Trading</v>
      </c>
      <c r="G382" t="s">
        <v>3682</v>
      </c>
      <c r="H382" s="7">
        <v>1</v>
      </c>
      <c r="I382" s="8">
        <f>VLOOKUP(A382,'Inventory '!A:G,7,FALSE)</f>
        <v>3.044</v>
      </c>
      <c r="J382" s="8">
        <f t="shared" si="16"/>
        <v>3.044</v>
      </c>
      <c r="K382" t="str">
        <f t="shared" si="17"/>
        <v>Customer Reason</v>
      </c>
    </row>
    <row r="383" spans="1:11" x14ac:dyDescent="0.25">
      <c r="A383" t="s">
        <v>1815</v>
      </c>
      <c r="B383" s="3" t="str">
        <f>VLOOKUP(A383,'Inventory '!A382:C1152,2,FALSE)</f>
        <v>GBC VeloBinder Manual Binding System</v>
      </c>
      <c r="C383" t="str">
        <f>VLOOKUP(A383,'Inventory '!A382:C1152,3,FALSE)</f>
        <v>NorthGate Warehouse</v>
      </c>
      <c r="D383" t="s">
        <v>4070</v>
      </c>
      <c r="E383" s="2">
        <f t="shared" ca="1" si="15"/>
        <v>40163</v>
      </c>
      <c r="F383" t="str">
        <f>IF(G383="Vendor",'Inventory '!I383,"Customer")</f>
        <v>Customer</v>
      </c>
      <c r="G383" t="s">
        <v>4459</v>
      </c>
      <c r="H383" s="7">
        <v>2</v>
      </c>
      <c r="I383" s="8">
        <f>VLOOKUP(A383,'Inventory '!A:G,7,FALSE)</f>
        <v>6.37</v>
      </c>
      <c r="J383" s="8">
        <f t="shared" si="16"/>
        <v>12.74</v>
      </c>
      <c r="K383" t="str">
        <f t="shared" si="17"/>
        <v>Return Reasons to Supplier</v>
      </c>
    </row>
    <row r="384" spans="1:11" x14ac:dyDescent="0.25">
      <c r="A384" t="s">
        <v>1821</v>
      </c>
      <c r="B384" s="3" t="str">
        <f>VLOOKUP(A384,'Inventory '!A383:C1153,2,FALSE)</f>
        <v>Epson WorkForce WF-2530 All-in-One Printer, Copier Scanner</v>
      </c>
      <c r="C384" t="str">
        <f>VLOOKUP(A384,'Inventory '!A383:C1153,3,FALSE)</f>
        <v>Liberty Logistics</v>
      </c>
      <c r="D384" t="s">
        <v>4071</v>
      </c>
      <c r="E384" s="2">
        <f t="shared" ca="1" si="15"/>
        <v>40258</v>
      </c>
      <c r="F384" t="str">
        <f>IF(G384="Vendor",'Inventory '!I384,"Customer")</f>
        <v>Customer</v>
      </c>
      <c r="G384" t="s">
        <v>4459</v>
      </c>
      <c r="H384" s="7">
        <v>1</v>
      </c>
      <c r="I384" s="8">
        <f>VLOOKUP(A384,'Inventory '!A:G,7,FALSE)</f>
        <v>24.768000000000001</v>
      </c>
      <c r="J384" s="8">
        <f t="shared" si="16"/>
        <v>24.768000000000001</v>
      </c>
      <c r="K384" t="str">
        <f t="shared" si="17"/>
        <v>Return Reasons to Supplier</v>
      </c>
    </row>
    <row r="385" spans="1:11" x14ac:dyDescent="0.25">
      <c r="A385" t="s">
        <v>1827</v>
      </c>
      <c r="B385" s="3" t="str">
        <f>VLOOKUP(A385,'Inventory '!A384:C1154,2,FALSE)</f>
        <v>Design Ebony Sketching Pencil</v>
      </c>
      <c r="C385" t="str">
        <f>VLOOKUP(A385,'Inventory '!A384:C1154,3,FALSE)</f>
        <v>Everhaul Storage</v>
      </c>
      <c r="D385" t="s">
        <v>4072</v>
      </c>
      <c r="E385" s="2">
        <f t="shared" ca="1" si="15"/>
        <v>42424</v>
      </c>
      <c r="F385" t="str">
        <f>IF(G385="Vendor",'Inventory '!I385,"Customer")</f>
        <v>FusionCore Suppliers</v>
      </c>
      <c r="G385" t="s">
        <v>3682</v>
      </c>
      <c r="H385" s="7">
        <v>2</v>
      </c>
      <c r="I385" s="8">
        <f>VLOOKUP(A385,'Inventory '!A:G,7,FALSE)</f>
        <v>5.2374999999999998</v>
      </c>
      <c r="J385" s="8">
        <f t="shared" si="16"/>
        <v>10.475</v>
      </c>
      <c r="K385" t="str">
        <f t="shared" si="17"/>
        <v>Customer Reason</v>
      </c>
    </row>
    <row r="386" spans="1:11" x14ac:dyDescent="0.25">
      <c r="A386" t="s">
        <v>1835</v>
      </c>
      <c r="B386" s="3" t="str">
        <f>VLOOKUP(A386,'Inventory '!A385:C1155,2,FALSE)</f>
        <v>GBC ProClick 150 Presentation Binding System</v>
      </c>
      <c r="C386" t="str">
        <f>VLOOKUP(A386,'Inventory '!A385:C1155,3,FALSE)</f>
        <v>RedRock Distribution</v>
      </c>
      <c r="D386" t="s">
        <v>4073</v>
      </c>
      <c r="E386" s="2">
        <f t="shared" ca="1" si="15"/>
        <v>43453</v>
      </c>
      <c r="F386" t="str">
        <f>IF(G386="Vendor",'Inventory '!I386,"Customer")</f>
        <v>Eagle Trade Co.</v>
      </c>
      <c r="G386" t="s">
        <v>3682</v>
      </c>
      <c r="H386" s="7">
        <v>2</v>
      </c>
      <c r="I386" s="8">
        <f>VLOOKUP(A386,'Inventory '!A:G,7,FALSE)</f>
        <v>75.091499999999996</v>
      </c>
      <c r="J386" s="8">
        <f t="shared" si="16"/>
        <v>150.18299999999999</v>
      </c>
      <c r="K386" t="str">
        <f t="shared" si="17"/>
        <v>Customer Reason</v>
      </c>
    </row>
    <row r="387" spans="1:11" x14ac:dyDescent="0.25">
      <c r="A387" t="s">
        <v>1837</v>
      </c>
      <c r="B387" s="3" t="str">
        <f>VLOOKUP(A387,'Inventory '!A386:C1156,2,FALSE)</f>
        <v>Woodgrain Magazine Files by Perma</v>
      </c>
      <c r="C387" t="str">
        <f>VLOOKUP(A387,'Inventory '!A386:C1156,3,FALSE)</f>
        <v>IronClad Depot</v>
      </c>
      <c r="D387" t="s">
        <v>4074</v>
      </c>
      <c r="E387" s="2">
        <f t="shared" ref="E387:E450" ca="1" si="18">RANDBETWEEN(DATE(2009,1,1),DATE(2019,12,30))</f>
        <v>40358</v>
      </c>
      <c r="F387" t="str">
        <f>IF(G387="Vendor",'Inventory '!I387,"Customer")</f>
        <v>NorthStar Supplies</v>
      </c>
      <c r="G387" t="s">
        <v>3682</v>
      </c>
      <c r="H387" s="7">
        <v>2</v>
      </c>
      <c r="I387" s="8">
        <f>VLOOKUP(A387,'Inventory '!A:G,7,FALSE)</f>
        <v>11.996571428571428</v>
      </c>
      <c r="J387" s="8">
        <f t="shared" ref="J387:J450" si="19">I387*H387</f>
        <v>23.993142857142857</v>
      </c>
      <c r="K387" t="str">
        <f t="shared" ref="K387:K450" si="20">IF(F387="Customer","Return Reasons to Supplier","Customer Reason")</f>
        <v>Customer Reason</v>
      </c>
    </row>
    <row r="388" spans="1:11" x14ac:dyDescent="0.25">
      <c r="A388" t="s">
        <v>1841</v>
      </c>
      <c r="B388" s="3" t="str">
        <f>VLOOKUP(A388,'Inventory '!A387:C1157,2,FALSE)</f>
        <v>Letter Size Cart</v>
      </c>
      <c r="C388" t="str">
        <f>VLOOKUP(A388,'Inventory '!A387:C1157,3,FALSE)</f>
        <v>Skyline Storage Hub</v>
      </c>
      <c r="D388" t="s">
        <v>4075</v>
      </c>
      <c r="E388" s="2">
        <f t="shared" ca="1" si="18"/>
        <v>41665</v>
      </c>
      <c r="F388" t="str">
        <f>IF(G388="Vendor",'Inventory '!I388,"Customer")</f>
        <v>BluePeak Industries</v>
      </c>
      <c r="G388" t="s">
        <v>3682</v>
      </c>
      <c r="H388" s="7">
        <v>2</v>
      </c>
      <c r="I388" s="8">
        <f>VLOOKUP(A388,'Inventory '!A:G,7,FALSE)</f>
        <v>68.905714285714282</v>
      </c>
      <c r="J388" s="8">
        <f t="shared" si="19"/>
        <v>137.81142857142856</v>
      </c>
      <c r="K388" t="str">
        <f t="shared" si="20"/>
        <v>Customer Reason</v>
      </c>
    </row>
    <row r="389" spans="1:11" x14ac:dyDescent="0.25">
      <c r="A389" t="s">
        <v>1849</v>
      </c>
      <c r="B389" s="3" t="str">
        <f>VLOOKUP(A389,'Inventory '!A388:C1158,2,FALSE)</f>
        <v>Insertable Tab Post Binder Dividers</v>
      </c>
      <c r="C389" t="str">
        <f>VLOOKUP(A389,'Inventory '!A388:C1158,3,FALSE)</f>
        <v>Pioneer Warehousing</v>
      </c>
      <c r="D389" t="s">
        <v>4076</v>
      </c>
      <c r="E389" s="2">
        <f t="shared" ca="1" si="18"/>
        <v>43261</v>
      </c>
      <c r="F389" t="str">
        <f>IF(G389="Vendor",'Inventory '!I389,"Customer")</f>
        <v>RapidSource Ltd.</v>
      </c>
      <c r="G389" t="s">
        <v>3682</v>
      </c>
      <c r="H389" s="7">
        <v>3</v>
      </c>
      <c r="I389" s="8">
        <f>VLOOKUP(A389,'Inventory '!A:G,7,FALSE)</f>
        <v>0.3288888888888889</v>
      </c>
      <c r="J389" s="8">
        <f t="shared" si="19"/>
        <v>0.98666666666666669</v>
      </c>
      <c r="K389" t="str">
        <f t="shared" si="20"/>
        <v>Customer Reason</v>
      </c>
    </row>
    <row r="390" spans="1:11" x14ac:dyDescent="0.25">
      <c r="A390" t="s">
        <v>1851</v>
      </c>
      <c r="B390" s="3" t="str">
        <f>VLOOKUP(A390,'Inventory '!A389:C1159,2,FALSE)</f>
        <v>Belkin QODE FastFit Bluetooth Keyboard</v>
      </c>
      <c r="C390" t="str">
        <f>VLOOKUP(A390,'Inventory '!A389:C1159,3,FALSE)</f>
        <v>SafeStack Logistics</v>
      </c>
      <c r="D390" t="s">
        <v>4077</v>
      </c>
      <c r="E390" s="2">
        <f t="shared" ca="1" si="18"/>
        <v>42762</v>
      </c>
      <c r="F390" t="str">
        <f>IF(G390="Vendor",'Inventory '!I390,"Customer")</f>
        <v>Customer</v>
      </c>
      <c r="G390" t="s">
        <v>4459</v>
      </c>
      <c r="H390" s="7">
        <v>2</v>
      </c>
      <c r="I390" s="8">
        <f>VLOOKUP(A390,'Inventory '!A:G,7,FALSE)</f>
        <v>0.32800000000000001</v>
      </c>
      <c r="J390" s="8">
        <f t="shared" si="19"/>
        <v>0.65600000000000003</v>
      </c>
      <c r="K390" t="str">
        <f t="shared" si="20"/>
        <v>Return Reasons to Supplier</v>
      </c>
    </row>
    <row r="391" spans="1:11" x14ac:dyDescent="0.25">
      <c r="A391" t="s">
        <v>1857</v>
      </c>
      <c r="B391" s="3" t="str">
        <f>VLOOKUP(A391,'Inventory '!A390:C1160,2,FALSE)</f>
        <v>Canon Color ImageCLASS MF8580Cdw Wireless Laser All-In-One Printer, Copier, Scanner</v>
      </c>
      <c r="C391" t="str">
        <f>VLOOKUP(A391,'Inventory '!A390:C1160,3,FALSE)</f>
        <v>MetroZone Fulfillment</v>
      </c>
      <c r="D391" t="s">
        <v>4078</v>
      </c>
      <c r="E391" s="2">
        <f t="shared" ca="1" si="18"/>
        <v>43701</v>
      </c>
      <c r="F391" t="str">
        <f>IF(G391="Vendor",'Inventory '!I391,"Customer")</f>
        <v>GoldenBridge Imports</v>
      </c>
      <c r="G391" t="s">
        <v>3682</v>
      </c>
      <c r="H391" s="7">
        <v>2</v>
      </c>
      <c r="I391" s="8">
        <f>VLOOKUP(A391,'Inventory '!A:G,7,FALSE)</f>
        <v>3.8933333333333331</v>
      </c>
      <c r="J391" s="8">
        <f t="shared" si="19"/>
        <v>7.7866666666666662</v>
      </c>
      <c r="K391" t="str">
        <f t="shared" si="20"/>
        <v>Customer Reason</v>
      </c>
    </row>
    <row r="392" spans="1:11" x14ac:dyDescent="0.25">
      <c r="A392" t="s">
        <v>1862</v>
      </c>
      <c r="B392" s="3" t="str">
        <f>VLOOKUP(A392,'Inventory '!A391:C1161,2,FALSE)</f>
        <v>Xerox 1897</v>
      </c>
      <c r="C392" t="str">
        <f>VLOOKUP(A392,'Inventory '!A391:C1161,3,FALSE)</f>
        <v>Capital Supply Depot</v>
      </c>
      <c r="D392" t="s">
        <v>4079</v>
      </c>
      <c r="E392" s="2">
        <f t="shared" ca="1" si="18"/>
        <v>42178</v>
      </c>
      <c r="F392" t="str">
        <f>IF(G392="Vendor",'Inventory '!I392,"Customer")</f>
        <v>Evergreen Trading Co.</v>
      </c>
      <c r="G392" t="s">
        <v>3682</v>
      </c>
      <c r="H392" s="7">
        <v>1</v>
      </c>
      <c r="I392" s="8">
        <f>VLOOKUP(A392,'Inventory '!A:G,7,FALSE)</f>
        <v>19.989999999999998</v>
      </c>
      <c r="J392" s="8">
        <f t="shared" si="19"/>
        <v>19.989999999999998</v>
      </c>
      <c r="K392" t="str">
        <f t="shared" si="20"/>
        <v>Customer Reason</v>
      </c>
    </row>
    <row r="393" spans="1:11" x14ac:dyDescent="0.25">
      <c r="A393" t="s">
        <v>1867</v>
      </c>
      <c r="B393" s="3" t="str">
        <f>VLOOKUP(A393,'Inventory '!A392:C1162,2,FALSE)</f>
        <v>Global Deluxe Steno Chair</v>
      </c>
      <c r="C393" t="str">
        <f>VLOOKUP(A393,'Inventory '!A392:C1162,3,FALSE)</f>
        <v>Delta Distribution Center</v>
      </c>
      <c r="D393" t="s">
        <v>4080</v>
      </c>
      <c r="E393" s="2">
        <f t="shared" ca="1" si="18"/>
        <v>43023</v>
      </c>
      <c r="F393" t="str">
        <f>IF(G393="Vendor",'Inventory '!I393,"Customer")</f>
        <v>SkyPort Suppliers</v>
      </c>
      <c r="G393" t="s">
        <v>3682</v>
      </c>
      <c r="H393" s="7">
        <v>2</v>
      </c>
      <c r="I393" s="8">
        <f>VLOOKUP(A393,'Inventory '!A:G,7,FALSE)</f>
        <v>49.276799999999994</v>
      </c>
      <c r="J393" s="8">
        <f t="shared" si="19"/>
        <v>98.553599999999989</v>
      </c>
      <c r="K393" t="str">
        <f t="shared" si="20"/>
        <v>Customer Reason</v>
      </c>
    </row>
    <row r="394" spans="1:11" x14ac:dyDescent="0.25">
      <c r="A394" t="s">
        <v>1870</v>
      </c>
      <c r="B394" s="3" t="str">
        <f>VLOOKUP(A394,'Inventory '!A393:C1163,2,FALSE)</f>
        <v>Aluminum Document Frame</v>
      </c>
      <c r="C394" t="str">
        <f>VLOOKUP(A394,'Inventory '!A393:C1163,3,FALSE)</f>
        <v>Future Logistics Hub</v>
      </c>
      <c r="D394" t="s">
        <v>4081</v>
      </c>
      <c r="E394" s="2">
        <f t="shared" ca="1" si="18"/>
        <v>43220</v>
      </c>
      <c r="F394" t="str">
        <f>IF(G394="Vendor",'Inventory '!I394,"Customer")</f>
        <v>IronLeaf Enterprises</v>
      </c>
      <c r="G394" t="s">
        <v>3682</v>
      </c>
      <c r="H394" s="7">
        <v>2</v>
      </c>
      <c r="I394" s="8">
        <f>VLOOKUP(A394,'Inventory '!A:G,7,FALSE)</f>
        <v>299.995</v>
      </c>
      <c r="J394" s="8">
        <f t="shared" si="19"/>
        <v>599.99</v>
      </c>
      <c r="K394" t="str">
        <f t="shared" si="20"/>
        <v>Customer Reason</v>
      </c>
    </row>
    <row r="395" spans="1:11" x14ac:dyDescent="0.25">
      <c r="A395" t="s">
        <v>1872</v>
      </c>
      <c r="B395" s="3" t="str">
        <f>VLOOKUP(A395,'Inventory '!A394:C1164,2,FALSE)</f>
        <v>Fellowes Bankers Box Staxonsteel Drawer File/Stacking System</v>
      </c>
      <c r="C395" t="str">
        <f>VLOOKUP(A395,'Inventory '!A394:C1164,3,FALSE)</f>
        <v>BrightBox Warehouse</v>
      </c>
      <c r="D395" t="s">
        <v>4082</v>
      </c>
      <c r="E395" s="2">
        <f t="shared" ca="1" si="18"/>
        <v>42898</v>
      </c>
      <c r="F395" t="str">
        <f>IF(G395="Vendor",'Inventory '!I395,"Customer")</f>
        <v>Customer</v>
      </c>
      <c r="G395" t="s">
        <v>4459</v>
      </c>
      <c r="H395" s="7">
        <v>1</v>
      </c>
      <c r="I395" s="8">
        <f>VLOOKUP(A395,'Inventory '!A:G,7,FALSE)</f>
        <v>6.2309999999999999</v>
      </c>
      <c r="J395" s="8">
        <f t="shared" si="19"/>
        <v>6.2309999999999999</v>
      </c>
      <c r="K395" t="str">
        <f t="shared" si="20"/>
        <v>Return Reasons to Supplier</v>
      </c>
    </row>
    <row r="396" spans="1:11" x14ac:dyDescent="0.25">
      <c r="A396" t="s">
        <v>1874</v>
      </c>
      <c r="B396" s="3" t="str">
        <f>VLOOKUP(A396,'Inventory '!A395:C1165,2,FALSE)</f>
        <v>Eldon Mobile Mega Data Cart  Mega Stackable  Add-On Trays</v>
      </c>
      <c r="C396" t="str">
        <f>VLOOKUP(A396,'Inventory '!A395:C1165,3,FALSE)</f>
        <v>SwiftStock Depot</v>
      </c>
      <c r="D396" t="s">
        <v>4083</v>
      </c>
      <c r="E396" s="2">
        <f t="shared" ca="1" si="18"/>
        <v>40673</v>
      </c>
      <c r="F396" t="str">
        <f>IF(G396="Vendor",'Inventory '!I396,"Customer")</f>
        <v>RedRiver Goods</v>
      </c>
      <c r="G396" t="s">
        <v>3682</v>
      </c>
      <c r="H396" s="7">
        <v>3</v>
      </c>
      <c r="I396" s="8">
        <f>VLOOKUP(A396,'Inventory '!A:G,7,FALSE)</f>
        <v>8.4213333333333331</v>
      </c>
      <c r="J396" s="8">
        <f t="shared" si="19"/>
        <v>25.263999999999999</v>
      </c>
      <c r="K396" t="str">
        <f t="shared" si="20"/>
        <v>Customer Reason</v>
      </c>
    </row>
    <row r="397" spans="1:11" x14ac:dyDescent="0.25">
      <c r="A397" t="s">
        <v>1876</v>
      </c>
      <c r="B397" s="3" t="str">
        <f>VLOOKUP(A397,'Inventory '!A396:C1166,2,FALSE)</f>
        <v>Xerox Color Copier Paper, 11" x 17", Ream</v>
      </c>
      <c r="C397" t="str">
        <f>VLOOKUP(A397,'Inventory '!A396:C1166,3,FALSE)</f>
        <v>PrimeSource Storage</v>
      </c>
      <c r="D397" t="s">
        <v>4084</v>
      </c>
      <c r="E397" s="2">
        <f t="shared" ca="1" si="18"/>
        <v>42268</v>
      </c>
      <c r="F397" t="str">
        <f>IF(G397="Vendor",'Inventory '!I397,"Customer")</f>
        <v>Customer</v>
      </c>
      <c r="G397" t="s">
        <v>4459</v>
      </c>
      <c r="H397" s="7">
        <v>2</v>
      </c>
      <c r="I397" s="8">
        <f>VLOOKUP(A397,'Inventory '!A:G,7,FALSE)</f>
        <v>8.3266666666666662</v>
      </c>
      <c r="J397" s="8">
        <f t="shared" si="19"/>
        <v>16.653333333333332</v>
      </c>
      <c r="K397" t="str">
        <f t="shared" si="20"/>
        <v>Return Reasons to Supplier</v>
      </c>
    </row>
    <row r="398" spans="1:11" x14ac:dyDescent="0.25">
      <c r="A398" t="s">
        <v>1878</v>
      </c>
      <c r="B398" s="3" t="str">
        <f>VLOOKUP(A398,'Inventory '!A397:C1167,2,FALSE)</f>
        <v>Office Star - Ergonomically Designed Knee Chair</v>
      </c>
      <c r="C398" t="str">
        <f>VLOOKUP(A398,'Inventory '!A397:C1167,3,FALSE)</f>
        <v>NorthGate Warehouse</v>
      </c>
      <c r="D398" t="s">
        <v>4085</v>
      </c>
      <c r="E398" s="2">
        <f t="shared" ca="1" si="18"/>
        <v>41665</v>
      </c>
      <c r="F398" t="str">
        <f>IF(G398="Vendor",'Inventory '!I398,"Customer")</f>
        <v>BrightStone Trading</v>
      </c>
      <c r="G398" t="s">
        <v>3682</v>
      </c>
      <c r="H398" s="7">
        <v>2</v>
      </c>
      <c r="I398" s="8">
        <f>VLOOKUP(A398,'Inventory '!A:G,7,FALSE)</f>
        <v>1.62</v>
      </c>
      <c r="J398" s="8">
        <f t="shared" si="19"/>
        <v>3.24</v>
      </c>
      <c r="K398" t="str">
        <f t="shared" si="20"/>
        <v>Customer Reason</v>
      </c>
    </row>
    <row r="399" spans="1:11" x14ac:dyDescent="0.25">
      <c r="A399" t="s">
        <v>1880</v>
      </c>
      <c r="B399" s="3" t="str">
        <f>VLOOKUP(A399,'Inventory '!A398:C1168,2,FALSE)</f>
        <v>Avery 520</v>
      </c>
      <c r="C399" t="str">
        <f>VLOOKUP(A399,'Inventory '!A398:C1168,3,FALSE)</f>
        <v>Liberty Logistics</v>
      </c>
      <c r="D399" t="s">
        <v>4086</v>
      </c>
      <c r="E399" s="2">
        <f t="shared" ca="1" si="18"/>
        <v>43586</v>
      </c>
      <c r="F399" t="str">
        <f>IF(G399="Vendor",'Inventory '!I399,"Customer")</f>
        <v>NextWave Merchants</v>
      </c>
      <c r="G399" t="s">
        <v>3682</v>
      </c>
      <c r="H399" s="7">
        <v>2</v>
      </c>
      <c r="I399" s="8">
        <f>VLOOKUP(A399,'Inventory '!A:G,7,FALSE)</f>
        <v>14.024000000000001</v>
      </c>
      <c r="J399" s="8">
        <f t="shared" si="19"/>
        <v>28.048000000000002</v>
      </c>
      <c r="K399" t="str">
        <f t="shared" si="20"/>
        <v>Customer Reason</v>
      </c>
    </row>
    <row r="400" spans="1:11" x14ac:dyDescent="0.25">
      <c r="A400" t="s">
        <v>1887</v>
      </c>
      <c r="B400" s="3" t="str">
        <f>VLOOKUP(A400,'Inventory '!A399:C1169,2,FALSE)</f>
        <v>GE General Purpose, Extra Long Life, Showcase &amp; Floodlight Incandescent Bulbs</v>
      </c>
      <c r="C400" t="str">
        <f>VLOOKUP(A400,'Inventory '!A399:C1169,3,FALSE)</f>
        <v>Everhaul Storage</v>
      </c>
      <c r="D400" t="s">
        <v>4087</v>
      </c>
      <c r="E400" s="2">
        <f t="shared" ca="1" si="18"/>
        <v>40671</v>
      </c>
      <c r="F400" t="str">
        <f>IF(G400="Vendor",'Inventory '!I400,"Customer")</f>
        <v>FusionCore Suppliers</v>
      </c>
      <c r="G400" t="s">
        <v>3682</v>
      </c>
      <c r="H400" s="7">
        <v>3</v>
      </c>
      <c r="I400" s="8">
        <f>VLOOKUP(A400,'Inventory '!A:G,7,FALSE)</f>
        <v>3.9946666666666664</v>
      </c>
      <c r="J400" s="8">
        <f t="shared" si="19"/>
        <v>11.983999999999998</v>
      </c>
      <c r="K400" t="str">
        <f t="shared" si="20"/>
        <v>Customer Reason</v>
      </c>
    </row>
    <row r="401" spans="1:11" x14ac:dyDescent="0.25">
      <c r="A401" t="s">
        <v>1895</v>
      </c>
      <c r="B401" s="3" t="str">
        <f>VLOOKUP(A401,'Inventory '!A400:C1170,2,FALSE)</f>
        <v>Newell 345</v>
      </c>
      <c r="C401" t="str">
        <f>VLOOKUP(A401,'Inventory '!A400:C1170,3,FALSE)</f>
        <v>RedRock Distribution</v>
      </c>
      <c r="D401" t="s">
        <v>4088</v>
      </c>
      <c r="E401" s="2">
        <f t="shared" ca="1" si="18"/>
        <v>39970</v>
      </c>
      <c r="F401" t="str">
        <f>IF(G401="Vendor",'Inventory '!I401,"Customer")</f>
        <v>FusionCore Suppliers</v>
      </c>
      <c r="G401" t="s">
        <v>3682</v>
      </c>
      <c r="H401" s="7">
        <v>3</v>
      </c>
      <c r="I401" s="8">
        <f>VLOOKUP(A401,'Inventory '!A:G,7,FALSE)</f>
        <v>266.25173333333333</v>
      </c>
      <c r="J401" s="8">
        <f t="shared" si="19"/>
        <v>798.75520000000006</v>
      </c>
      <c r="K401" t="str">
        <f t="shared" si="20"/>
        <v>Customer Reason</v>
      </c>
    </row>
    <row r="402" spans="1:11" x14ac:dyDescent="0.25">
      <c r="A402" t="s">
        <v>1897</v>
      </c>
      <c r="B402" s="3" t="str">
        <f>VLOOKUP(A402,'Inventory '!A401:C1171,2,FALSE)</f>
        <v>Fellowes Bankers Box Recycled Super Stor/Drawer</v>
      </c>
      <c r="C402" t="str">
        <f>VLOOKUP(A402,'Inventory '!A401:C1171,3,FALSE)</f>
        <v>IronClad Depot</v>
      </c>
      <c r="D402" t="s">
        <v>4089</v>
      </c>
      <c r="E402" s="2">
        <f t="shared" ca="1" si="18"/>
        <v>41660</v>
      </c>
      <c r="F402" t="str">
        <f>IF(G402="Vendor",'Inventory '!I402,"Customer")</f>
        <v>Eagle Trade Co.</v>
      </c>
      <c r="G402" t="s">
        <v>3682</v>
      </c>
      <c r="H402" s="7">
        <v>1</v>
      </c>
      <c r="I402" s="8">
        <f>VLOOKUP(A402,'Inventory '!A:G,7,FALSE)</f>
        <v>32.783999999999999</v>
      </c>
      <c r="J402" s="8">
        <f t="shared" si="19"/>
        <v>32.783999999999999</v>
      </c>
      <c r="K402" t="str">
        <f t="shared" si="20"/>
        <v>Customer Reason</v>
      </c>
    </row>
    <row r="403" spans="1:11" x14ac:dyDescent="0.25">
      <c r="A403" t="s">
        <v>1899</v>
      </c>
      <c r="B403" s="3" t="str">
        <f>VLOOKUP(A403,'Inventory '!A402:C1172,2,FALSE)</f>
        <v>Boston 1645 Deluxe Heavier-Duty Electric Pencil Sharpener</v>
      </c>
      <c r="C403" t="str">
        <f>VLOOKUP(A403,'Inventory '!A402:C1172,3,FALSE)</f>
        <v>Skyline Storage Hub</v>
      </c>
      <c r="D403" t="s">
        <v>4090</v>
      </c>
      <c r="E403" s="2">
        <f t="shared" ca="1" si="18"/>
        <v>40995</v>
      </c>
      <c r="F403" t="str">
        <f>IF(G403="Vendor",'Inventory '!I403,"Customer")</f>
        <v>NorthStar Supplies</v>
      </c>
      <c r="G403" t="s">
        <v>3682</v>
      </c>
      <c r="H403" s="7">
        <v>3</v>
      </c>
      <c r="I403" s="8">
        <f>VLOOKUP(A403,'Inventory '!A:G,7,FALSE)</f>
        <v>6.3982222222222225</v>
      </c>
      <c r="J403" s="8">
        <f t="shared" si="19"/>
        <v>19.194666666666667</v>
      </c>
      <c r="K403" t="str">
        <f t="shared" si="20"/>
        <v>Customer Reason</v>
      </c>
    </row>
    <row r="404" spans="1:11" x14ac:dyDescent="0.25">
      <c r="A404" t="s">
        <v>1901</v>
      </c>
      <c r="B404" s="3" t="str">
        <f>VLOOKUP(A404,'Inventory '!A403:C1173,2,FALSE)</f>
        <v>50 Colored Long Pencils</v>
      </c>
      <c r="C404" t="str">
        <f>VLOOKUP(A404,'Inventory '!A403:C1173,3,FALSE)</f>
        <v>Pioneer Warehousing</v>
      </c>
      <c r="D404" t="s">
        <v>4091</v>
      </c>
      <c r="E404" s="2">
        <f t="shared" ca="1" si="18"/>
        <v>41414</v>
      </c>
      <c r="F404" t="str">
        <f>IF(G404="Vendor",'Inventory '!I404,"Customer")</f>
        <v>Customer</v>
      </c>
      <c r="G404" t="s">
        <v>4459</v>
      </c>
      <c r="H404" s="7">
        <v>2</v>
      </c>
      <c r="I404" s="8">
        <f>VLOOKUP(A404,'Inventory '!A:G,7,FALSE)</f>
        <v>1.9136</v>
      </c>
      <c r="J404" s="8">
        <f t="shared" si="19"/>
        <v>3.8271999999999999</v>
      </c>
      <c r="K404" t="str">
        <f t="shared" si="20"/>
        <v>Return Reasons to Supplier</v>
      </c>
    </row>
    <row r="405" spans="1:11" x14ac:dyDescent="0.25">
      <c r="A405" t="s">
        <v>1903</v>
      </c>
      <c r="B405" s="3" t="str">
        <f>VLOOKUP(A405,'Inventory '!A404:C1174,2,FALSE)</f>
        <v>Newell 342</v>
      </c>
      <c r="C405" t="str">
        <f>VLOOKUP(A405,'Inventory '!A404:C1174,3,FALSE)</f>
        <v>SafeStack Logistics</v>
      </c>
      <c r="D405" t="s">
        <v>4092</v>
      </c>
      <c r="E405" s="2">
        <f t="shared" ca="1" si="18"/>
        <v>41633</v>
      </c>
      <c r="F405" t="str">
        <f>IF(G405="Vendor",'Inventory '!I405,"Customer")</f>
        <v>Customer</v>
      </c>
      <c r="G405" t="s">
        <v>4459</v>
      </c>
      <c r="H405" s="7">
        <v>1</v>
      </c>
      <c r="I405" s="8">
        <f>VLOOKUP(A405,'Inventory '!A:G,7,FALSE)</f>
        <v>9.7680000000000007</v>
      </c>
      <c r="J405" s="8">
        <f t="shared" si="19"/>
        <v>9.7680000000000007</v>
      </c>
      <c r="K405" t="str">
        <f t="shared" si="20"/>
        <v>Return Reasons to Supplier</v>
      </c>
    </row>
    <row r="406" spans="1:11" x14ac:dyDescent="0.25">
      <c r="A406" t="s">
        <v>1905</v>
      </c>
      <c r="B406" s="3" t="str">
        <f>VLOOKUP(A406,'Inventory '!A405:C1175,2,FALSE)</f>
        <v>Belkin Grip Candy Sheer Case / Cover for iPhone 5 and 5S</v>
      </c>
      <c r="C406" t="str">
        <f>VLOOKUP(A406,'Inventory '!A405:C1175,3,FALSE)</f>
        <v>MetroZone Fulfillment</v>
      </c>
      <c r="D406" t="s">
        <v>4093</v>
      </c>
      <c r="E406" s="2">
        <f t="shared" ca="1" si="18"/>
        <v>43233</v>
      </c>
      <c r="F406" t="str">
        <f>IF(G406="Vendor",'Inventory '!I406,"Customer")</f>
        <v>UrbanLine Distributors</v>
      </c>
      <c r="G406" t="s">
        <v>3682</v>
      </c>
      <c r="H406" s="7">
        <v>1</v>
      </c>
      <c r="I406" s="8">
        <f>VLOOKUP(A406,'Inventory '!A:G,7,FALSE)</f>
        <v>17.954999999999998</v>
      </c>
      <c r="J406" s="8">
        <f t="shared" si="19"/>
        <v>17.954999999999998</v>
      </c>
      <c r="K406" t="str">
        <f t="shared" si="20"/>
        <v>Customer Reason</v>
      </c>
    </row>
    <row r="407" spans="1:11" x14ac:dyDescent="0.25">
      <c r="A407" t="s">
        <v>1912</v>
      </c>
      <c r="B407" s="3" t="str">
        <f>VLOOKUP(A407,'Inventory '!A406:C1176,2,FALSE)</f>
        <v>Deluxe Rollaway Locking File with Drawer</v>
      </c>
      <c r="C407" t="str">
        <f>VLOOKUP(A407,'Inventory '!A406:C1176,3,FALSE)</f>
        <v>Capital Supply Depot</v>
      </c>
      <c r="D407" t="s">
        <v>4094</v>
      </c>
      <c r="E407" s="2">
        <f t="shared" ca="1" si="18"/>
        <v>42737</v>
      </c>
      <c r="F407" t="str">
        <f>IF(G407="Vendor",'Inventory '!I407,"Customer")</f>
        <v>Customer</v>
      </c>
      <c r="G407" t="s">
        <v>4459</v>
      </c>
      <c r="H407" s="7">
        <v>2</v>
      </c>
      <c r="I407" s="8">
        <f>VLOOKUP(A407,'Inventory '!A:G,7,FALSE)</f>
        <v>35.989999999999995</v>
      </c>
      <c r="J407" s="8">
        <f t="shared" si="19"/>
        <v>71.97999999999999</v>
      </c>
      <c r="K407" t="str">
        <f t="shared" si="20"/>
        <v>Return Reasons to Supplier</v>
      </c>
    </row>
    <row r="408" spans="1:11" x14ac:dyDescent="0.25">
      <c r="A408" t="s">
        <v>1916</v>
      </c>
      <c r="B408" s="3" t="str">
        <f>VLOOKUP(A408,'Inventory '!A407:C1177,2,FALSE)</f>
        <v>Memorex Mini Travel Drive 16 GB USB 2.0 Flash Drive</v>
      </c>
      <c r="C408" t="str">
        <f>VLOOKUP(A408,'Inventory '!A407:C1177,3,FALSE)</f>
        <v>Delta Distribution Center</v>
      </c>
      <c r="D408" t="s">
        <v>4095</v>
      </c>
      <c r="E408" s="2">
        <f t="shared" ca="1" si="18"/>
        <v>43746</v>
      </c>
      <c r="F408" t="str">
        <f>IF(G408="Vendor",'Inventory '!I408,"Customer")</f>
        <v>Evergreen Trading Co.</v>
      </c>
      <c r="G408" t="s">
        <v>3682</v>
      </c>
      <c r="H408" s="7">
        <v>1</v>
      </c>
      <c r="I408" s="8">
        <f>VLOOKUP(A408,'Inventory '!A:G,7,FALSE)</f>
        <v>399.99200000000002</v>
      </c>
      <c r="J408" s="8">
        <f t="shared" si="19"/>
        <v>399.99200000000002</v>
      </c>
      <c r="K408" t="str">
        <f t="shared" si="20"/>
        <v>Customer Reason</v>
      </c>
    </row>
    <row r="409" spans="1:11" x14ac:dyDescent="0.25">
      <c r="A409" t="s">
        <v>1923</v>
      </c>
      <c r="B409" s="3" t="str">
        <f>VLOOKUP(A409,'Inventory '!A408:C1178,2,FALSE)</f>
        <v>Global Geo Office Task Chair, Gray</v>
      </c>
      <c r="C409" t="str">
        <f>VLOOKUP(A409,'Inventory '!A408:C1178,3,FALSE)</f>
        <v>Future Logistics Hub</v>
      </c>
      <c r="D409" t="s">
        <v>4096</v>
      </c>
      <c r="E409" s="2">
        <f t="shared" ca="1" si="18"/>
        <v>42624</v>
      </c>
      <c r="F409" t="str">
        <f>IF(G409="Vendor",'Inventory '!I409,"Customer")</f>
        <v>Customer</v>
      </c>
      <c r="G409" t="s">
        <v>4459</v>
      </c>
      <c r="H409" s="7">
        <v>3</v>
      </c>
      <c r="I409" s="8">
        <f>VLOOKUP(A409,'Inventory '!A:G,7,FALSE)</f>
        <v>3.0166666666666666</v>
      </c>
      <c r="J409" s="8">
        <f t="shared" si="19"/>
        <v>9.0500000000000007</v>
      </c>
      <c r="K409" t="str">
        <f t="shared" si="20"/>
        <v>Return Reasons to Supplier</v>
      </c>
    </row>
    <row r="410" spans="1:11" x14ac:dyDescent="0.25">
      <c r="A410" t="s">
        <v>1927</v>
      </c>
      <c r="B410" s="3" t="str">
        <f>VLOOKUP(A410,'Inventory '!A409:C1179,2,FALSE)</f>
        <v>Hon 4700 Series Mobuis Mid-Back Task Chairs with Adjustable Arms</v>
      </c>
      <c r="C410" t="str">
        <f>VLOOKUP(A410,'Inventory '!A409:C1179,3,FALSE)</f>
        <v>BrightBox Warehouse</v>
      </c>
      <c r="D410" t="s">
        <v>4097</v>
      </c>
      <c r="E410" s="2">
        <f t="shared" ca="1" si="18"/>
        <v>40902</v>
      </c>
      <c r="F410" t="str">
        <f>IF(G410="Vendor",'Inventory '!I410,"Customer")</f>
        <v>Customer</v>
      </c>
      <c r="G410" t="s">
        <v>4459</v>
      </c>
      <c r="H410" s="7">
        <v>2</v>
      </c>
      <c r="I410" s="8">
        <f>VLOOKUP(A410,'Inventory '!A:G,7,FALSE)</f>
        <v>143.43199999999999</v>
      </c>
      <c r="J410" s="8">
        <f t="shared" si="19"/>
        <v>286.86399999999998</v>
      </c>
      <c r="K410" t="str">
        <f t="shared" si="20"/>
        <v>Return Reasons to Supplier</v>
      </c>
    </row>
    <row r="411" spans="1:11" x14ac:dyDescent="0.25">
      <c r="A411" t="s">
        <v>1929</v>
      </c>
      <c r="B411" s="3" t="str">
        <f>VLOOKUP(A411,'Inventory '!A410:C1180,2,FALSE)</f>
        <v>Staple envelope</v>
      </c>
      <c r="C411" t="str">
        <f>VLOOKUP(A411,'Inventory '!A410:C1180,3,FALSE)</f>
        <v>SwiftStock Depot</v>
      </c>
      <c r="D411" t="s">
        <v>4098</v>
      </c>
      <c r="E411" s="2">
        <f t="shared" ca="1" si="18"/>
        <v>42935</v>
      </c>
      <c r="F411" t="str">
        <f>IF(G411="Vendor",'Inventory '!I411,"Customer")</f>
        <v>Customer</v>
      </c>
      <c r="G411" t="s">
        <v>4459</v>
      </c>
      <c r="H411" s="7">
        <v>2</v>
      </c>
      <c r="I411" s="8">
        <f>VLOOKUP(A411,'Inventory '!A:G,7,FALSE)</f>
        <v>1.9359999999999999</v>
      </c>
      <c r="J411" s="8">
        <f t="shared" si="19"/>
        <v>3.8719999999999999</v>
      </c>
      <c r="K411" t="str">
        <f t="shared" si="20"/>
        <v>Return Reasons to Supplier</v>
      </c>
    </row>
    <row r="412" spans="1:11" x14ac:dyDescent="0.25">
      <c r="A412" t="s">
        <v>1932</v>
      </c>
      <c r="B412" s="3" t="str">
        <f>VLOOKUP(A412,'Inventory '!A411:C1181,2,FALSE)</f>
        <v>3M Office Air Cleaner</v>
      </c>
      <c r="C412" t="str">
        <f>VLOOKUP(A412,'Inventory '!A411:C1181,3,FALSE)</f>
        <v>PrimeSource Storage</v>
      </c>
      <c r="D412" t="s">
        <v>4099</v>
      </c>
      <c r="E412" s="2">
        <f t="shared" ca="1" si="18"/>
        <v>43454</v>
      </c>
      <c r="F412" t="str">
        <f>IF(G412="Vendor",'Inventory '!I412,"Customer")</f>
        <v>Customer</v>
      </c>
      <c r="G412" t="s">
        <v>4459</v>
      </c>
      <c r="H412" s="7">
        <v>3</v>
      </c>
      <c r="I412" s="8">
        <f>VLOOKUP(A412,'Inventory '!A:G,7,FALSE)</f>
        <v>3.1500000000000004</v>
      </c>
      <c r="J412" s="8">
        <f t="shared" si="19"/>
        <v>9.4500000000000011</v>
      </c>
      <c r="K412" t="str">
        <f t="shared" si="20"/>
        <v>Return Reasons to Supplier</v>
      </c>
    </row>
    <row r="413" spans="1:11" x14ac:dyDescent="0.25">
      <c r="A413" t="s">
        <v>1934</v>
      </c>
      <c r="B413" s="3" t="str">
        <f>VLOOKUP(A413,'Inventory '!A412:C1182,2,FALSE)</f>
        <v>Logitech G700s Rechargeable Gaming Mouse</v>
      </c>
      <c r="C413" t="str">
        <f>VLOOKUP(A413,'Inventory '!A412:C1182,3,FALSE)</f>
        <v>NorthGate Warehouse</v>
      </c>
      <c r="D413" t="s">
        <v>4100</v>
      </c>
      <c r="E413" s="2">
        <f t="shared" ca="1" si="18"/>
        <v>41361</v>
      </c>
      <c r="F413" t="str">
        <f>IF(G413="Vendor",'Inventory '!I413,"Customer")</f>
        <v>Customer</v>
      </c>
      <c r="G413" t="s">
        <v>4459</v>
      </c>
      <c r="H413" s="7">
        <v>1</v>
      </c>
      <c r="I413" s="8">
        <f>VLOOKUP(A413,'Inventory '!A:G,7,FALSE)</f>
        <v>13.994999999999999</v>
      </c>
      <c r="J413" s="8">
        <f t="shared" si="19"/>
        <v>13.994999999999999</v>
      </c>
      <c r="K413" t="str">
        <f t="shared" si="20"/>
        <v>Return Reasons to Supplier</v>
      </c>
    </row>
    <row r="414" spans="1:11" x14ac:dyDescent="0.25">
      <c r="A414" t="s">
        <v>1936</v>
      </c>
      <c r="B414" s="3" t="str">
        <f>VLOOKUP(A414,'Inventory '!A413:C1183,2,FALSE)</f>
        <v>Acco D-Ring Binder w/DublLock</v>
      </c>
      <c r="C414" t="str">
        <f>VLOOKUP(A414,'Inventory '!A413:C1183,3,FALSE)</f>
        <v>Liberty Logistics</v>
      </c>
      <c r="D414" t="s">
        <v>4101</v>
      </c>
      <c r="E414" s="2">
        <f t="shared" ca="1" si="18"/>
        <v>43481</v>
      </c>
      <c r="F414" t="str">
        <f>IF(G414="Vendor",'Inventory '!I414,"Customer")</f>
        <v>BrightStone Trading</v>
      </c>
      <c r="G414" t="s">
        <v>3682</v>
      </c>
      <c r="H414" s="7">
        <v>1</v>
      </c>
      <c r="I414" s="8">
        <f>VLOOKUP(A414,'Inventory '!A:G,7,FALSE)</f>
        <v>445.60966666666667</v>
      </c>
      <c r="J414" s="8">
        <f t="shared" si="19"/>
        <v>445.60966666666667</v>
      </c>
      <c r="K414" t="str">
        <f t="shared" si="20"/>
        <v>Customer Reason</v>
      </c>
    </row>
    <row r="415" spans="1:11" x14ac:dyDescent="0.25">
      <c r="A415" t="s">
        <v>1942</v>
      </c>
      <c r="B415" s="3" t="str">
        <f>VLOOKUP(A415,'Inventory '!A414:C1184,2,FALSE)</f>
        <v>Bush Advantage Collection Racetrack Conference Table</v>
      </c>
      <c r="C415" t="str">
        <f>VLOOKUP(A415,'Inventory '!A414:C1184,3,FALSE)</f>
        <v>Everhaul Storage</v>
      </c>
      <c r="D415" t="s">
        <v>4102</v>
      </c>
      <c r="E415" s="2">
        <f t="shared" ca="1" si="18"/>
        <v>42370</v>
      </c>
      <c r="F415" t="str">
        <f>IF(G415="Vendor",'Inventory '!I415,"Customer")</f>
        <v>NextWave Merchants</v>
      </c>
      <c r="G415" t="s">
        <v>3682</v>
      </c>
      <c r="H415" s="7">
        <v>2</v>
      </c>
      <c r="I415" s="8">
        <f>VLOOKUP(A415,'Inventory '!A:G,7,FALSE)</f>
        <v>16.224</v>
      </c>
      <c r="J415" s="8">
        <f t="shared" si="19"/>
        <v>32.448</v>
      </c>
      <c r="K415" t="str">
        <f t="shared" si="20"/>
        <v>Customer Reason</v>
      </c>
    </row>
    <row r="416" spans="1:11" x14ac:dyDescent="0.25">
      <c r="A416" t="s">
        <v>1944</v>
      </c>
      <c r="B416" s="3" t="str">
        <f>VLOOKUP(A416,'Inventory '!A415:C1185,2,FALSE)</f>
        <v>Poly Designer Cover &amp; Back</v>
      </c>
      <c r="C416" t="str">
        <f>VLOOKUP(A416,'Inventory '!A415:C1185,3,FALSE)</f>
        <v>RedRock Distribution</v>
      </c>
      <c r="D416" t="s">
        <v>4103</v>
      </c>
      <c r="E416" s="2">
        <f t="shared" ca="1" si="18"/>
        <v>41120</v>
      </c>
      <c r="F416" t="str">
        <f>IF(G416="Vendor",'Inventory '!I416,"Customer")</f>
        <v>Customer</v>
      </c>
      <c r="G416" t="s">
        <v>4459</v>
      </c>
      <c r="H416" s="7">
        <v>1</v>
      </c>
      <c r="I416" s="8">
        <f>VLOOKUP(A416,'Inventory '!A:G,7,FALSE)</f>
        <v>46.620000000000005</v>
      </c>
      <c r="J416" s="8">
        <f t="shared" si="19"/>
        <v>46.620000000000005</v>
      </c>
      <c r="K416" t="str">
        <f t="shared" si="20"/>
        <v>Return Reasons to Supplier</v>
      </c>
    </row>
    <row r="417" spans="1:11" x14ac:dyDescent="0.25">
      <c r="A417" t="s">
        <v>1946</v>
      </c>
      <c r="B417" s="3" t="str">
        <f>VLOOKUP(A417,'Inventory '!A416:C1186,2,FALSE)</f>
        <v>Premier Electric Letter Opener</v>
      </c>
      <c r="C417" t="str">
        <f>VLOOKUP(A417,'Inventory '!A416:C1186,3,FALSE)</f>
        <v>IronClad Depot</v>
      </c>
      <c r="D417" t="s">
        <v>4104</v>
      </c>
      <c r="E417" s="2">
        <f t="shared" ca="1" si="18"/>
        <v>41536</v>
      </c>
      <c r="F417" t="str">
        <f>IF(G417="Vendor",'Inventory '!I417,"Customer")</f>
        <v>Customer</v>
      </c>
      <c r="G417" t="s">
        <v>4459</v>
      </c>
      <c r="H417" s="7">
        <v>1</v>
      </c>
      <c r="I417" s="8">
        <f>VLOOKUP(A417,'Inventory '!A:G,7,FALSE)</f>
        <v>76.784000000000006</v>
      </c>
      <c r="J417" s="8">
        <f t="shared" si="19"/>
        <v>76.784000000000006</v>
      </c>
      <c r="K417" t="str">
        <f t="shared" si="20"/>
        <v>Return Reasons to Supplier</v>
      </c>
    </row>
    <row r="418" spans="1:11" x14ac:dyDescent="0.25">
      <c r="A418" t="s">
        <v>1948</v>
      </c>
      <c r="B418" s="3" t="str">
        <f>VLOOKUP(A418,'Inventory '!A417:C1187,2,FALSE)</f>
        <v>Fellowes Premier Superior Surge Suppressor, 10-Outlet, With Phone and Remote</v>
      </c>
      <c r="C418" t="str">
        <f>VLOOKUP(A418,'Inventory '!A417:C1187,3,FALSE)</f>
        <v>Skyline Storage Hub</v>
      </c>
      <c r="D418" t="s">
        <v>4105</v>
      </c>
      <c r="E418" s="2">
        <f t="shared" ca="1" si="18"/>
        <v>42864</v>
      </c>
      <c r="F418" t="str">
        <f>IF(G418="Vendor",'Inventory '!I418,"Customer")</f>
        <v>Customer</v>
      </c>
      <c r="G418" t="s">
        <v>4459</v>
      </c>
      <c r="H418" s="7">
        <v>3</v>
      </c>
      <c r="I418" s="8">
        <f>VLOOKUP(A418,'Inventory '!A:G,7,FALSE)</f>
        <v>10.657777777777778</v>
      </c>
      <c r="J418" s="8">
        <f t="shared" si="19"/>
        <v>31.973333333333333</v>
      </c>
      <c r="K418" t="str">
        <f t="shared" si="20"/>
        <v>Return Reasons to Supplier</v>
      </c>
    </row>
    <row r="419" spans="1:11" x14ac:dyDescent="0.25">
      <c r="A419" t="s">
        <v>1960</v>
      </c>
      <c r="B419" s="3" t="str">
        <f>VLOOKUP(A419,'Inventory '!A418:C1188,2,FALSE)</f>
        <v>Bush Mission Pointe Library</v>
      </c>
      <c r="C419" t="str">
        <f>VLOOKUP(A419,'Inventory '!A418:C1188,3,FALSE)</f>
        <v>Pioneer Warehousing</v>
      </c>
      <c r="D419" t="s">
        <v>4106</v>
      </c>
      <c r="E419" s="2">
        <f t="shared" ca="1" si="18"/>
        <v>42654</v>
      </c>
      <c r="F419" t="str">
        <f>IF(G419="Vendor",'Inventory '!I419,"Customer")</f>
        <v>Customer</v>
      </c>
      <c r="G419" t="s">
        <v>4459</v>
      </c>
      <c r="H419" s="7">
        <v>1</v>
      </c>
      <c r="I419" s="8">
        <f>VLOOKUP(A419,'Inventory '!A:G,7,FALSE)</f>
        <v>95.95</v>
      </c>
      <c r="J419" s="8">
        <f t="shared" si="19"/>
        <v>95.95</v>
      </c>
      <c r="K419" t="str">
        <f t="shared" si="20"/>
        <v>Return Reasons to Supplier</v>
      </c>
    </row>
    <row r="420" spans="1:11" x14ac:dyDescent="0.25">
      <c r="A420" t="s">
        <v>1964</v>
      </c>
      <c r="B420" s="3" t="str">
        <f>VLOOKUP(A420,'Inventory '!A419:C1189,2,FALSE)</f>
        <v>Cardinal Hold-It CD Pocket</v>
      </c>
      <c r="C420" t="str">
        <f>VLOOKUP(A420,'Inventory '!A419:C1189,3,FALSE)</f>
        <v>SafeStack Logistics</v>
      </c>
      <c r="D420" t="s">
        <v>4107</v>
      </c>
      <c r="E420" s="2">
        <f t="shared" ca="1" si="18"/>
        <v>40485</v>
      </c>
      <c r="F420" t="str">
        <f>IF(G420="Vendor",'Inventory '!I420,"Customer")</f>
        <v>Customer</v>
      </c>
      <c r="G420" t="s">
        <v>4459</v>
      </c>
      <c r="H420" s="7">
        <v>2</v>
      </c>
      <c r="I420" s="8">
        <f>VLOOKUP(A420,'Inventory '!A:G,7,FALSE)</f>
        <v>0.96333333333333337</v>
      </c>
      <c r="J420" s="8">
        <f t="shared" si="19"/>
        <v>1.9266666666666667</v>
      </c>
      <c r="K420" t="str">
        <f t="shared" si="20"/>
        <v>Return Reasons to Supplier</v>
      </c>
    </row>
    <row r="421" spans="1:11" x14ac:dyDescent="0.25">
      <c r="A421" t="s">
        <v>1970</v>
      </c>
      <c r="B421" s="3" t="str">
        <f>VLOOKUP(A421,'Inventory '!A420:C1190,2,FALSE)</f>
        <v>Eaton Premium Continuous-Feed Paper, 25% Cotton, Letter Size, White, 1000 Shts/Box</v>
      </c>
      <c r="C421" t="str">
        <f>VLOOKUP(A421,'Inventory '!A420:C1190,3,FALSE)</f>
        <v>MetroZone Fulfillment</v>
      </c>
      <c r="D421" t="s">
        <v>4108</v>
      </c>
      <c r="E421" s="2">
        <f t="shared" ca="1" si="18"/>
        <v>41479</v>
      </c>
      <c r="F421" t="str">
        <f>IF(G421="Vendor",'Inventory '!I421,"Customer")</f>
        <v>Customer</v>
      </c>
      <c r="G421" t="s">
        <v>4459</v>
      </c>
      <c r="H421" s="7">
        <v>2</v>
      </c>
      <c r="I421" s="8">
        <f>VLOOKUP(A421,'Inventory '!A:G,7,FALSE)</f>
        <v>1.165</v>
      </c>
      <c r="J421" s="8">
        <f t="shared" si="19"/>
        <v>2.33</v>
      </c>
      <c r="K421" t="str">
        <f t="shared" si="20"/>
        <v>Return Reasons to Supplier</v>
      </c>
    </row>
    <row r="422" spans="1:11" x14ac:dyDescent="0.25">
      <c r="A422" t="s">
        <v>1975</v>
      </c>
      <c r="B422" s="3" t="str">
        <f>VLOOKUP(A422,'Inventory '!A421:C1191,2,FALSE)</f>
        <v>SAFCO Boltless Steel Shelving</v>
      </c>
      <c r="C422" t="str">
        <f>VLOOKUP(A422,'Inventory '!A421:C1191,3,FALSE)</f>
        <v>Capital Supply Depot</v>
      </c>
      <c r="D422" t="s">
        <v>4109</v>
      </c>
      <c r="E422" s="2">
        <f t="shared" ca="1" si="18"/>
        <v>42540</v>
      </c>
      <c r="F422" t="str">
        <f>IF(G422="Vendor",'Inventory '!I422,"Customer")</f>
        <v>Customer</v>
      </c>
      <c r="G422" t="s">
        <v>4459</v>
      </c>
      <c r="H422" s="7">
        <v>2</v>
      </c>
      <c r="I422" s="8">
        <f>VLOOKUP(A422,'Inventory '!A:G,7,FALSE)</f>
        <v>2.5416666666666665</v>
      </c>
      <c r="J422" s="8">
        <f t="shared" si="19"/>
        <v>5.083333333333333</v>
      </c>
      <c r="K422" t="str">
        <f t="shared" si="20"/>
        <v>Return Reasons to Supplier</v>
      </c>
    </row>
    <row r="423" spans="1:11" x14ac:dyDescent="0.25">
      <c r="A423" t="s">
        <v>1977</v>
      </c>
      <c r="B423" s="3" t="str">
        <f>VLOOKUP(A423,'Inventory '!A422:C1192,2,FALSE)</f>
        <v>Sauder Mission Library with Doors, Fruitwood Finish</v>
      </c>
      <c r="C423" t="str">
        <f>VLOOKUP(A423,'Inventory '!A422:C1192,3,FALSE)</f>
        <v>Delta Distribution Center</v>
      </c>
      <c r="D423" t="s">
        <v>4110</v>
      </c>
      <c r="E423" s="2">
        <f t="shared" ca="1" si="18"/>
        <v>41747</v>
      </c>
      <c r="F423" t="str">
        <f>IF(G423="Vendor",'Inventory '!I423,"Customer")</f>
        <v>Customer</v>
      </c>
      <c r="G423" t="s">
        <v>4459</v>
      </c>
      <c r="H423" s="7">
        <v>3</v>
      </c>
      <c r="I423" s="8">
        <f>VLOOKUP(A423,'Inventory '!A:G,7,FALSE)</f>
        <v>21.861333333333334</v>
      </c>
      <c r="J423" s="8">
        <f t="shared" si="19"/>
        <v>65.584000000000003</v>
      </c>
      <c r="K423" t="str">
        <f t="shared" si="20"/>
        <v>Return Reasons to Supplier</v>
      </c>
    </row>
    <row r="424" spans="1:11" x14ac:dyDescent="0.25">
      <c r="A424" t="s">
        <v>1979</v>
      </c>
      <c r="B424" s="3" t="str">
        <f>VLOOKUP(A424,'Inventory '!A423:C1193,2,FALSE)</f>
        <v>Samsung Galaxy Note 3</v>
      </c>
      <c r="C424" t="str">
        <f>VLOOKUP(A424,'Inventory '!A423:C1193,3,FALSE)</f>
        <v>Future Logistics Hub</v>
      </c>
      <c r="D424" t="s">
        <v>4111</v>
      </c>
      <c r="E424" s="2">
        <f t="shared" ca="1" si="18"/>
        <v>43407</v>
      </c>
      <c r="F424" t="str">
        <f>IF(G424="Vendor",'Inventory '!I424,"Customer")</f>
        <v>Customer</v>
      </c>
      <c r="G424" t="s">
        <v>4459</v>
      </c>
      <c r="H424" s="7">
        <v>1</v>
      </c>
      <c r="I424" s="8">
        <f>VLOOKUP(A424,'Inventory '!A:G,7,FALSE)</f>
        <v>18.853333333333335</v>
      </c>
      <c r="J424" s="8">
        <f t="shared" si="19"/>
        <v>18.853333333333335</v>
      </c>
      <c r="K424" t="str">
        <f t="shared" si="20"/>
        <v>Return Reasons to Supplier</v>
      </c>
    </row>
    <row r="425" spans="1:11" x14ac:dyDescent="0.25">
      <c r="A425" t="s">
        <v>1981</v>
      </c>
      <c r="B425" s="3" t="str">
        <f>VLOOKUP(A425,'Inventory '!A424:C1194,2,FALSE)</f>
        <v>Decoflex Hanging Personal Folder File, Blue</v>
      </c>
      <c r="C425" t="str">
        <f>VLOOKUP(A425,'Inventory '!A424:C1194,3,FALSE)</f>
        <v>BrightBox Warehouse</v>
      </c>
      <c r="D425" t="s">
        <v>4112</v>
      </c>
      <c r="E425" s="2">
        <f t="shared" ca="1" si="18"/>
        <v>41446</v>
      </c>
      <c r="F425" t="str">
        <f>IF(G425="Vendor",'Inventory '!I425,"Customer")</f>
        <v>Customer</v>
      </c>
      <c r="G425" t="s">
        <v>4459</v>
      </c>
      <c r="H425" s="7">
        <v>1</v>
      </c>
      <c r="I425" s="8">
        <f>VLOOKUP(A425,'Inventory '!A:G,7,FALSE)</f>
        <v>8.1750000000000007</v>
      </c>
      <c r="J425" s="8">
        <f t="shared" si="19"/>
        <v>8.1750000000000007</v>
      </c>
      <c r="K425" t="str">
        <f t="shared" si="20"/>
        <v>Return Reasons to Supplier</v>
      </c>
    </row>
    <row r="426" spans="1:11" x14ac:dyDescent="0.25">
      <c r="A426" t="s">
        <v>1983</v>
      </c>
      <c r="B426" s="3" t="str">
        <f>VLOOKUP(A426,'Inventory '!A425:C1195,2,FALSE)</f>
        <v>Recycled Desk Saver Line "While You Were Out" Book, 5 1/2" X 4"</v>
      </c>
      <c r="C426" t="str">
        <f>VLOOKUP(A426,'Inventory '!A425:C1195,3,FALSE)</f>
        <v>SwiftStock Depot</v>
      </c>
      <c r="D426" t="s">
        <v>4113</v>
      </c>
      <c r="E426" s="2">
        <f t="shared" ca="1" si="18"/>
        <v>42230</v>
      </c>
      <c r="F426" t="str">
        <f>IF(G426="Vendor",'Inventory '!I426,"Customer")</f>
        <v>Customer</v>
      </c>
      <c r="G426" t="s">
        <v>4459</v>
      </c>
      <c r="H426" s="7">
        <v>1</v>
      </c>
      <c r="I426" s="8">
        <f>VLOOKUP(A426,'Inventory '!A:G,7,FALSE)</f>
        <v>288.8</v>
      </c>
      <c r="J426" s="8">
        <f t="shared" si="19"/>
        <v>288.8</v>
      </c>
      <c r="K426" t="str">
        <f t="shared" si="20"/>
        <v>Return Reasons to Supplier</v>
      </c>
    </row>
    <row r="427" spans="1:11" x14ac:dyDescent="0.25">
      <c r="A427" t="s">
        <v>1985</v>
      </c>
      <c r="B427" s="3" t="str">
        <f>VLOOKUP(A427,'Inventory '!A426:C1196,2,FALSE)</f>
        <v>Xerox 1912</v>
      </c>
      <c r="C427" t="str">
        <f>VLOOKUP(A427,'Inventory '!A426:C1196,3,FALSE)</f>
        <v>PrimeSource Storage</v>
      </c>
      <c r="D427" t="s">
        <v>4114</v>
      </c>
      <c r="E427" s="2">
        <f t="shared" ca="1" si="18"/>
        <v>39854</v>
      </c>
      <c r="F427" t="str">
        <f>IF(G427="Vendor",'Inventory '!I427,"Customer")</f>
        <v>Customer</v>
      </c>
      <c r="G427" t="s">
        <v>4459</v>
      </c>
      <c r="H427" s="7">
        <v>2</v>
      </c>
      <c r="I427" s="8">
        <f>VLOOKUP(A427,'Inventory '!A:G,7,FALSE)</f>
        <v>5.68</v>
      </c>
      <c r="J427" s="8">
        <f t="shared" si="19"/>
        <v>11.36</v>
      </c>
      <c r="K427" t="str">
        <f t="shared" si="20"/>
        <v>Return Reasons to Supplier</v>
      </c>
    </row>
    <row r="428" spans="1:11" x14ac:dyDescent="0.25">
      <c r="A428" t="s">
        <v>1990</v>
      </c>
      <c r="B428" s="3" t="str">
        <f>VLOOKUP(A428,'Inventory '!A427:C1197,2,FALSE)</f>
        <v>Cisco SPA525G2 IP Phone - Wireless</v>
      </c>
      <c r="C428" t="str">
        <f>VLOOKUP(A428,'Inventory '!A427:C1197,3,FALSE)</f>
        <v>NorthGate Warehouse</v>
      </c>
      <c r="D428" t="s">
        <v>4115</v>
      </c>
      <c r="E428" s="2">
        <f t="shared" ca="1" si="18"/>
        <v>39886</v>
      </c>
      <c r="F428" t="str">
        <f>IF(G428="Vendor",'Inventory '!I428,"Customer")</f>
        <v>RedRiver Goods</v>
      </c>
      <c r="G428" t="s">
        <v>3682</v>
      </c>
      <c r="H428" s="7">
        <v>3</v>
      </c>
      <c r="I428" s="8">
        <f>VLOOKUP(A428,'Inventory '!A:G,7,FALSE)</f>
        <v>31.991111111111113</v>
      </c>
      <c r="J428" s="8">
        <f t="shared" si="19"/>
        <v>95.973333333333343</v>
      </c>
      <c r="K428" t="str">
        <f t="shared" si="20"/>
        <v>Customer Reason</v>
      </c>
    </row>
    <row r="429" spans="1:11" x14ac:dyDescent="0.25">
      <c r="A429" t="s">
        <v>2002</v>
      </c>
      <c r="B429" s="3" t="str">
        <f>VLOOKUP(A429,'Inventory '!A428:C1198,2,FALSE)</f>
        <v>Prang Colored Pencils</v>
      </c>
      <c r="C429" t="str">
        <f>VLOOKUP(A429,'Inventory '!A428:C1198,3,FALSE)</f>
        <v>Liberty Logistics</v>
      </c>
      <c r="D429" t="s">
        <v>4116</v>
      </c>
      <c r="E429" s="2">
        <f t="shared" ca="1" si="18"/>
        <v>42677</v>
      </c>
      <c r="F429" t="str">
        <f>IF(G429="Vendor",'Inventory '!I429,"Customer")</f>
        <v>Customer</v>
      </c>
      <c r="G429" t="s">
        <v>4459</v>
      </c>
      <c r="H429" s="7">
        <v>2</v>
      </c>
      <c r="I429" s="8">
        <f>VLOOKUP(A429,'Inventory '!A:G,7,FALSE)</f>
        <v>11.664999999999999</v>
      </c>
      <c r="J429" s="8">
        <f t="shared" si="19"/>
        <v>23.33</v>
      </c>
      <c r="K429" t="str">
        <f t="shared" si="20"/>
        <v>Return Reasons to Supplier</v>
      </c>
    </row>
    <row r="430" spans="1:11" x14ac:dyDescent="0.25">
      <c r="A430" t="s">
        <v>2004</v>
      </c>
      <c r="B430" s="3" t="str">
        <f>VLOOKUP(A430,'Inventory '!A429:C1199,2,FALSE)</f>
        <v>Fellowes Strictly Business Drawer File, Letter/Legal Size</v>
      </c>
      <c r="C430" t="str">
        <f>VLOOKUP(A430,'Inventory '!A429:C1199,3,FALSE)</f>
        <v>Everhaul Storage</v>
      </c>
      <c r="D430" t="s">
        <v>4117</v>
      </c>
      <c r="E430" s="2">
        <f t="shared" ca="1" si="18"/>
        <v>39895</v>
      </c>
      <c r="F430" t="str">
        <f>IF(G430="Vendor",'Inventory '!I430,"Customer")</f>
        <v>Customer</v>
      </c>
      <c r="G430" t="s">
        <v>4459</v>
      </c>
      <c r="H430" s="7">
        <v>3</v>
      </c>
      <c r="I430" s="8">
        <f>VLOOKUP(A430,'Inventory '!A:G,7,FALSE)</f>
        <v>0.74133333333333329</v>
      </c>
      <c r="J430" s="8">
        <f t="shared" si="19"/>
        <v>2.2239999999999998</v>
      </c>
      <c r="K430" t="str">
        <f t="shared" si="20"/>
        <v>Return Reasons to Supplier</v>
      </c>
    </row>
    <row r="431" spans="1:11" x14ac:dyDescent="0.25">
      <c r="A431" t="s">
        <v>2011</v>
      </c>
      <c r="B431" s="3" t="str">
        <f>VLOOKUP(A431,'Inventory '!A430:C1200,2,FALSE)</f>
        <v>Imation USB 2.0 Swivel Flash Drive USB flash drive - 4 GB - Pink</v>
      </c>
      <c r="C431" t="str">
        <f>VLOOKUP(A431,'Inventory '!A430:C1200,3,FALSE)</f>
        <v>RedRock Distribution</v>
      </c>
      <c r="D431" t="s">
        <v>4118</v>
      </c>
      <c r="E431" s="2">
        <f t="shared" ca="1" si="18"/>
        <v>42076</v>
      </c>
      <c r="F431" t="str">
        <f>IF(G431="Vendor",'Inventory '!I431,"Customer")</f>
        <v>Customer</v>
      </c>
      <c r="G431" t="s">
        <v>4459</v>
      </c>
      <c r="H431" s="7">
        <v>2</v>
      </c>
      <c r="I431" s="8">
        <f>VLOOKUP(A431,'Inventory '!A:G,7,FALSE)</f>
        <v>31.597999999999999</v>
      </c>
      <c r="J431" s="8">
        <f t="shared" si="19"/>
        <v>63.195999999999998</v>
      </c>
      <c r="K431" t="str">
        <f t="shared" si="20"/>
        <v>Return Reasons to Supplier</v>
      </c>
    </row>
    <row r="432" spans="1:11" x14ac:dyDescent="0.25">
      <c r="A432" t="s">
        <v>2017</v>
      </c>
      <c r="B432" s="3" t="str">
        <f>VLOOKUP(A432,'Inventory '!A431:C1201,2,FALSE)</f>
        <v>Logitech G602 Wireless Gaming Mouse</v>
      </c>
      <c r="C432" t="str">
        <f>VLOOKUP(A432,'Inventory '!A431:C1201,3,FALSE)</f>
        <v>IronClad Depot</v>
      </c>
      <c r="D432" t="s">
        <v>4119</v>
      </c>
      <c r="E432" s="2">
        <f t="shared" ca="1" si="18"/>
        <v>42495</v>
      </c>
      <c r="F432" t="str">
        <f>IF(G432="Vendor",'Inventory '!I432,"Customer")</f>
        <v>Customer</v>
      </c>
      <c r="G432" t="s">
        <v>4459</v>
      </c>
      <c r="H432" s="7">
        <v>2</v>
      </c>
      <c r="I432" s="8">
        <f>VLOOKUP(A432,'Inventory '!A:G,7,FALSE)</f>
        <v>51.093000000000004</v>
      </c>
      <c r="J432" s="8">
        <f t="shared" si="19"/>
        <v>102.18600000000001</v>
      </c>
      <c r="K432" t="str">
        <f t="shared" si="20"/>
        <v>Return Reasons to Supplier</v>
      </c>
    </row>
    <row r="433" spans="1:11" x14ac:dyDescent="0.25">
      <c r="A433" t="s">
        <v>2024</v>
      </c>
      <c r="B433" s="3" t="str">
        <f>VLOOKUP(A433,'Inventory '!A432:C1202,2,FALSE)</f>
        <v>Alphabetical Labels for Top Tab Filing</v>
      </c>
      <c r="C433" t="str">
        <f>VLOOKUP(A433,'Inventory '!A432:C1202,3,FALSE)</f>
        <v>Skyline Storage Hub</v>
      </c>
      <c r="D433" t="s">
        <v>4120</v>
      </c>
      <c r="E433" s="2">
        <f t="shared" ca="1" si="18"/>
        <v>43279</v>
      </c>
      <c r="F433" t="str">
        <f>IF(G433="Vendor",'Inventory '!I433,"Customer")</f>
        <v>FusionCore Suppliers</v>
      </c>
      <c r="G433" t="s">
        <v>3682</v>
      </c>
      <c r="H433" s="7">
        <v>2</v>
      </c>
      <c r="I433" s="8">
        <f>VLOOKUP(A433,'Inventory '!A:G,7,FALSE)</f>
        <v>36.494999999999997</v>
      </c>
      <c r="J433" s="8">
        <f t="shared" si="19"/>
        <v>72.989999999999995</v>
      </c>
      <c r="K433" t="str">
        <f t="shared" si="20"/>
        <v>Customer Reason</v>
      </c>
    </row>
    <row r="434" spans="1:11" x14ac:dyDescent="0.25">
      <c r="A434" t="s">
        <v>2026</v>
      </c>
      <c r="B434" s="3" t="str">
        <f>VLOOKUP(A434,'Inventory '!A433:C1203,2,FALSE)</f>
        <v>O'Sullivan Living Dimensions 2-Shelf Bookcases</v>
      </c>
      <c r="C434" t="str">
        <f>VLOOKUP(A434,'Inventory '!A433:C1203,3,FALSE)</f>
        <v>Pioneer Warehousing</v>
      </c>
      <c r="D434" t="s">
        <v>4121</v>
      </c>
      <c r="E434" s="2">
        <f t="shared" ca="1" si="18"/>
        <v>40232</v>
      </c>
      <c r="F434" t="str">
        <f>IF(G434="Vendor",'Inventory '!I434,"Customer")</f>
        <v>Eagle Trade Co.</v>
      </c>
      <c r="G434" t="s">
        <v>3682</v>
      </c>
      <c r="H434" s="7">
        <v>1</v>
      </c>
      <c r="I434" s="8">
        <f>VLOOKUP(A434,'Inventory '!A:G,7,FALSE)</f>
        <v>1.5893333333333333</v>
      </c>
      <c r="J434" s="8">
        <f t="shared" si="19"/>
        <v>1.5893333333333333</v>
      </c>
      <c r="K434" t="str">
        <f t="shared" si="20"/>
        <v>Customer Reason</v>
      </c>
    </row>
    <row r="435" spans="1:11" x14ac:dyDescent="0.25">
      <c r="A435" t="s">
        <v>2028</v>
      </c>
      <c r="B435" s="3" t="str">
        <f>VLOOKUP(A435,'Inventory '!A434:C1204,2,FALSE)</f>
        <v>iHome FM Clock Radio with Lightning Dock</v>
      </c>
      <c r="C435" t="str">
        <f>VLOOKUP(A435,'Inventory '!A434:C1204,3,FALSE)</f>
        <v>SafeStack Logistics</v>
      </c>
      <c r="D435" t="s">
        <v>4122</v>
      </c>
      <c r="E435" s="2">
        <f t="shared" ca="1" si="18"/>
        <v>40398</v>
      </c>
      <c r="F435" t="str">
        <f>IF(G435="Vendor",'Inventory '!I435,"Customer")</f>
        <v>Customer</v>
      </c>
      <c r="G435" t="s">
        <v>4459</v>
      </c>
      <c r="H435" s="7">
        <v>1</v>
      </c>
      <c r="I435" s="8">
        <f>VLOOKUP(A435,'Inventory '!A:G,7,FALSE)</f>
        <v>357.15</v>
      </c>
      <c r="J435" s="8">
        <f t="shared" si="19"/>
        <v>357.15</v>
      </c>
      <c r="K435" t="str">
        <f t="shared" si="20"/>
        <v>Return Reasons to Supplier</v>
      </c>
    </row>
    <row r="436" spans="1:11" x14ac:dyDescent="0.25">
      <c r="A436" t="s">
        <v>2035</v>
      </c>
      <c r="B436" s="3" t="str">
        <f>VLOOKUP(A436,'Inventory '!A435:C1205,2,FALSE)</f>
        <v>Apple iPhone 5S</v>
      </c>
      <c r="C436" t="str">
        <f>VLOOKUP(A436,'Inventory '!A435:C1205,3,FALSE)</f>
        <v>MetroZone Fulfillment</v>
      </c>
      <c r="D436" t="s">
        <v>4123</v>
      </c>
      <c r="E436" s="2">
        <f t="shared" ca="1" si="18"/>
        <v>43773</v>
      </c>
      <c r="F436" t="str">
        <f>IF(G436="Vendor",'Inventory '!I436,"Customer")</f>
        <v>Customer</v>
      </c>
      <c r="G436" t="s">
        <v>4459</v>
      </c>
      <c r="H436" s="7">
        <v>2</v>
      </c>
      <c r="I436" s="8">
        <f>VLOOKUP(A436,'Inventory '!A:G,7,FALSE)</f>
        <v>0.80200000000000005</v>
      </c>
      <c r="J436" s="8">
        <f t="shared" si="19"/>
        <v>1.6040000000000001</v>
      </c>
      <c r="K436" t="str">
        <f t="shared" si="20"/>
        <v>Return Reasons to Supplier</v>
      </c>
    </row>
    <row r="437" spans="1:11" x14ac:dyDescent="0.25">
      <c r="A437" t="s">
        <v>2042</v>
      </c>
      <c r="B437" s="3" t="str">
        <f>VLOOKUP(A437,'Inventory '!A436:C1206,2,FALSE)</f>
        <v>Square Credit Card Reader</v>
      </c>
      <c r="C437" t="str">
        <f>VLOOKUP(A437,'Inventory '!A436:C1206,3,FALSE)</f>
        <v>Capital Supply Depot</v>
      </c>
      <c r="D437" t="s">
        <v>4124</v>
      </c>
      <c r="E437" s="2">
        <f t="shared" ca="1" si="18"/>
        <v>42860</v>
      </c>
      <c r="F437" t="str">
        <f>IF(G437="Vendor",'Inventory '!I437,"Customer")</f>
        <v>RapidSource Ltd.</v>
      </c>
      <c r="G437" t="s">
        <v>3682</v>
      </c>
      <c r="H437" s="7">
        <v>1</v>
      </c>
      <c r="I437" s="8">
        <f>VLOOKUP(A437,'Inventory '!A:G,7,FALSE)</f>
        <v>82.600000000000009</v>
      </c>
      <c r="J437" s="8">
        <f t="shared" si="19"/>
        <v>82.600000000000009</v>
      </c>
      <c r="K437" t="str">
        <f t="shared" si="20"/>
        <v>Customer Reason</v>
      </c>
    </row>
    <row r="438" spans="1:11" x14ac:dyDescent="0.25">
      <c r="A438" t="s">
        <v>2044</v>
      </c>
      <c r="B438" s="3" t="str">
        <f>VLOOKUP(A438,'Inventory '!A437:C1207,2,FALSE)</f>
        <v>Logitech M510 Wireless Mouse</v>
      </c>
      <c r="C438" t="str">
        <f>VLOOKUP(A438,'Inventory '!A437:C1207,3,FALSE)</f>
        <v>Delta Distribution Center</v>
      </c>
      <c r="D438" t="s">
        <v>4125</v>
      </c>
      <c r="E438" s="2">
        <f t="shared" ca="1" si="18"/>
        <v>41114</v>
      </c>
      <c r="F438" t="str">
        <f>IF(G438="Vendor",'Inventory '!I438,"Customer")</f>
        <v>Customer</v>
      </c>
      <c r="G438" t="s">
        <v>4459</v>
      </c>
      <c r="H438" s="7">
        <v>1</v>
      </c>
      <c r="I438" s="8">
        <f>VLOOKUP(A438,'Inventory '!A:G,7,FALSE)</f>
        <v>503.98950000000002</v>
      </c>
      <c r="J438" s="8">
        <f t="shared" si="19"/>
        <v>503.98950000000002</v>
      </c>
      <c r="K438" t="str">
        <f t="shared" si="20"/>
        <v>Return Reasons to Supplier</v>
      </c>
    </row>
    <row r="439" spans="1:11" x14ac:dyDescent="0.25">
      <c r="A439" t="s">
        <v>2049</v>
      </c>
      <c r="B439" s="3" t="str">
        <f>VLOOKUP(A439,'Inventory '!A438:C1208,2,FALSE)</f>
        <v>Fellowes Officeware Wire Shelving</v>
      </c>
      <c r="C439" t="str">
        <f>VLOOKUP(A439,'Inventory '!A438:C1208,3,FALSE)</f>
        <v>Future Logistics Hub</v>
      </c>
      <c r="D439" t="s">
        <v>4126</v>
      </c>
      <c r="E439" s="2">
        <f t="shared" ca="1" si="18"/>
        <v>43070</v>
      </c>
      <c r="F439" t="str">
        <f>IF(G439="Vendor",'Inventory '!I439,"Customer")</f>
        <v>GoldenBridge Imports</v>
      </c>
      <c r="G439" t="s">
        <v>3682</v>
      </c>
      <c r="H439" s="7">
        <v>3</v>
      </c>
      <c r="I439" s="8">
        <f>VLOOKUP(A439,'Inventory '!A:G,7,FALSE)</f>
        <v>34.832000000000001</v>
      </c>
      <c r="J439" s="8">
        <f t="shared" si="19"/>
        <v>104.49600000000001</v>
      </c>
      <c r="K439" t="str">
        <f t="shared" si="20"/>
        <v>Customer Reason</v>
      </c>
    </row>
    <row r="440" spans="1:11" x14ac:dyDescent="0.25">
      <c r="A440" t="s">
        <v>2051</v>
      </c>
      <c r="B440" s="3" t="str">
        <f>VLOOKUP(A440,'Inventory '!A439:C1209,2,FALSE)</f>
        <v>Colored Envelopes</v>
      </c>
      <c r="C440" t="str">
        <f>VLOOKUP(A440,'Inventory '!A439:C1209,3,FALSE)</f>
        <v>BrightBox Warehouse</v>
      </c>
      <c r="D440" t="s">
        <v>4127</v>
      </c>
      <c r="E440" s="2">
        <f t="shared" ca="1" si="18"/>
        <v>40164</v>
      </c>
      <c r="F440" t="str">
        <f>IF(G440="Vendor",'Inventory '!I440,"Customer")</f>
        <v>Customer</v>
      </c>
      <c r="G440" t="s">
        <v>4459</v>
      </c>
      <c r="H440" s="7">
        <v>1</v>
      </c>
      <c r="I440" s="8">
        <f>VLOOKUP(A440,'Inventory '!A:G,7,FALSE)</f>
        <v>15.936</v>
      </c>
      <c r="J440" s="8">
        <f t="shared" si="19"/>
        <v>15.936</v>
      </c>
      <c r="K440" t="str">
        <f t="shared" si="20"/>
        <v>Return Reasons to Supplier</v>
      </c>
    </row>
    <row r="441" spans="1:11" x14ac:dyDescent="0.25">
      <c r="A441" t="s">
        <v>2058</v>
      </c>
      <c r="B441" s="3" t="str">
        <f>VLOOKUP(A441,'Inventory '!A440:C1210,2,FALSE)</f>
        <v>Sony Micro Vault Click 8 GB USB 2.0 Flash Drive</v>
      </c>
      <c r="C441" t="str">
        <f>VLOOKUP(A441,'Inventory '!A440:C1210,3,FALSE)</f>
        <v>SwiftStock Depot</v>
      </c>
      <c r="D441" t="s">
        <v>4128</v>
      </c>
      <c r="E441" s="2">
        <f t="shared" ca="1" si="18"/>
        <v>43345</v>
      </c>
      <c r="F441" t="str">
        <f>IF(G441="Vendor",'Inventory '!I441,"Customer")</f>
        <v>Customer</v>
      </c>
      <c r="G441" t="s">
        <v>4459</v>
      </c>
      <c r="H441" s="7">
        <v>1</v>
      </c>
      <c r="I441" s="8">
        <f>VLOOKUP(A441,'Inventory '!A:G,7,FALSE)</f>
        <v>69.281999999999996</v>
      </c>
      <c r="J441" s="8">
        <f t="shared" si="19"/>
        <v>69.281999999999996</v>
      </c>
      <c r="K441" t="str">
        <f t="shared" si="20"/>
        <v>Return Reasons to Supplier</v>
      </c>
    </row>
    <row r="442" spans="1:11" x14ac:dyDescent="0.25">
      <c r="A442" t="s">
        <v>2065</v>
      </c>
      <c r="B442" s="3" t="str">
        <f>VLOOKUP(A442,'Inventory '!A441:C1211,2,FALSE)</f>
        <v>Balt Solid Wood Rectangular Table</v>
      </c>
      <c r="C442" t="str">
        <f>VLOOKUP(A442,'Inventory '!A441:C1211,3,FALSE)</f>
        <v>PrimeSource Storage</v>
      </c>
      <c r="D442" t="s">
        <v>4129</v>
      </c>
      <c r="E442" s="2">
        <f t="shared" ca="1" si="18"/>
        <v>43381</v>
      </c>
      <c r="F442" t="str">
        <f>IF(G442="Vendor",'Inventory '!I442,"Customer")</f>
        <v>Customer</v>
      </c>
      <c r="G442" t="s">
        <v>4459</v>
      </c>
      <c r="H442" s="7">
        <v>2</v>
      </c>
      <c r="I442" s="8">
        <f>VLOOKUP(A442,'Inventory '!A:G,7,FALSE)</f>
        <v>1.5275000000000001</v>
      </c>
      <c r="J442" s="8">
        <f t="shared" si="19"/>
        <v>3.0550000000000002</v>
      </c>
      <c r="K442" t="str">
        <f t="shared" si="20"/>
        <v>Return Reasons to Supplier</v>
      </c>
    </row>
    <row r="443" spans="1:11" x14ac:dyDescent="0.25">
      <c r="A443" t="s">
        <v>2072</v>
      </c>
      <c r="B443" s="3" t="str">
        <f>VLOOKUP(A443,'Inventory '!A442:C1212,2,FALSE)</f>
        <v>Strathmore #10 Envelopes, Ultimate White</v>
      </c>
      <c r="C443" t="str">
        <f>VLOOKUP(A443,'Inventory '!A442:C1212,3,FALSE)</f>
        <v>NorthGate Warehouse</v>
      </c>
      <c r="D443" t="s">
        <v>4130</v>
      </c>
      <c r="E443" s="2">
        <f t="shared" ca="1" si="18"/>
        <v>43126</v>
      </c>
      <c r="F443" t="str">
        <f>IF(G443="Vendor",'Inventory '!I443,"Customer")</f>
        <v>Customer</v>
      </c>
      <c r="G443" t="s">
        <v>4459</v>
      </c>
      <c r="H443" s="7">
        <v>2</v>
      </c>
      <c r="I443" s="8">
        <f>VLOOKUP(A443,'Inventory '!A:G,7,FALSE)</f>
        <v>38.988</v>
      </c>
      <c r="J443" s="8">
        <f t="shared" si="19"/>
        <v>77.975999999999999</v>
      </c>
      <c r="K443" t="str">
        <f t="shared" si="20"/>
        <v>Return Reasons to Supplier</v>
      </c>
    </row>
    <row r="444" spans="1:11" x14ac:dyDescent="0.25">
      <c r="A444" t="s">
        <v>2078</v>
      </c>
      <c r="B444" s="3" t="str">
        <f>VLOOKUP(A444,'Inventory '!A443:C1213,2,FALSE)</f>
        <v>Clear Mylar Reinforcing Strips</v>
      </c>
      <c r="C444" t="str">
        <f>VLOOKUP(A444,'Inventory '!A443:C1213,3,FALSE)</f>
        <v>Liberty Logistics</v>
      </c>
      <c r="D444" t="s">
        <v>4131</v>
      </c>
      <c r="E444" s="2">
        <f t="shared" ca="1" si="18"/>
        <v>42913</v>
      </c>
      <c r="F444" t="str">
        <f>IF(G444="Vendor",'Inventory '!I444,"Customer")</f>
        <v>RedRiver Goods</v>
      </c>
      <c r="G444" t="s">
        <v>3682</v>
      </c>
      <c r="H444" s="7">
        <v>3</v>
      </c>
      <c r="I444" s="8">
        <f>VLOOKUP(A444,'Inventory '!A:G,7,FALSE)</f>
        <v>7.8833333333333337</v>
      </c>
      <c r="J444" s="8">
        <f t="shared" si="19"/>
        <v>23.650000000000002</v>
      </c>
      <c r="K444" t="str">
        <f t="shared" si="20"/>
        <v>Customer Reason</v>
      </c>
    </row>
    <row r="445" spans="1:11" x14ac:dyDescent="0.25">
      <c r="A445" t="s">
        <v>2080</v>
      </c>
      <c r="B445" s="3" t="str">
        <f>VLOOKUP(A445,'Inventory '!A444:C1214,2,FALSE)</f>
        <v>Howard Miller 14-1/2" Diameter Chrome Round Wall Clock</v>
      </c>
      <c r="C445" t="str">
        <f>VLOOKUP(A445,'Inventory '!A444:C1214,3,FALSE)</f>
        <v>Everhaul Storage</v>
      </c>
      <c r="D445" t="s">
        <v>4132</v>
      </c>
      <c r="E445" s="2">
        <f t="shared" ca="1" si="18"/>
        <v>40881</v>
      </c>
      <c r="F445" t="str">
        <f>IF(G445="Vendor",'Inventory '!I445,"Customer")</f>
        <v>Customer</v>
      </c>
      <c r="G445" t="s">
        <v>4459</v>
      </c>
      <c r="H445" s="7">
        <v>1</v>
      </c>
      <c r="I445" s="8">
        <f>VLOOKUP(A445,'Inventory '!A:G,7,FALSE)</f>
        <v>45.68</v>
      </c>
      <c r="J445" s="8">
        <f t="shared" si="19"/>
        <v>45.68</v>
      </c>
      <c r="K445" t="str">
        <f t="shared" si="20"/>
        <v>Return Reasons to Supplier</v>
      </c>
    </row>
    <row r="446" spans="1:11" x14ac:dyDescent="0.25">
      <c r="A446" t="s">
        <v>2082</v>
      </c>
      <c r="B446" s="3" t="str">
        <f>VLOOKUP(A446,'Inventory '!A445:C1215,2,FALSE)</f>
        <v>Deflect-O Glasstique Clear Desk Accessories</v>
      </c>
      <c r="C446" t="str">
        <f>VLOOKUP(A446,'Inventory '!A445:C1215,3,FALSE)</f>
        <v>RedRock Distribution</v>
      </c>
      <c r="D446" t="s">
        <v>4133</v>
      </c>
      <c r="E446" s="2">
        <f t="shared" ca="1" si="18"/>
        <v>40909</v>
      </c>
      <c r="F446" t="str">
        <f>IF(G446="Vendor",'Inventory '!I446,"Customer")</f>
        <v>Customer</v>
      </c>
      <c r="G446" t="s">
        <v>4459</v>
      </c>
      <c r="H446" s="7">
        <v>1</v>
      </c>
      <c r="I446" s="8">
        <f>VLOOKUP(A446,'Inventory '!A:G,7,FALSE)</f>
        <v>80.98</v>
      </c>
      <c r="J446" s="8">
        <f t="shared" si="19"/>
        <v>80.98</v>
      </c>
      <c r="K446" t="str">
        <f t="shared" si="20"/>
        <v>Return Reasons to Supplier</v>
      </c>
    </row>
    <row r="447" spans="1:11" x14ac:dyDescent="0.25">
      <c r="A447" t="s">
        <v>2089</v>
      </c>
      <c r="B447" s="3" t="str">
        <f>VLOOKUP(A447,'Inventory '!A446:C1216,2,FALSE)</f>
        <v>Vinyl Sectional Post Binders</v>
      </c>
      <c r="C447" t="str">
        <f>VLOOKUP(A447,'Inventory '!A446:C1216,3,FALSE)</f>
        <v>IronClad Depot</v>
      </c>
      <c r="D447" t="s">
        <v>4134</v>
      </c>
      <c r="E447" s="2">
        <f t="shared" ca="1" si="18"/>
        <v>41056</v>
      </c>
      <c r="F447" t="str">
        <f>IF(G447="Vendor",'Inventory '!I447,"Customer")</f>
        <v>NextWave Merchants</v>
      </c>
      <c r="G447" t="s">
        <v>3682</v>
      </c>
      <c r="H447" s="7">
        <v>2</v>
      </c>
      <c r="I447" s="8">
        <f>VLOOKUP(A447,'Inventory '!A:G,7,FALSE)</f>
        <v>3.6750000000000003</v>
      </c>
      <c r="J447" s="8">
        <f t="shared" si="19"/>
        <v>7.3500000000000005</v>
      </c>
      <c r="K447" t="str">
        <f t="shared" si="20"/>
        <v>Customer Reason</v>
      </c>
    </row>
    <row r="448" spans="1:11" x14ac:dyDescent="0.25">
      <c r="A448" t="s">
        <v>2091</v>
      </c>
      <c r="B448" s="3" t="str">
        <f>VLOOKUP(A448,'Inventory '!A447:C1217,2,FALSE)</f>
        <v>GBC Standard Therm-A-Bind Covers</v>
      </c>
      <c r="C448" t="str">
        <f>VLOOKUP(A448,'Inventory '!A447:C1217,3,FALSE)</f>
        <v>Skyline Storage Hub</v>
      </c>
      <c r="D448" t="s">
        <v>4135</v>
      </c>
      <c r="E448" s="2">
        <f t="shared" ca="1" si="18"/>
        <v>41780</v>
      </c>
      <c r="F448" t="str">
        <f>IF(G448="Vendor",'Inventory '!I448,"Customer")</f>
        <v>FusionCore Suppliers</v>
      </c>
      <c r="G448" t="s">
        <v>3682</v>
      </c>
      <c r="H448" s="7">
        <v>2</v>
      </c>
      <c r="I448" s="8">
        <f>VLOOKUP(A448,'Inventory '!A:G,7,FALSE)</f>
        <v>0.58200000000000007</v>
      </c>
      <c r="J448" s="8">
        <f t="shared" si="19"/>
        <v>1.1640000000000001</v>
      </c>
      <c r="K448" t="str">
        <f t="shared" si="20"/>
        <v>Customer Reason</v>
      </c>
    </row>
    <row r="449" spans="1:11" x14ac:dyDescent="0.25">
      <c r="A449" t="s">
        <v>2093</v>
      </c>
      <c r="B449" s="3" t="str">
        <f>VLOOKUP(A449,'Inventory '!A448:C1218,2,FALSE)</f>
        <v>Global Troy Executive Leather Low-Back Tilter</v>
      </c>
      <c r="C449" t="str">
        <f>VLOOKUP(A449,'Inventory '!A448:C1218,3,FALSE)</f>
        <v>Pioneer Warehousing</v>
      </c>
      <c r="D449" t="s">
        <v>4136</v>
      </c>
      <c r="E449" s="2">
        <f t="shared" ca="1" si="18"/>
        <v>42907</v>
      </c>
      <c r="F449" t="str">
        <f>IF(G449="Vendor",'Inventory '!I449,"Customer")</f>
        <v>FusionCore Suppliers</v>
      </c>
      <c r="G449" t="s">
        <v>3682</v>
      </c>
      <c r="H449" s="7">
        <v>2</v>
      </c>
      <c r="I449" s="8">
        <f>VLOOKUP(A449,'Inventory '!A:G,7,FALSE)</f>
        <v>9.92</v>
      </c>
      <c r="J449" s="8">
        <f t="shared" si="19"/>
        <v>19.84</v>
      </c>
      <c r="K449" t="str">
        <f t="shared" si="20"/>
        <v>Customer Reason</v>
      </c>
    </row>
    <row r="450" spans="1:11" x14ac:dyDescent="0.25">
      <c r="A450" t="s">
        <v>2095</v>
      </c>
      <c r="B450" s="3" t="str">
        <f>VLOOKUP(A450,'Inventory '!A449:C1219,2,FALSE)</f>
        <v>Storex Flexible Poly Binders with Double Pockets</v>
      </c>
      <c r="C450" t="str">
        <f>VLOOKUP(A450,'Inventory '!A449:C1219,3,FALSE)</f>
        <v>SafeStack Logistics</v>
      </c>
      <c r="D450" t="s">
        <v>4137</v>
      </c>
      <c r="E450" s="2">
        <f t="shared" ca="1" si="18"/>
        <v>40476</v>
      </c>
      <c r="F450" t="str">
        <f>IF(G450="Vendor",'Inventory '!I450,"Customer")</f>
        <v>Customer</v>
      </c>
      <c r="G450" t="s">
        <v>4459</v>
      </c>
      <c r="H450" s="7">
        <v>3</v>
      </c>
      <c r="I450" s="8">
        <f>VLOOKUP(A450,'Inventory '!A:G,7,FALSE)</f>
        <v>17.993333333333332</v>
      </c>
      <c r="J450" s="8">
        <f t="shared" si="19"/>
        <v>53.98</v>
      </c>
      <c r="K450" t="str">
        <f t="shared" si="20"/>
        <v>Return Reasons to Supplier</v>
      </c>
    </row>
    <row r="451" spans="1:11" x14ac:dyDescent="0.25">
      <c r="A451" t="s">
        <v>2097</v>
      </c>
      <c r="B451" s="3" t="str">
        <f>VLOOKUP(A451,'Inventory '!A450:C1220,2,FALSE)</f>
        <v>White Dual Perf Computer Printout Paper, 2700 Sheets, 1 Part, Heavyweight, 20 lbs., 14 7/8 x 11</v>
      </c>
      <c r="C451" t="str">
        <f>VLOOKUP(A451,'Inventory '!A450:C1220,3,FALSE)</f>
        <v>MetroZone Fulfillment</v>
      </c>
      <c r="D451" t="s">
        <v>4138</v>
      </c>
      <c r="E451" s="2">
        <f t="shared" ref="E451:E514" ca="1" si="21">RANDBETWEEN(DATE(2009,1,1),DATE(2019,12,30))</f>
        <v>41985</v>
      </c>
      <c r="F451" t="str">
        <f>IF(G451="Vendor",'Inventory '!I451,"Customer")</f>
        <v>Customer</v>
      </c>
      <c r="G451" t="s">
        <v>4459</v>
      </c>
      <c r="H451" s="7">
        <v>2</v>
      </c>
      <c r="I451" s="8">
        <f>VLOOKUP(A451,'Inventory '!A:G,7,FALSE)</f>
        <v>52.775999999999996</v>
      </c>
      <c r="J451" s="8">
        <f t="shared" ref="J451:J514" si="22">I451*H451</f>
        <v>105.55199999999999</v>
      </c>
      <c r="K451" t="str">
        <f t="shared" ref="K451:K514" si="23">IF(F451="Customer","Return Reasons to Supplier","Customer Reason")</f>
        <v>Return Reasons to Supplier</v>
      </c>
    </row>
    <row r="452" spans="1:11" x14ac:dyDescent="0.25">
      <c r="A452" t="s">
        <v>2107</v>
      </c>
      <c r="B452" s="3" t="str">
        <f>VLOOKUP(A452,'Inventory '!A451:C1221,2,FALSE)</f>
        <v>Rogers Handheld Barrel Pencil Sharpener</v>
      </c>
      <c r="C452" t="str">
        <f>VLOOKUP(A452,'Inventory '!A451:C1221,3,FALSE)</f>
        <v>Capital Supply Depot</v>
      </c>
      <c r="D452" t="s">
        <v>4139</v>
      </c>
      <c r="E452" s="2">
        <f t="shared" ca="1" si="21"/>
        <v>40401</v>
      </c>
      <c r="F452" t="str">
        <f>IF(G452="Vendor",'Inventory '!I452,"Customer")</f>
        <v>BluePeak Industries</v>
      </c>
      <c r="G452" t="s">
        <v>3682</v>
      </c>
      <c r="H452" s="7">
        <v>2</v>
      </c>
      <c r="I452" s="8">
        <f>VLOOKUP(A452,'Inventory '!A:G,7,FALSE)</f>
        <v>3.81</v>
      </c>
      <c r="J452" s="8">
        <f t="shared" si="22"/>
        <v>7.62</v>
      </c>
      <c r="K452" t="str">
        <f t="shared" si="23"/>
        <v>Customer Reason</v>
      </c>
    </row>
    <row r="453" spans="1:11" x14ac:dyDescent="0.25">
      <c r="A453" t="s">
        <v>2109</v>
      </c>
      <c r="B453" s="3" t="str">
        <f>VLOOKUP(A453,'Inventory '!A452:C1222,2,FALSE)</f>
        <v>Newell 344</v>
      </c>
      <c r="C453" t="str">
        <f>VLOOKUP(A453,'Inventory '!A452:C1222,3,FALSE)</f>
        <v>Delta Distribution Center</v>
      </c>
      <c r="D453" t="s">
        <v>4140</v>
      </c>
      <c r="E453" s="2">
        <f t="shared" ca="1" si="21"/>
        <v>40251</v>
      </c>
      <c r="F453" t="str">
        <f>IF(G453="Vendor",'Inventory '!I453,"Customer")</f>
        <v>Customer</v>
      </c>
      <c r="G453" t="s">
        <v>4459</v>
      </c>
      <c r="H453" s="7">
        <v>1</v>
      </c>
      <c r="I453" s="8">
        <f>VLOOKUP(A453,'Inventory '!A:G,7,FALSE)</f>
        <v>4.92</v>
      </c>
      <c r="J453" s="8">
        <f t="shared" si="22"/>
        <v>4.92</v>
      </c>
      <c r="K453" t="str">
        <f t="shared" si="23"/>
        <v>Return Reasons to Supplier</v>
      </c>
    </row>
    <row r="454" spans="1:11" x14ac:dyDescent="0.25">
      <c r="A454" t="s">
        <v>1159</v>
      </c>
      <c r="B454" s="3" t="str">
        <f>VLOOKUP(A454,'Inventory '!A453:C1223,2,FALSE)</f>
        <v>Personal File Boxes with Fold-Down Carry Handle</v>
      </c>
      <c r="C454" t="str">
        <f>VLOOKUP(A454,'Inventory '!A453:C1223,3,FALSE)</f>
        <v>Future Logistics Hub</v>
      </c>
      <c r="D454" t="s">
        <v>4141</v>
      </c>
      <c r="E454" s="2">
        <f t="shared" ca="1" si="21"/>
        <v>42907</v>
      </c>
      <c r="F454" t="str">
        <f>IF(G454="Vendor",'Inventory '!I454,"Customer")</f>
        <v>UrbanLine Distributors</v>
      </c>
      <c r="G454" t="s">
        <v>3682</v>
      </c>
      <c r="H454" s="7">
        <v>2</v>
      </c>
      <c r="I454" s="8">
        <f>VLOOKUP(A454,'Inventory '!A:G,7,FALSE)</f>
        <v>33.408571428571427</v>
      </c>
      <c r="J454" s="8">
        <f t="shared" si="22"/>
        <v>66.817142857142855</v>
      </c>
      <c r="K454" t="str">
        <f t="shared" si="23"/>
        <v>Customer Reason</v>
      </c>
    </row>
    <row r="455" spans="1:11" x14ac:dyDescent="0.25">
      <c r="A455" t="s">
        <v>2112</v>
      </c>
      <c r="B455" s="3" t="str">
        <f>VLOOKUP(A455,'Inventory '!A454:C1224,2,FALSE)</f>
        <v>Fellowes PB500 Electric Punch Plastic Comb Binding Machine with Manual Bind</v>
      </c>
      <c r="C455" t="str">
        <f>VLOOKUP(A455,'Inventory '!A454:C1224,3,FALSE)</f>
        <v>BrightBox Warehouse</v>
      </c>
      <c r="D455" t="s">
        <v>4142</v>
      </c>
      <c r="E455" s="2">
        <f t="shared" ca="1" si="21"/>
        <v>40832</v>
      </c>
      <c r="F455" t="str">
        <f>IF(G455="Vendor",'Inventory '!I455,"Customer")</f>
        <v>GoldenBridge Imports</v>
      </c>
      <c r="G455" t="s">
        <v>3682</v>
      </c>
      <c r="H455" s="7">
        <v>2</v>
      </c>
      <c r="I455" s="8">
        <f>VLOOKUP(A455,'Inventory '!A:G,7,FALSE)</f>
        <v>35.545499999999997</v>
      </c>
      <c r="J455" s="8">
        <f t="shared" si="22"/>
        <v>71.090999999999994</v>
      </c>
      <c r="K455" t="str">
        <f t="shared" si="23"/>
        <v>Customer Reason</v>
      </c>
    </row>
    <row r="456" spans="1:11" x14ac:dyDescent="0.25">
      <c r="A456" t="s">
        <v>2119</v>
      </c>
      <c r="B456" s="3" t="str">
        <f>VLOOKUP(A456,'Inventory '!A455:C1225,2,FALSE)</f>
        <v>Executive Impressions Supervisor Wall Clock</v>
      </c>
      <c r="C456" t="str">
        <f>VLOOKUP(A456,'Inventory '!A455:C1225,3,FALSE)</f>
        <v>SwiftStock Depot</v>
      </c>
      <c r="D456" t="s">
        <v>4143</v>
      </c>
      <c r="E456" s="2">
        <f t="shared" ca="1" si="21"/>
        <v>42497</v>
      </c>
      <c r="F456" t="str">
        <f>IF(G456="Vendor",'Inventory '!I456,"Customer")</f>
        <v>Evergreen Trading Co.</v>
      </c>
      <c r="G456" t="s">
        <v>3682</v>
      </c>
      <c r="H456" s="7">
        <v>2</v>
      </c>
      <c r="I456" s="8">
        <f>VLOOKUP(A456,'Inventory '!A:G,7,FALSE)</f>
        <v>83.176000000000002</v>
      </c>
      <c r="J456" s="8">
        <f t="shared" si="22"/>
        <v>166.352</v>
      </c>
      <c r="K456" t="str">
        <f t="shared" si="23"/>
        <v>Customer Reason</v>
      </c>
    </row>
    <row r="457" spans="1:11" x14ac:dyDescent="0.25">
      <c r="A457" t="s">
        <v>2121</v>
      </c>
      <c r="B457" s="3" t="str">
        <f>VLOOKUP(A457,'Inventory '!A456:C1226,2,FALSE)</f>
        <v>SanDisk Cruzer 32 GB USB Flash Drive</v>
      </c>
      <c r="C457" t="str">
        <f>VLOOKUP(A457,'Inventory '!A456:C1226,3,FALSE)</f>
        <v>PrimeSource Storage</v>
      </c>
      <c r="D457" t="s">
        <v>4144</v>
      </c>
      <c r="E457" s="2">
        <f t="shared" ca="1" si="21"/>
        <v>41827</v>
      </c>
      <c r="F457" t="str">
        <f>IF(G457="Vendor",'Inventory '!I457,"Customer")</f>
        <v>SkyPort Suppliers</v>
      </c>
      <c r="G457" t="s">
        <v>3682</v>
      </c>
      <c r="H457" s="7">
        <v>2</v>
      </c>
      <c r="I457" s="8">
        <f>VLOOKUP(A457,'Inventory '!A:G,7,FALSE)</f>
        <v>10.646666666666667</v>
      </c>
      <c r="J457" s="8">
        <f t="shared" si="22"/>
        <v>21.293333333333333</v>
      </c>
      <c r="K457" t="str">
        <f t="shared" si="23"/>
        <v>Customer Reason</v>
      </c>
    </row>
    <row r="458" spans="1:11" x14ac:dyDescent="0.25">
      <c r="A458" t="s">
        <v>2129</v>
      </c>
      <c r="B458" s="3" t="str">
        <f>VLOOKUP(A458,'Inventory '!A457:C1227,2,FALSE)</f>
        <v>Newell 327</v>
      </c>
      <c r="C458" t="str">
        <f>VLOOKUP(A458,'Inventory '!A457:C1227,3,FALSE)</f>
        <v>NorthGate Warehouse</v>
      </c>
      <c r="D458" t="s">
        <v>4145</v>
      </c>
      <c r="E458" s="2">
        <f t="shared" ca="1" si="21"/>
        <v>43189</v>
      </c>
      <c r="F458" t="str">
        <f>IF(G458="Vendor",'Inventory '!I458,"Customer")</f>
        <v>IronLeaf Enterprises</v>
      </c>
      <c r="G458" t="s">
        <v>3682</v>
      </c>
      <c r="H458" s="7">
        <v>2</v>
      </c>
      <c r="I458" s="8">
        <f>VLOOKUP(A458,'Inventory '!A:G,7,FALSE)</f>
        <v>21.594666666666669</v>
      </c>
      <c r="J458" s="8">
        <f t="shared" si="22"/>
        <v>43.189333333333337</v>
      </c>
      <c r="K458" t="str">
        <f t="shared" si="23"/>
        <v>Customer Reason</v>
      </c>
    </row>
    <row r="459" spans="1:11" x14ac:dyDescent="0.25">
      <c r="A459" t="s">
        <v>2131</v>
      </c>
      <c r="B459" s="3" t="str">
        <f>VLOOKUP(A459,'Inventory '!A458:C1228,2,FALSE)</f>
        <v>Newell 317</v>
      </c>
      <c r="C459" t="str">
        <f>VLOOKUP(A459,'Inventory '!A458:C1228,3,FALSE)</f>
        <v>Liberty Logistics</v>
      </c>
      <c r="D459" t="s">
        <v>4146</v>
      </c>
      <c r="E459" s="2">
        <f t="shared" ca="1" si="21"/>
        <v>43453</v>
      </c>
      <c r="F459" t="str">
        <f>IF(G459="Vendor",'Inventory '!I459,"Customer")</f>
        <v>Customer</v>
      </c>
      <c r="G459" t="s">
        <v>4459</v>
      </c>
      <c r="H459" s="7">
        <v>1</v>
      </c>
      <c r="I459" s="8">
        <f>VLOOKUP(A459,'Inventory '!A:G,7,FALSE)</f>
        <v>249.18600000000001</v>
      </c>
      <c r="J459" s="8">
        <f t="shared" si="22"/>
        <v>249.18600000000001</v>
      </c>
      <c r="K459" t="str">
        <f t="shared" si="23"/>
        <v>Return Reasons to Supplier</v>
      </c>
    </row>
    <row r="460" spans="1:11" x14ac:dyDescent="0.25">
      <c r="A460" t="s">
        <v>2138</v>
      </c>
      <c r="B460" s="3" t="str">
        <f>VLOOKUP(A460,'Inventory '!A459:C1229,2,FALSE)</f>
        <v>Canon Image Class D660 Copier</v>
      </c>
      <c r="C460" t="str">
        <f>VLOOKUP(A460,'Inventory '!A459:C1229,3,FALSE)</f>
        <v>Everhaul Storage</v>
      </c>
      <c r="D460" t="s">
        <v>4147</v>
      </c>
      <c r="E460" s="2">
        <f t="shared" ca="1" si="21"/>
        <v>43491</v>
      </c>
      <c r="F460" t="str">
        <f>IF(G460="Vendor",'Inventory '!I460,"Customer")</f>
        <v>Customer</v>
      </c>
      <c r="G460" t="s">
        <v>4459</v>
      </c>
      <c r="H460" s="7">
        <v>1</v>
      </c>
      <c r="I460" s="8">
        <f>VLOOKUP(A460,'Inventory '!A:G,7,FALSE)</f>
        <v>2.9760000000000004</v>
      </c>
      <c r="J460" s="8">
        <f t="shared" si="22"/>
        <v>2.9760000000000004</v>
      </c>
      <c r="K460" t="str">
        <f t="shared" si="23"/>
        <v>Return Reasons to Supplier</v>
      </c>
    </row>
    <row r="461" spans="1:11" x14ac:dyDescent="0.25">
      <c r="A461" t="s">
        <v>2140</v>
      </c>
      <c r="B461" s="3" t="str">
        <f>VLOOKUP(A461,'Inventory '!A460:C1230,2,FALSE)</f>
        <v>Advantus Rolling Storage Box</v>
      </c>
      <c r="C461" t="str">
        <f>VLOOKUP(A461,'Inventory '!A460:C1230,3,FALSE)</f>
        <v>RedRock Distribution</v>
      </c>
      <c r="D461" t="s">
        <v>4148</v>
      </c>
      <c r="E461" s="2">
        <f t="shared" ca="1" si="21"/>
        <v>41050</v>
      </c>
      <c r="F461" t="str">
        <f>IF(G461="Vendor",'Inventory '!I461,"Customer")</f>
        <v>Customer</v>
      </c>
      <c r="G461" t="s">
        <v>4459</v>
      </c>
      <c r="H461" s="7">
        <v>2</v>
      </c>
      <c r="I461" s="8">
        <f>VLOOKUP(A461,'Inventory '!A:G,7,FALSE)</f>
        <v>20.783999999999999</v>
      </c>
      <c r="J461" s="8">
        <f t="shared" si="22"/>
        <v>41.567999999999998</v>
      </c>
      <c r="K461" t="str">
        <f t="shared" si="23"/>
        <v>Return Reasons to Supplier</v>
      </c>
    </row>
    <row r="462" spans="1:11" x14ac:dyDescent="0.25">
      <c r="A462" t="s">
        <v>2142</v>
      </c>
      <c r="B462" s="3" t="str">
        <f>VLOOKUP(A462,'Inventory '!A461:C1231,2,FALSE)</f>
        <v>Great White Multi-Use Recycled Paper (20Lb. and 84 Bright)</v>
      </c>
      <c r="C462" t="str">
        <f>VLOOKUP(A462,'Inventory '!A461:C1231,3,FALSE)</f>
        <v>IronClad Depot</v>
      </c>
      <c r="D462" t="s">
        <v>4149</v>
      </c>
      <c r="E462" s="2">
        <f t="shared" ca="1" si="21"/>
        <v>43545</v>
      </c>
      <c r="F462" t="str">
        <f>IF(G462="Vendor",'Inventory '!I462,"Customer")</f>
        <v>BrightStone Trading</v>
      </c>
      <c r="G462" t="s">
        <v>3682</v>
      </c>
      <c r="H462" s="7">
        <v>2</v>
      </c>
      <c r="I462" s="8">
        <f>VLOOKUP(A462,'Inventory '!A:G,7,FALSE)</f>
        <v>128.55857142857141</v>
      </c>
      <c r="J462" s="8">
        <f t="shared" si="22"/>
        <v>257.11714285714282</v>
      </c>
      <c r="K462" t="str">
        <f t="shared" si="23"/>
        <v>Customer Reason</v>
      </c>
    </row>
    <row r="463" spans="1:11" x14ac:dyDescent="0.25">
      <c r="A463" t="s">
        <v>2144</v>
      </c>
      <c r="B463" s="3" t="str">
        <f>VLOOKUP(A463,'Inventory '!A462:C1232,2,FALSE)</f>
        <v>Tennsco Single-Tier Lockers</v>
      </c>
      <c r="C463" t="str">
        <f>VLOOKUP(A463,'Inventory '!A462:C1232,3,FALSE)</f>
        <v>Skyline Storage Hub</v>
      </c>
      <c r="D463" t="s">
        <v>4150</v>
      </c>
      <c r="E463" s="2">
        <f t="shared" ca="1" si="21"/>
        <v>41705</v>
      </c>
      <c r="F463" t="str">
        <f>IF(G463="Vendor",'Inventory '!I463,"Customer")</f>
        <v>NextWave Merchants</v>
      </c>
      <c r="G463" t="s">
        <v>3682</v>
      </c>
      <c r="H463" s="7">
        <v>2</v>
      </c>
      <c r="I463" s="8">
        <f>VLOOKUP(A463,'Inventory '!A:G,7,FALSE)</f>
        <v>7.3302857142857141</v>
      </c>
      <c r="J463" s="8">
        <f t="shared" si="22"/>
        <v>14.660571428571428</v>
      </c>
      <c r="K463" t="str">
        <f t="shared" si="23"/>
        <v>Customer Reason</v>
      </c>
    </row>
    <row r="464" spans="1:11" x14ac:dyDescent="0.25">
      <c r="A464" t="s">
        <v>2150</v>
      </c>
      <c r="B464" s="3" t="str">
        <f>VLOOKUP(A464,'Inventory '!A463:C1233,2,FALSE)</f>
        <v>Carina Double Wide Media Storage Towers in Natural &amp; Black</v>
      </c>
      <c r="C464" t="str">
        <f>VLOOKUP(A464,'Inventory '!A463:C1233,3,FALSE)</f>
        <v>Pioneer Warehousing</v>
      </c>
      <c r="D464" t="s">
        <v>4151</v>
      </c>
      <c r="E464" s="2">
        <f t="shared" ca="1" si="21"/>
        <v>40356</v>
      </c>
      <c r="F464" t="str">
        <f>IF(G464="Vendor",'Inventory '!I464,"Customer")</f>
        <v>FusionCore Suppliers</v>
      </c>
      <c r="G464" t="s">
        <v>3682</v>
      </c>
      <c r="H464" s="7">
        <v>2</v>
      </c>
      <c r="I464" s="8">
        <f>VLOOKUP(A464,'Inventory '!A:G,7,FALSE)</f>
        <v>2.9449999999999998</v>
      </c>
      <c r="J464" s="8">
        <f t="shared" si="22"/>
        <v>5.89</v>
      </c>
      <c r="K464" t="str">
        <f t="shared" si="23"/>
        <v>Customer Reason</v>
      </c>
    </row>
    <row r="465" spans="1:11" x14ac:dyDescent="0.25">
      <c r="A465" t="s">
        <v>2152</v>
      </c>
      <c r="B465" s="3" t="str">
        <f>VLOOKUP(A465,'Inventory '!A464:C1234,2,FALSE)</f>
        <v>XtraLife ClearVue Slant-D Ring Binders by Cardinal</v>
      </c>
      <c r="C465" t="str">
        <f>VLOOKUP(A465,'Inventory '!A464:C1234,3,FALSE)</f>
        <v>SafeStack Logistics</v>
      </c>
      <c r="D465" t="s">
        <v>4152</v>
      </c>
      <c r="E465" s="2">
        <f t="shared" ca="1" si="21"/>
        <v>40107</v>
      </c>
      <c r="F465" t="str">
        <f>IF(G465="Vendor",'Inventory '!I465,"Customer")</f>
        <v>Customer</v>
      </c>
      <c r="G465" t="s">
        <v>4459</v>
      </c>
      <c r="H465" s="7">
        <v>2</v>
      </c>
      <c r="I465" s="8">
        <f>VLOOKUP(A465,'Inventory '!A:G,7,FALSE)</f>
        <v>212.10500000000002</v>
      </c>
      <c r="J465" s="8">
        <f t="shared" si="22"/>
        <v>424.21000000000004</v>
      </c>
      <c r="K465" t="str">
        <f t="shared" si="23"/>
        <v>Return Reasons to Supplier</v>
      </c>
    </row>
    <row r="466" spans="1:11" x14ac:dyDescent="0.25">
      <c r="A466" t="s">
        <v>2161</v>
      </c>
      <c r="B466" s="3" t="str">
        <f>VLOOKUP(A466,'Inventory '!A465:C1235,2,FALSE)</f>
        <v>Motorola HK250 Universal Bluetooth Headset</v>
      </c>
      <c r="C466" t="str">
        <f>VLOOKUP(A466,'Inventory '!A465:C1235,3,FALSE)</f>
        <v>MetroZone Fulfillment</v>
      </c>
      <c r="D466" t="s">
        <v>4153</v>
      </c>
      <c r="E466" s="2">
        <f t="shared" ca="1" si="21"/>
        <v>41280</v>
      </c>
      <c r="F466" t="str">
        <f>IF(G466="Vendor",'Inventory '!I466,"Customer")</f>
        <v>Eagle Trade Co.</v>
      </c>
      <c r="G466" t="s">
        <v>3682</v>
      </c>
      <c r="H466" s="7">
        <v>1</v>
      </c>
      <c r="I466" s="8">
        <f>VLOOKUP(A466,'Inventory '!A:G,7,FALSE)</f>
        <v>14.2425</v>
      </c>
      <c r="J466" s="8">
        <f t="shared" si="22"/>
        <v>14.2425</v>
      </c>
      <c r="K466" t="str">
        <f t="shared" si="23"/>
        <v>Customer Reason</v>
      </c>
    </row>
    <row r="467" spans="1:11" x14ac:dyDescent="0.25">
      <c r="A467" t="s">
        <v>1108</v>
      </c>
      <c r="B467" s="3" t="str">
        <f>VLOOKUP(A467,'Inventory '!A466:C1236,2,FALSE)</f>
        <v>Imation 16GB Mini TravelDrive USB 2.0 Flash Drive</v>
      </c>
      <c r="C467" t="str">
        <f>VLOOKUP(A467,'Inventory '!A466:C1236,3,FALSE)</f>
        <v>Capital Supply Depot</v>
      </c>
      <c r="D467" t="s">
        <v>4154</v>
      </c>
      <c r="E467" s="2">
        <f t="shared" ca="1" si="21"/>
        <v>40453</v>
      </c>
      <c r="F467" t="str">
        <f>IF(G467="Vendor",'Inventory '!I467,"Customer")</f>
        <v>NorthStar Supplies</v>
      </c>
      <c r="G467" t="s">
        <v>3682</v>
      </c>
      <c r="H467" s="7">
        <v>1</v>
      </c>
      <c r="I467" s="8">
        <f>VLOOKUP(A467,'Inventory '!A:G,7,FALSE)</f>
        <v>37.796999999999997</v>
      </c>
      <c r="J467" s="8">
        <f t="shared" si="22"/>
        <v>37.796999999999997</v>
      </c>
      <c r="K467" t="str">
        <f t="shared" si="23"/>
        <v>Customer Reason</v>
      </c>
    </row>
    <row r="468" spans="1:11" x14ac:dyDescent="0.25">
      <c r="A468" t="s">
        <v>2169</v>
      </c>
      <c r="B468" s="3" t="str">
        <f>VLOOKUP(A468,'Inventory '!A467:C1237,2,FALSE)</f>
        <v>Staples</v>
      </c>
      <c r="C468" t="str">
        <f>VLOOKUP(A468,'Inventory '!A467:C1237,3,FALSE)</f>
        <v>Delta Distribution Center</v>
      </c>
      <c r="D468" t="s">
        <v>4155</v>
      </c>
      <c r="E468" s="2">
        <f t="shared" ca="1" si="21"/>
        <v>40211</v>
      </c>
      <c r="F468" t="str">
        <f>IF(G468="Vendor",'Inventory '!I468,"Customer")</f>
        <v>Customer</v>
      </c>
      <c r="G468" t="s">
        <v>4459</v>
      </c>
      <c r="H468" s="7">
        <v>2</v>
      </c>
      <c r="I468" s="8">
        <f>VLOOKUP(A468,'Inventory '!A:G,7,FALSE)</f>
        <v>15.654400000000001</v>
      </c>
      <c r="J468" s="8">
        <f t="shared" si="22"/>
        <v>31.308800000000002</v>
      </c>
      <c r="K468" t="str">
        <f t="shared" si="23"/>
        <v>Return Reasons to Supplier</v>
      </c>
    </row>
    <row r="469" spans="1:11" x14ac:dyDescent="0.25">
      <c r="A469" t="s">
        <v>2175</v>
      </c>
      <c r="B469" s="3" t="str">
        <f>VLOOKUP(A469,'Inventory '!A468:C1238,2,FALSE)</f>
        <v>Global Commerce Series High-Back Swivel/Tilt Chairs</v>
      </c>
      <c r="C469" t="str">
        <f>VLOOKUP(A469,'Inventory '!A468:C1238,3,FALSE)</f>
        <v>Future Logistics Hub</v>
      </c>
      <c r="D469" t="s">
        <v>4156</v>
      </c>
      <c r="E469" s="2">
        <f t="shared" ca="1" si="21"/>
        <v>42846</v>
      </c>
      <c r="F469" t="str">
        <f>IF(G469="Vendor",'Inventory '!I469,"Customer")</f>
        <v>RapidSource Ltd.</v>
      </c>
      <c r="G469" t="s">
        <v>3682</v>
      </c>
      <c r="H469" s="7">
        <v>1</v>
      </c>
      <c r="I469" s="8">
        <f>VLOOKUP(A469,'Inventory '!A:G,7,FALSE)</f>
        <v>84.914666666666662</v>
      </c>
      <c r="J469" s="8">
        <f t="shared" si="22"/>
        <v>84.914666666666662</v>
      </c>
      <c r="K469" t="str">
        <f t="shared" si="23"/>
        <v>Customer Reason</v>
      </c>
    </row>
    <row r="470" spans="1:11" x14ac:dyDescent="0.25">
      <c r="A470" t="s">
        <v>2180</v>
      </c>
      <c r="B470" s="3" t="str">
        <f>VLOOKUP(A470,'Inventory '!A469:C1239,2,FALSE)</f>
        <v>Eldon Gobal File Keepers</v>
      </c>
      <c r="C470" t="str">
        <f>VLOOKUP(A470,'Inventory '!A469:C1239,3,FALSE)</f>
        <v>BrightBox Warehouse</v>
      </c>
      <c r="D470" t="s">
        <v>4157</v>
      </c>
      <c r="E470" s="2">
        <f t="shared" ca="1" si="21"/>
        <v>41678</v>
      </c>
      <c r="F470" t="str">
        <f>IF(G470="Vendor",'Inventory '!I470,"Customer")</f>
        <v>Customer</v>
      </c>
      <c r="G470" t="s">
        <v>4459</v>
      </c>
      <c r="H470" s="7">
        <v>2</v>
      </c>
      <c r="I470" s="8">
        <f>VLOOKUP(A470,'Inventory '!A:G,7,FALSE)</f>
        <v>25.666599999999999</v>
      </c>
      <c r="J470" s="8">
        <f t="shared" si="22"/>
        <v>51.333199999999998</v>
      </c>
      <c r="K470" t="str">
        <f t="shared" si="23"/>
        <v>Return Reasons to Supplier</v>
      </c>
    </row>
    <row r="471" spans="1:11" x14ac:dyDescent="0.25">
      <c r="A471" t="s">
        <v>2182</v>
      </c>
      <c r="B471" s="3" t="str">
        <f>VLOOKUP(A471,'Inventory '!A470:C1240,2,FALSE)</f>
        <v>Martin Yale Chadless Opener Electric Letter Opener</v>
      </c>
      <c r="C471" t="str">
        <f>VLOOKUP(A471,'Inventory '!A470:C1240,3,FALSE)</f>
        <v>SwiftStock Depot</v>
      </c>
      <c r="D471" t="s">
        <v>4158</v>
      </c>
      <c r="E471" s="2">
        <f t="shared" ca="1" si="21"/>
        <v>40414</v>
      </c>
      <c r="F471" t="str">
        <f>IF(G471="Vendor",'Inventory '!I471,"Customer")</f>
        <v>GoldenBridge Imports</v>
      </c>
      <c r="G471" t="s">
        <v>3682</v>
      </c>
      <c r="H471" s="7">
        <v>2</v>
      </c>
      <c r="I471" s="8">
        <f>VLOOKUP(A471,'Inventory '!A:G,7,FALSE)</f>
        <v>0.59850000000000003</v>
      </c>
      <c r="J471" s="8">
        <f t="shared" si="22"/>
        <v>1.1970000000000001</v>
      </c>
      <c r="K471" t="str">
        <f t="shared" si="23"/>
        <v>Customer Reason</v>
      </c>
    </row>
    <row r="472" spans="1:11" x14ac:dyDescent="0.25">
      <c r="A472" t="s">
        <v>2184</v>
      </c>
      <c r="B472" s="3" t="str">
        <f>VLOOKUP(A472,'Inventory '!A471:C1241,2,FALSE)</f>
        <v>White Business Envelopes with Contemporary Seam, Recycled White Business Envelopes</v>
      </c>
      <c r="C472" t="str">
        <f>VLOOKUP(A472,'Inventory '!A471:C1241,3,FALSE)</f>
        <v>PrimeSource Storage</v>
      </c>
      <c r="D472" t="s">
        <v>4159</v>
      </c>
      <c r="E472" s="2">
        <f t="shared" ca="1" si="21"/>
        <v>42784</v>
      </c>
      <c r="F472" t="str">
        <f>IF(G472="Vendor",'Inventory '!I472,"Customer")</f>
        <v>Evergreen Trading Co.</v>
      </c>
      <c r="G472" t="s">
        <v>3682</v>
      </c>
      <c r="H472" s="7">
        <v>3</v>
      </c>
      <c r="I472" s="8">
        <f>VLOOKUP(A472,'Inventory '!A:G,7,FALSE)</f>
        <v>6.1644444444444444</v>
      </c>
      <c r="J472" s="8">
        <f t="shared" si="22"/>
        <v>18.493333333333332</v>
      </c>
      <c r="K472" t="str">
        <f t="shared" si="23"/>
        <v>Customer Reason</v>
      </c>
    </row>
    <row r="473" spans="1:11" x14ac:dyDescent="0.25">
      <c r="A473" t="s">
        <v>2191</v>
      </c>
      <c r="B473" s="3" t="str">
        <f>VLOOKUP(A473,'Inventory '!A472:C1242,2,FALSE)</f>
        <v>Safco Contoured Stacking Chairs</v>
      </c>
      <c r="C473" t="str">
        <f>VLOOKUP(A473,'Inventory '!A472:C1242,3,FALSE)</f>
        <v>NorthGate Warehouse</v>
      </c>
      <c r="D473" t="s">
        <v>4160</v>
      </c>
      <c r="E473" s="2">
        <f t="shared" ca="1" si="21"/>
        <v>39918</v>
      </c>
      <c r="F473" t="str">
        <f>IF(G473="Vendor",'Inventory '!I473,"Customer")</f>
        <v>Customer</v>
      </c>
      <c r="G473" t="s">
        <v>4459</v>
      </c>
      <c r="H473" s="7">
        <v>2</v>
      </c>
      <c r="I473" s="8">
        <f>VLOOKUP(A473,'Inventory '!A:G,7,FALSE)</f>
        <v>48.702857142857148</v>
      </c>
      <c r="J473" s="8">
        <f t="shared" si="22"/>
        <v>97.405714285714296</v>
      </c>
      <c r="K473" t="str">
        <f t="shared" si="23"/>
        <v>Return Reasons to Supplier</v>
      </c>
    </row>
    <row r="474" spans="1:11" x14ac:dyDescent="0.25">
      <c r="A474" t="s">
        <v>2198</v>
      </c>
      <c r="B474" s="3" t="str">
        <f>VLOOKUP(A474,'Inventory '!A473:C1243,2,FALSE)</f>
        <v>Tenex Chairmats For Use With Carpeted Floors</v>
      </c>
      <c r="C474" t="str">
        <f>VLOOKUP(A474,'Inventory '!A473:C1243,3,FALSE)</f>
        <v>Liberty Logistics</v>
      </c>
      <c r="D474" t="s">
        <v>4161</v>
      </c>
      <c r="E474" s="2">
        <f t="shared" ca="1" si="21"/>
        <v>41199</v>
      </c>
      <c r="F474" t="str">
        <f>IF(G474="Vendor",'Inventory '!I474,"Customer")</f>
        <v>IronLeaf Enterprises</v>
      </c>
      <c r="G474" t="s">
        <v>3682</v>
      </c>
      <c r="H474" s="7">
        <v>1</v>
      </c>
      <c r="I474" s="8">
        <f>VLOOKUP(A474,'Inventory '!A:G,7,FALSE)</f>
        <v>74.221999999999994</v>
      </c>
      <c r="J474" s="8">
        <f t="shared" si="22"/>
        <v>74.221999999999994</v>
      </c>
      <c r="K474" t="str">
        <f t="shared" si="23"/>
        <v>Customer Reason</v>
      </c>
    </row>
    <row r="475" spans="1:11" x14ac:dyDescent="0.25">
      <c r="A475" t="s">
        <v>2206</v>
      </c>
      <c r="B475" s="3" t="str">
        <f>VLOOKUP(A475,'Inventory '!A474:C1244,2,FALSE)</f>
        <v>Panasonic KX-TG9471B</v>
      </c>
      <c r="C475" t="str">
        <f>VLOOKUP(A475,'Inventory '!A474:C1244,3,FALSE)</f>
        <v>Everhaul Storage</v>
      </c>
      <c r="D475" t="s">
        <v>4162</v>
      </c>
      <c r="E475" s="2">
        <f t="shared" ca="1" si="21"/>
        <v>42907</v>
      </c>
      <c r="F475" t="str">
        <f>IF(G475="Vendor",'Inventory '!I475,"Customer")</f>
        <v>TruePath Global</v>
      </c>
      <c r="G475" t="s">
        <v>3682</v>
      </c>
      <c r="H475" s="7">
        <v>2</v>
      </c>
      <c r="I475" s="8">
        <f>VLOOKUP(A475,'Inventory '!A:G,7,FALSE)</f>
        <v>100.56685714285713</v>
      </c>
      <c r="J475" s="8">
        <f t="shared" si="22"/>
        <v>201.13371428571426</v>
      </c>
      <c r="K475" t="str">
        <f t="shared" si="23"/>
        <v>Customer Reason</v>
      </c>
    </row>
    <row r="476" spans="1:11" x14ac:dyDescent="0.25">
      <c r="A476" t="s">
        <v>2213</v>
      </c>
      <c r="B476" s="3" t="str">
        <f>VLOOKUP(A476,'Inventory '!A475:C1245,2,FALSE)</f>
        <v>Sterilite Officeware Hinged File Box</v>
      </c>
      <c r="C476" t="str">
        <f>VLOOKUP(A476,'Inventory '!A475:C1245,3,FALSE)</f>
        <v>RedRock Distribution</v>
      </c>
      <c r="D476" t="s">
        <v>4163</v>
      </c>
      <c r="E476" s="2">
        <f t="shared" ca="1" si="21"/>
        <v>43318</v>
      </c>
      <c r="F476" t="str">
        <f>IF(G476="Vendor",'Inventory '!I476,"Customer")</f>
        <v>RedRiver Goods</v>
      </c>
      <c r="G476" t="s">
        <v>3682</v>
      </c>
      <c r="H476" s="7">
        <v>3</v>
      </c>
      <c r="I476" s="8">
        <f>VLOOKUP(A476,'Inventory '!A:G,7,FALSE)</f>
        <v>10.28</v>
      </c>
      <c r="J476" s="8">
        <f t="shared" si="22"/>
        <v>30.839999999999996</v>
      </c>
      <c r="K476" t="str">
        <f t="shared" si="23"/>
        <v>Customer Reason</v>
      </c>
    </row>
    <row r="477" spans="1:11" x14ac:dyDescent="0.25">
      <c r="A477" t="s">
        <v>2220</v>
      </c>
      <c r="B477" s="3" t="str">
        <f>VLOOKUP(A477,'Inventory '!A476:C1246,2,FALSE)</f>
        <v>Premier Elliptical Ring Binder, Black</v>
      </c>
      <c r="C477" t="str">
        <f>VLOOKUP(A477,'Inventory '!A476:C1246,3,FALSE)</f>
        <v>IronClad Depot</v>
      </c>
      <c r="D477" t="s">
        <v>4164</v>
      </c>
      <c r="E477" s="2">
        <f t="shared" ca="1" si="21"/>
        <v>40413</v>
      </c>
      <c r="F477" t="str">
        <f>IF(G477="Vendor",'Inventory '!I477,"Customer")</f>
        <v>Atlas Provision Co.</v>
      </c>
      <c r="G477" t="s">
        <v>3682</v>
      </c>
      <c r="H477" s="7">
        <v>3</v>
      </c>
      <c r="I477" s="8">
        <f>VLOOKUP(A477,'Inventory '!A:G,7,FALSE)</f>
        <v>6.9611111111111112</v>
      </c>
      <c r="J477" s="8">
        <f t="shared" si="22"/>
        <v>20.883333333333333</v>
      </c>
      <c r="K477" t="str">
        <f t="shared" si="23"/>
        <v>Customer Reason</v>
      </c>
    </row>
    <row r="478" spans="1:11" x14ac:dyDescent="0.25">
      <c r="A478" t="s">
        <v>2224</v>
      </c>
      <c r="B478" s="3" t="str">
        <f>VLOOKUP(A478,'Inventory '!A477:C1247,2,FALSE)</f>
        <v>Cardinal Poly Pocket Divider Pockets for Ring Binders</v>
      </c>
      <c r="C478" t="str">
        <f>VLOOKUP(A478,'Inventory '!A477:C1247,3,FALSE)</f>
        <v>Skyline Storage Hub</v>
      </c>
      <c r="D478" t="s">
        <v>4165</v>
      </c>
      <c r="E478" s="2">
        <f t="shared" ca="1" si="21"/>
        <v>41812</v>
      </c>
      <c r="F478" t="str">
        <f>IF(G478="Vendor",'Inventory '!I478,"Customer")</f>
        <v>Customer</v>
      </c>
      <c r="G478" t="s">
        <v>4459</v>
      </c>
      <c r="H478" s="7">
        <v>2</v>
      </c>
      <c r="I478" s="8">
        <f>VLOOKUP(A478,'Inventory '!A:G,7,FALSE)</f>
        <v>18.97</v>
      </c>
      <c r="J478" s="8">
        <f t="shared" si="22"/>
        <v>37.94</v>
      </c>
      <c r="K478" t="str">
        <f t="shared" si="23"/>
        <v>Return Reasons to Supplier</v>
      </c>
    </row>
    <row r="479" spans="1:11" x14ac:dyDescent="0.25">
      <c r="A479" t="s">
        <v>2230</v>
      </c>
      <c r="B479" s="3" t="str">
        <f>VLOOKUP(A479,'Inventory '!A478:C1248,2,FALSE)</f>
        <v>Eureka The Boss Cordless Rechargeable Stick Vac</v>
      </c>
      <c r="C479" t="str">
        <f>VLOOKUP(A479,'Inventory '!A478:C1248,3,FALSE)</f>
        <v>Pioneer Warehousing</v>
      </c>
      <c r="D479" t="s">
        <v>4166</v>
      </c>
      <c r="E479" s="2">
        <f t="shared" ca="1" si="21"/>
        <v>43311</v>
      </c>
      <c r="F479" t="str">
        <f>IF(G479="Vendor",'Inventory '!I479,"Customer")</f>
        <v>NextWave Merchants</v>
      </c>
      <c r="G479" t="s">
        <v>3682</v>
      </c>
      <c r="H479" s="7">
        <v>1</v>
      </c>
      <c r="I479" s="8">
        <f>VLOOKUP(A479,'Inventory '!A:G,7,FALSE)</f>
        <v>23.94</v>
      </c>
      <c r="J479" s="8">
        <f t="shared" si="22"/>
        <v>23.94</v>
      </c>
      <c r="K479" t="str">
        <f t="shared" si="23"/>
        <v>Customer Reason</v>
      </c>
    </row>
    <row r="480" spans="1:11" x14ac:dyDescent="0.25">
      <c r="A480" t="s">
        <v>2232</v>
      </c>
      <c r="B480" s="3" t="str">
        <f>VLOOKUP(A480,'Inventory '!A479:C1249,2,FALSE)</f>
        <v>Situations Contoured Folding Chairs, 4/Set</v>
      </c>
      <c r="C480" t="str">
        <f>VLOOKUP(A480,'Inventory '!A479:C1249,3,FALSE)</f>
        <v>SafeStack Logistics</v>
      </c>
      <c r="D480" t="s">
        <v>4167</v>
      </c>
      <c r="E480" s="2">
        <f t="shared" ca="1" si="21"/>
        <v>43397</v>
      </c>
      <c r="F480" t="str">
        <f>IF(G480="Vendor",'Inventory '!I480,"Customer")</f>
        <v>FusionCore Suppliers</v>
      </c>
      <c r="G480" t="s">
        <v>3682</v>
      </c>
      <c r="H480" s="7">
        <v>1</v>
      </c>
      <c r="I480" s="8">
        <f>VLOOKUP(A480,'Inventory '!A:G,7,FALSE)</f>
        <v>13.4</v>
      </c>
      <c r="J480" s="8">
        <f t="shared" si="22"/>
        <v>13.4</v>
      </c>
      <c r="K480" t="str">
        <f t="shared" si="23"/>
        <v>Customer Reason</v>
      </c>
    </row>
    <row r="481" spans="1:11" x14ac:dyDescent="0.25">
      <c r="A481" t="s">
        <v>2240</v>
      </c>
      <c r="B481" s="3" t="str">
        <f>VLOOKUP(A481,'Inventory '!A480:C1250,2,FALSE)</f>
        <v>Enermax Aurora Lite Keyboard</v>
      </c>
      <c r="C481" t="str">
        <f>VLOOKUP(A481,'Inventory '!A480:C1250,3,FALSE)</f>
        <v>MetroZone Fulfillment</v>
      </c>
      <c r="D481" t="s">
        <v>4168</v>
      </c>
      <c r="E481" s="2">
        <f t="shared" ca="1" si="21"/>
        <v>42525</v>
      </c>
      <c r="F481" t="str">
        <f>IF(G481="Vendor",'Inventory '!I481,"Customer")</f>
        <v>Customer</v>
      </c>
      <c r="G481" t="s">
        <v>4459</v>
      </c>
      <c r="H481" s="7">
        <v>1</v>
      </c>
      <c r="I481" s="8">
        <f>VLOOKUP(A481,'Inventory '!A:G,7,FALSE)</f>
        <v>4.8999999999999995</v>
      </c>
      <c r="J481" s="8">
        <f t="shared" si="22"/>
        <v>4.8999999999999995</v>
      </c>
      <c r="K481" t="str">
        <f t="shared" si="23"/>
        <v>Return Reasons to Supplier</v>
      </c>
    </row>
    <row r="482" spans="1:11" x14ac:dyDescent="0.25">
      <c r="A482" t="s">
        <v>2244</v>
      </c>
      <c r="B482" s="3" t="str">
        <f>VLOOKUP(A482,'Inventory '!A481:C1251,2,FALSE)</f>
        <v>LG Electronics Tone+ HBS-730 Bluetooth Headset</v>
      </c>
      <c r="C482" t="str">
        <f>VLOOKUP(A482,'Inventory '!A481:C1251,3,FALSE)</f>
        <v>Capital Supply Depot</v>
      </c>
      <c r="D482" t="s">
        <v>4169</v>
      </c>
      <c r="E482" s="2">
        <f t="shared" ca="1" si="21"/>
        <v>41060</v>
      </c>
      <c r="F482" t="str">
        <f>IF(G482="Vendor",'Inventory '!I482,"Customer")</f>
        <v>Customer</v>
      </c>
      <c r="G482" t="s">
        <v>4459</v>
      </c>
      <c r="H482" s="7">
        <v>2</v>
      </c>
      <c r="I482" s="8">
        <f>VLOOKUP(A482,'Inventory '!A:G,7,FALSE)</f>
        <v>140.85</v>
      </c>
      <c r="J482" s="8">
        <f t="shared" si="22"/>
        <v>281.7</v>
      </c>
      <c r="K482" t="str">
        <f t="shared" si="23"/>
        <v>Return Reasons to Supplier</v>
      </c>
    </row>
    <row r="483" spans="1:11" x14ac:dyDescent="0.25">
      <c r="A483" t="s">
        <v>2254</v>
      </c>
      <c r="B483" s="3" t="str">
        <f>VLOOKUP(A483,'Inventory '!A482:C1252,2,FALSE)</f>
        <v>SanDisk Cruzer 64 GB USB Flash Drive</v>
      </c>
      <c r="C483" t="str">
        <f>VLOOKUP(A483,'Inventory '!A482:C1252,3,FALSE)</f>
        <v>Delta Distribution Center</v>
      </c>
      <c r="D483" t="s">
        <v>4170</v>
      </c>
      <c r="E483" s="2">
        <f t="shared" ca="1" si="21"/>
        <v>40353</v>
      </c>
      <c r="F483" t="str">
        <f>IF(G483="Vendor",'Inventory '!I483,"Customer")</f>
        <v>Customer</v>
      </c>
      <c r="G483" t="s">
        <v>4459</v>
      </c>
      <c r="H483" s="7">
        <v>2</v>
      </c>
      <c r="I483" s="8">
        <f>VLOOKUP(A483,'Inventory '!A:G,7,FALSE)</f>
        <v>1.5149999999999999</v>
      </c>
      <c r="J483" s="8">
        <f t="shared" si="22"/>
        <v>3.03</v>
      </c>
      <c r="K483" t="str">
        <f t="shared" si="23"/>
        <v>Return Reasons to Supplier</v>
      </c>
    </row>
    <row r="484" spans="1:11" x14ac:dyDescent="0.25">
      <c r="A484" t="s">
        <v>2256</v>
      </c>
      <c r="B484" s="3" t="str">
        <f>VLOOKUP(A484,'Inventory '!A483:C1253,2,FALSE)</f>
        <v>Xblue XB-1670-86 X16 Small Office Telephone - Titanium</v>
      </c>
      <c r="C484" t="str">
        <f>VLOOKUP(A484,'Inventory '!A483:C1253,3,FALSE)</f>
        <v>Future Logistics Hub</v>
      </c>
      <c r="D484" t="s">
        <v>4171</v>
      </c>
      <c r="E484" s="2">
        <f t="shared" ca="1" si="21"/>
        <v>41330</v>
      </c>
      <c r="F484" t="str">
        <f>IF(G484="Vendor",'Inventory '!I484,"Customer")</f>
        <v>BluePeak Industries</v>
      </c>
      <c r="G484" t="s">
        <v>3682</v>
      </c>
      <c r="H484" s="7">
        <v>2</v>
      </c>
      <c r="I484" s="8">
        <f>VLOOKUP(A484,'Inventory '!A:G,7,FALSE)</f>
        <v>0.85142857142857142</v>
      </c>
      <c r="J484" s="8">
        <f t="shared" si="22"/>
        <v>1.7028571428571428</v>
      </c>
      <c r="K484" t="str">
        <f t="shared" si="23"/>
        <v>Customer Reason</v>
      </c>
    </row>
    <row r="485" spans="1:11" x14ac:dyDescent="0.25">
      <c r="A485" t="s">
        <v>2258</v>
      </c>
      <c r="B485" s="3" t="str">
        <f>VLOOKUP(A485,'Inventory '!A484:C1254,2,FALSE)</f>
        <v>Deflect-o EconoMat Studded, No Bevel Mat for Low Pile Carpeting</v>
      </c>
      <c r="C485" t="str">
        <f>VLOOKUP(A485,'Inventory '!A484:C1254,3,FALSE)</f>
        <v>BrightBox Warehouse</v>
      </c>
      <c r="D485" t="s">
        <v>4172</v>
      </c>
      <c r="E485" s="2">
        <f t="shared" ca="1" si="21"/>
        <v>41012</v>
      </c>
      <c r="F485" t="str">
        <f>IF(G485="Vendor",'Inventory '!I485,"Customer")</f>
        <v>Customer</v>
      </c>
      <c r="G485" t="s">
        <v>4459</v>
      </c>
      <c r="H485" s="7">
        <v>1</v>
      </c>
      <c r="I485" s="8">
        <f>VLOOKUP(A485,'Inventory '!A:G,7,FALSE)</f>
        <v>79.989999999999995</v>
      </c>
      <c r="J485" s="8">
        <f t="shared" si="22"/>
        <v>79.989999999999995</v>
      </c>
      <c r="K485" t="str">
        <f t="shared" si="23"/>
        <v>Return Reasons to Supplier</v>
      </c>
    </row>
    <row r="486" spans="1:11" x14ac:dyDescent="0.25">
      <c r="A486" t="s">
        <v>2264</v>
      </c>
      <c r="B486" s="3" t="str">
        <f>VLOOKUP(A486,'Inventory '!A485:C1255,2,FALSE)</f>
        <v>Avery Printable Repositionable Plastic Tabs</v>
      </c>
      <c r="C486" t="str">
        <f>VLOOKUP(A486,'Inventory '!A485:C1255,3,FALSE)</f>
        <v>SwiftStock Depot</v>
      </c>
      <c r="D486" t="s">
        <v>4173</v>
      </c>
      <c r="E486" s="2">
        <f t="shared" ca="1" si="21"/>
        <v>39924</v>
      </c>
      <c r="F486" t="str">
        <f>IF(G486="Vendor",'Inventory '!I486,"Customer")</f>
        <v>Customer</v>
      </c>
      <c r="G486" t="s">
        <v>4459</v>
      </c>
      <c r="H486" s="7">
        <v>2</v>
      </c>
      <c r="I486" s="8">
        <f>VLOOKUP(A486,'Inventory '!A:G,7,FALSE)</f>
        <v>5.92</v>
      </c>
      <c r="J486" s="8">
        <f t="shared" si="22"/>
        <v>11.84</v>
      </c>
      <c r="K486" t="str">
        <f t="shared" si="23"/>
        <v>Return Reasons to Supplier</v>
      </c>
    </row>
    <row r="487" spans="1:11" x14ac:dyDescent="0.25">
      <c r="A487" t="s">
        <v>2266</v>
      </c>
      <c r="B487" s="3" t="str">
        <f>VLOOKUP(A487,'Inventory '!A486:C1256,2,FALSE)</f>
        <v>Xerox 1898</v>
      </c>
      <c r="C487" t="str">
        <f>VLOOKUP(A487,'Inventory '!A486:C1256,3,FALSE)</f>
        <v>PrimeSource Storage</v>
      </c>
      <c r="D487" t="s">
        <v>4174</v>
      </c>
      <c r="E487" s="2">
        <f t="shared" ca="1" si="21"/>
        <v>42242</v>
      </c>
      <c r="F487" t="str">
        <f>IF(G487="Vendor",'Inventory '!I487,"Customer")</f>
        <v>Customer</v>
      </c>
      <c r="G487" t="s">
        <v>4459</v>
      </c>
      <c r="H487" s="7">
        <v>1</v>
      </c>
      <c r="I487" s="8">
        <f>VLOOKUP(A487,'Inventory '!A:G,7,FALSE)</f>
        <v>257.08249999999998</v>
      </c>
      <c r="J487" s="8">
        <f t="shared" si="22"/>
        <v>257.08249999999998</v>
      </c>
      <c r="K487" t="str">
        <f t="shared" si="23"/>
        <v>Return Reasons to Supplier</v>
      </c>
    </row>
    <row r="488" spans="1:11" x14ac:dyDescent="0.25">
      <c r="A488" t="s">
        <v>2269</v>
      </c>
      <c r="B488" s="3" t="str">
        <f>VLOOKUP(A488,'Inventory '!A487:C1257,2,FALSE)</f>
        <v>Staple remover</v>
      </c>
      <c r="C488" t="str">
        <f>VLOOKUP(A488,'Inventory '!A487:C1257,3,FALSE)</f>
        <v>NorthGate Warehouse</v>
      </c>
      <c r="D488" t="s">
        <v>4175</v>
      </c>
      <c r="E488" s="2">
        <f t="shared" ca="1" si="21"/>
        <v>41040</v>
      </c>
      <c r="F488" t="str">
        <f>IF(G488="Vendor",'Inventory '!I488,"Customer")</f>
        <v>Customer</v>
      </c>
      <c r="G488" t="s">
        <v>4459</v>
      </c>
      <c r="H488" s="7">
        <v>3</v>
      </c>
      <c r="I488" s="8">
        <f>VLOOKUP(A488,'Inventory '!A:G,7,FALSE)</f>
        <v>31.106666666666666</v>
      </c>
      <c r="J488" s="8">
        <f t="shared" si="22"/>
        <v>93.32</v>
      </c>
      <c r="K488" t="str">
        <f t="shared" si="23"/>
        <v>Return Reasons to Supplier</v>
      </c>
    </row>
    <row r="489" spans="1:11" x14ac:dyDescent="0.25">
      <c r="A489" t="s">
        <v>2274</v>
      </c>
      <c r="B489" s="3" t="str">
        <f>VLOOKUP(A489,'Inventory '!A488:C1258,2,FALSE)</f>
        <v>HON 5400 Series Task Chairs for Big and Tall</v>
      </c>
      <c r="C489" t="str">
        <f>VLOOKUP(A489,'Inventory '!A488:C1258,3,FALSE)</f>
        <v>Liberty Logistics</v>
      </c>
      <c r="D489" t="s">
        <v>4176</v>
      </c>
      <c r="E489" s="2">
        <f t="shared" ca="1" si="21"/>
        <v>41472</v>
      </c>
      <c r="F489" t="str">
        <f>IF(G489="Vendor",'Inventory '!I489,"Customer")</f>
        <v>Customer</v>
      </c>
      <c r="G489" t="s">
        <v>4459</v>
      </c>
      <c r="H489" s="7">
        <v>3</v>
      </c>
      <c r="I489" s="8">
        <f>VLOOKUP(A489,'Inventory '!A:G,7,FALSE)</f>
        <v>303.99466666666672</v>
      </c>
      <c r="J489" s="8">
        <f t="shared" si="22"/>
        <v>911.98400000000015</v>
      </c>
      <c r="K489" t="str">
        <f t="shared" si="23"/>
        <v>Return Reasons to Supplier</v>
      </c>
    </row>
    <row r="490" spans="1:11" x14ac:dyDescent="0.25">
      <c r="A490" t="s">
        <v>2278</v>
      </c>
      <c r="B490" s="3" t="str">
        <f>VLOOKUP(A490,'Inventory '!A489:C1259,2,FALSE)</f>
        <v>Howard Miller 11-1/2" Diameter Grantwood Wall Clock</v>
      </c>
      <c r="C490" t="str">
        <f>VLOOKUP(A490,'Inventory '!A489:C1259,3,FALSE)</f>
        <v>Everhaul Storage</v>
      </c>
      <c r="D490" t="s">
        <v>4177</v>
      </c>
      <c r="E490" s="2">
        <f t="shared" ca="1" si="21"/>
        <v>42377</v>
      </c>
      <c r="F490" t="str">
        <f>IF(G490="Vendor",'Inventory '!I490,"Customer")</f>
        <v>Customer</v>
      </c>
      <c r="G490" t="s">
        <v>4459</v>
      </c>
      <c r="H490" s="7">
        <v>3</v>
      </c>
      <c r="I490" s="8">
        <f>VLOOKUP(A490,'Inventory '!A:G,7,FALSE)</f>
        <v>0.88800000000000001</v>
      </c>
      <c r="J490" s="8">
        <f t="shared" si="22"/>
        <v>2.6640000000000001</v>
      </c>
      <c r="K490" t="str">
        <f t="shared" si="23"/>
        <v>Return Reasons to Supplier</v>
      </c>
    </row>
    <row r="491" spans="1:11" x14ac:dyDescent="0.25">
      <c r="A491" t="s">
        <v>2284</v>
      </c>
      <c r="B491" s="3" t="str">
        <f>VLOOKUP(A491,'Inventory '!A490:C1260,2,FALSE)</f>
        <v>Advantus T-Pin Paper Clips</v>
      </c>
      <c r="C491" t="str">
        <f>VLOOKUP(A491,'Inventory '!A490:C1260,3,FALSE)</f>
        <v>RedRock Distribution</v>
      </c>
      <c r="D491" t="s">
        <v>4178</v>
      </c>
      <c r="E491" s="2">
        <f t="shared" ca="1" si="21"/>
        <v>43190</v>
      </c>
      <c r="F491" t="str">
        <f>IF(G491="Vendor",'Inventory '!I491,"Customer")</f>
        <v>TruePath Global</v>
      </c>
      <c r="G491" t="s">
        <v>3682</v>
      </c>
      <c r="H491" s="7">
        <v>2</v>
      </c>
      <c r="I491" s="8">
        <f>VLOOKUP(A491,'Inventory '!A:G,7,FALSE)</f>
        <v>10.664</v>
      </c>
      <c r="J491" s="8">
        <f t="shared" si="22"/>
        <v>21.327999999999999</v>
      </c>
      <c r="K491" t="str">
        <f t="shared" si="23"/>
        <v>Customer Reason</v>
      </c>
    </row>
    <row r="492" spans="1:11" x14ac:dyDescent="0.25">
      <c r="A492" t="s">
        <v>2289</v>
      </c>
      <c r="B492" s="3" t="str">
        <f>VLOOKUP(A492,'Inventory '!A491:C1261,2,FALSE)</f>
        <v>Tennsco 16-Compartment Lockers with Coat Rack</v>
      </c>
      <c r="C492" t="str">
        <f>VLOOKUP(A492,'Inventory '!A491:C1261,3,FALSE)</f>
        <v>IronClad Depot</v>
      </c>
      <c r="D492" t="s">
        <v>4179</v>
      </c>
      <c r="E492" s="2">
        <f t="shared" ca="1" si="21"/>
        <v>42699</v>
      </c>
      <c r="F492" t="str">
        <f>IF(G492="Vendor",'Inventory '!I492,"Customer")</f>
        <v>RedRiver Goods</v>
      </c>
      <c r="G492" t="s">
        <v>3682</v>
      </c>
      <c r="H492" s="7">
        <v>2</v>
      </c>
      <c r="I492" s="8">
        <f>VLOOKUP(A492,'Inventory '!A:G,7,FALSE)</f>
        <v>11.728</v>
      </c>
      <c r="J492" s="8">
        <f t="shared" si="22"/>
        <v>23.456</v>
      </c>
      <c r="K492" t="str">
        <f t="shared" si="23"/>
        <v>Customer Reason</v>
      </c>
    </row>
    <row r="493" spans="1:11" x14ac:dyDescent="0.25">
      <c r="A493" t="s">
        <v>2296</v>
      </c>
      <c r="B493" s="3" t="str">
        <f>VLOOKUP(A493,'Inventory '!A492:C1262,2,FALSE)</f>
        <v>Zebra Zazzle Fluorescent Highlighters</v>
      </c>
      <c r="C493" t="str">
        <f>VLOOKUP(A493,'Inventory '!A492:C1262,3,FALSE)</f>
        <v>Skyline Storage Hub</v>
      </c>
      <c r="D493" t="s">
        <v>4180</v>
      </c>
      <c r="E493" s="2">
        <f t="shared" ca="1" si="21"/>
        <v>40393</v>
      </c>
      <c r="F493" t="str">
        <f>IF(G493="Vendor",'Inventory '!I493,"Customer")</f>
        <v>Atlas Provision Co.</v>
      </c>
      <c r="G493" t="s">
        <v>3682</v>
      </c>
      <c r="H493" s="7">
        <v>1</v>
      </c>
      <c r="I493" s="8">
        <f>VLOOKUP(A493,'Inventory '!A:G,7,FALSE)</f>
        <v>112.28749999999999</v>
      </c>
      <c r="J493" s="8">
        <f t="shared" si="22"/>
        <v>112.28749999999999</v>
      </c>
      <c r="K493" t="str">
        <f t="shared" si="23"/>
        <v>Customer Reason</v>
      </c>
    </row>
    <row r="494" spans="1:11" x14ac:dyDescent="0.25">
      <c r="A494" t="s">
        <v>2302</v>
      </c>
      <c r="B494" s="3" t="str">
        <f>VLOOKUP(A494,'Inventory '!A493:C1263,2,FALSE)</f>
        <v>Avery 473</v>
      </c>
      <c r="C494" t="str">
        <f>VLOOKUP(A494,'Inventory '!A493:C1263,3,FALSE)</f>
        <v>Pioneer Warehousing</v>
      </c>
      <c r="D494" t="s">
        <v>4181</v>
      </c>
      <c r="E494" s="2">
        <f t="shared" ca="1" si="21"/>
        <v>39816</v>
      </c>
      <c r="F494" t="str">
        <f>IF(G494="Vendor",'Inventory '!I494,"Customer")</f>
        <v>BrightStone Trading</v>
      </c>
      <c r="G494" t="s">
        <v>3682</v>
      </c>
      <c r="H494" s="7">
        <v>2</v>
      </c>
      <c r="I494" s="8">
        <f>VLOOKUP(A494,'Inventory '!A:G,7,FALSE)</f>
        <v>1.38375</v>
      </c>
      <c r="J494" s="8">
        <f t="shared" si="22"/>
        <v>2.7675000000000001</v>
      </c>
      <c r="K494" t="str">
        <f t="shared" si="23"/>
        <v>Customer Reason</v>
      </c>
    </row>
    <row r="495" spans="1:11" x14ac:dyDescent="0.25">
      <c r="A495" t="s">
        <v>2304</v>
      </c>
      <c r="B495" s="3" t="str">
        <f>VLOOKUP(A495,'Inventory '!A494:C1264,2,FALSE)</f>
        <v>Bretford “Just In Time” Height-Adjustable Multi-Task Work Tables</v>
      </c>
      <c r="C495" t="str">
        <f>VLOOKUP(A495,'Inventory '!A494:C1264,3,FALSE)</f>
        <v>SafeStack Logistics</v>
      </c>
      <c r="D495" t="s">
        <v>4182</v>
      </c>
      <c r="E495" s="2">
        <f t="shared" ca="1" si="21"/>
        <v>43174</v>
      </c>
      <c r="F495" t="str">
        <f>IF(G495="Vendor",'Inventory '!I495,"Customer")</f>
        <v>Customer</v>
      </c>
      <c r="G495" t="s">
        <v>4459</v>
      </c>
      <c r="H495" s="7">
        <v>1</v>
      </c>
      <c r="I495" s="8">
        <f>VLOOKUP(A495,'Inventory '!A:G,7,FALSE)</f>
        <v>46.99</v>
      </c>
      <c r="J495" s="8">
        <f t="shared" si="22"/>
        <v>46.99</v>
      </c>
      <c r="K495" t="str">
        <f t="shared" si="23"/>
        <v>Return Reasons to Supplier</v>
      </c>
    </row>
    <row r="496" spans="1:11" x14ac:dyDescent="0.25">
      <c r="A496" t="s">
        <v>2306</v>
      </c>
      <c r="B496" s="3" t="str">
        <f>VLOOKUP(A496,'Inventory '!A495:C1265,2,FALSE)</f>
        <v>Xerox 226</v>
      </c>
      <c r="C496" t="str">
        <f>VLOOKUP(A496,'Inventory '!A495:C1265,3,FALSE)</f>
        <v>MetroZone Fulfillment</v>
      </c>
      <c r="D496" t="s">
        <v>4183</v>
      </c>
      <c r="E496" s="2">
        <f t="shared" ca="1" si="21"/>
        <v>40069</v>
      </c>
      <c r="F496" t="str">
        <f>IF(G496="Vendor",'Inventory '!I496,"Customer")</f>
        <v>FusionCore Suppliers</v>
      </c>
      <c r="G496" t="s">
        <v>3682</v>
      </c>
      <c r="H496" s="7">
        <v>2</v>
      </c>
      <c r="I496" s="8">
        <f>VLOOKUP(A496,'Inventory '!A:G,7,FALSE)</f>
        <v>31.647000000000002</v>
      </c>
      <c r="J496" s="8">
        <f t="shared" si="22"/>
        <v>63.294000000000004</v>
      </c>
      <c r="K496" t="str">
        <f t="shared" si="23"/>
        <v>Customer Reason</v>
      </c>
    </row>
    <row r="497" spans="1:11" x14ac:dyDescent="0.25">
      <c r="A497" t="s">
        <v>2312</v>
      </c>
      <c r="B497" s="3" t="str">
        <f>VLOOKUP(A497,'Inventory '!A496:C1266,2,FALSE)</f>
        <v>GBC Prepunched Paper, 19-Hole, for Binding Systems, 24-lb</v>
      </c>
      <c r="C497" t="str">
        <f>VLOOKUP(A497,'Inventory '!A496:C1266,3,FALSE)</f>
        <v>Capital Supply Depot</v>
      </c>
      <c r="D497" t="s">
        <v>4184</v>
      </c>
      <c r="E497" s="2">
        <f t="shared" ca="1" si="21"/>
        <v>41800</v>
      </c>
      <c r="F497" t="str">
        <f>IF(G497="Vendor",'Inventory '!I497,"Customer")</f>
        <v>Customer</v>
      </c>
      <c r="G497" t="s">
        <v>4459</v>
      </c>
      <c r="H497" s="7">
        <v>3</v>
      </c>
      <c r="I497" s="8">
        <f>VLOOKUP(A497,'Inventory '!A:G,7,FALSE)</f>
        <v>11.713333333333333</v>
      </c>
      <c r="J497" s="8">
        <f t="shared" si="22"/>
        <v>35.14</v>
      </c>
      <c r="K497" t="str">
        <f t="shared" si="23"/>
        <v>Return Reasons to Supplier</v>
      </c>
    </row>
    <row r="498" spans="1:11" x14ac:dyDescent="0.25">
      <c r="A498" t="s">
        <v>2318</v>
      </c>
      <c r="B498" s="3" t="str">
        <f>VLOOKUP(A498,'Inventory '!A497:C1267,2,FALSE)</f>
        <v>Sanitaire Vibra Groomer IR Commercial Upright Vacuum, Replacement Belts</v>
      </c>
      <c r="C498" t="str">
        <f>VLOOKUP(A498,'Inventory '!A497:C1267,3,FALSE)</f>
        <v>Delta Distribution Center</v>
      </c>
      <c r="D498" t="s">
        <v>4185</v>
      </c>
      <c r="E498" s="2">
        <f t="shared" ca="1" si="21"/>
        <v>42234</v>
      </c>
      <c r="F498" t="str">
        <f>IF(G498="Vendor",'Inventory '!I498,"Customer")</f>
        <v>Eagle Trade Co.</v>
      </c>
      <c r="G498" t="s">
        <v>3682</v>
      </c>
      <c r="H498" s="7">
        <v>2</v>
      </c>
      <c r="I498" s="8">
        <f>VLOOKUP(A498,'Inventory '!A:G,7,FALSE)</f>
        <v>19.936</v>
      </c>
      <c r="J498" s="8">
        <f t="shared" si="22"/>
        <v>39.872</v>
      </c>
      <c r="K498" t="str">
        <f t="shared" si="23"/>
        <v>Customer Reason</v>
      </c>
    </row>
    <row r="499" spans="1:11" x14ac:dyDescent="0.25">
      <c r="A499" t="s">
        <v>2320</v>
      </c>
      <c r="B499" s="3" t="str">
        <f>VLOOKUP(A499,'Inventory '!A498:C1268,2,FALSE)</f>
        <v>Advantus Panel Wall Acrylic Frame</v>
      </c>
      <c r="C499" t="str">
        <f>VLOOKUP(A499,'Inventory '!A498:C1268,3,FALSE)</f>
        <v>Future Logistics Hub</v>
      </c>
      <c r="D499" t="s">
        <v>4186</v>
      </c>
      <c r="E499" s="2">
        <f t="shared" ca="1" si="21"/>
        <v>42429</v>
      </c>
      <c r="F499" t="str">
        <f>IF(G499="Vendor",'Inventory '!I499,"Customer")</f>
        <v>NorthStar Supplies</v>
      </c>
      <c r="G499" t="s">
        <v>3682</v>
      </c>
      <c r="H499" s="7">
        <v>2</v>
      </c>
      <c r="I499" s="8">
        <f>VLOOKUP(A499,'Inventory '!A:G,7,FALSE)</f>
        <v>31.97</v>
      </c>
      <c r="J499" s="8">
        <f t="shared" si="22"/>
        <v>63.94</v>
      </c>
      <c r="K499" t="str">
        <f t="shared" si="23"/>
        <v>Customer Reason</v>
      </c>
    </row>
    <row r="500" spans="1:11" x14ac:dyDescent="0.25">
      <c r="A500" t="s">
        <v>2326</v>
      </c>
      <c r="B500" s="3" t="str">
        <f>VLOOKUP(A500,'Inventory '!A499:C1269,2,FALSE)</f>
        <v>Alliance Big Bands Rubber Bands, 12/Pack</v>
      </c>
      <c r="C500" t="str">
        <f>VLOOKUP(A500,'Inventory '!A499:C1269,3,FALSE)</f>
        <v>BrightBox Warehouse</v>
      </c>
      <c r="D500" t="s">
        <v>4187</v>
      </c>
      <c r="E500" s="2">
        <f t="shared" ca="1" si="21"/>
        <v>39822</v>
      </c>
      <c r="F500" t="str">
        <f>IF(G500="Vendor",'Inventory '!I500,"Customer")</f>
        <v>BluePeak Industries</v>
      </c>
      <c r="G500" t="s">
        <v>3682</v>
      </c>
      <c r="H500" s="7">
        <v>2</v>
      </c>
      <c r="I500" s="8">
        <f>VLOOKUP(A500,'Inventory '!A:G,7,FALSE)</f>
        <v>48.313600000000001</v>
      </c>
      <c r="J500" s="8">
        <f t="shared" si="22"/>
        <v>96.627200000000002</v>
      </c>
      <c r="K500" t="str">
        <f t="shared" si="23"/>
        <v>Customer Reason</v>
      </c>
    </row>
    <row r="501" spans="1:11" x14ac:dyDescent="0.25">
      <c r="A501" t="s">
        <v>2332</v>
      </c>
      <c r="B501" s="3" t="str">
        <f>VLOOKUP(A501,'Inventory '!A500:C1270,2,FALSE)</f>
        <v>Cisco SPA301</v>
      </c>
      <c r="C501" t="str">
        <f>VLOOKUP(A501,'Inventory '!A500:C1270,3,FALSE)</f>
        <v>SwiftStock Depot</v>
      </c>
      <c r="D501" t="s">
        <v>4188</v>
      </c>
      <c r="E501" s="2">
        <f t="shared" ca="1" si="21"/>
        <v>39966</v>
      </c>
      <c r="F501" t="str">
        <f>IF(G501="Vendor",'Inventory '!I501,"Customer")</f>
        <v>Customer</v>
      </c>
      <c r="G501" t="s">
        <v>4459</v>
      </c>
      <c r="H501" s="7">
        <v>2</v>
      </c>
      <c r="I501" s="8">
        <f>VLOOKUP(A501,'Inventory '!A:G,7,FALSE)</f>
        <v>8.6624999999999996</v>
      </c>
      <c r="J501" s="8">
        <f t="shared" si="22"/>
        <v>17.324999999999999</v>
      </c>
      <c r="K501" t="str">
        <f t="shared" si="23"/>
        <v>Return Reasons to Supplier</v>
      </c>
    </row>
    <row r="502" spans="1:11" x14ac:dyDescent="0.25">
      <c r="A502" t="s">
        <v>2337</v>
      </c>
      <c r="B502" s="3" t="str">
        <f>VLOOKUP(A502,'Inventory '!A501:C1271,2,FALSE)</f>
        <v>Personal Creations Ink Jet Cards and Labels</v>
      </c>
      <c r="C502" t="str">
        <f>VLOOKUP(A502,'Inventory '!A501:C1271,3,FALSE)</f>
        <v>PrimeSource Storage</v>
      </c>
      <c r="D502" t="s">
        <v>4189</v>
      </c>
      <c r="E502" s="2">
        <f t="shared" ca="1" si="21"/>
        <v>40209</v>
      </c>
      <c r="F502" t="str">
        <f>IF(G502="Vendor",'Inventory '!I502,"Customer")</f>
        <v>Customer</v>
      </c>
      <c r="G502" t="s">
        <v>4459</v>
      </c>
      <c r="H502" s="7">
        <v>1</v>
      </c>
      <c r="I502" s="8">
        <f>VLOOKUP(A502,'Inventory '!A:G,7,FALSE)</f>
        <v>11.31</v>
      </c>
      <c r="J502" s="8">
        <f t="shared" si="22"/>
        <v>11.31</v>
      </c>
      <c r="K502" t="str">
        <f t="shared" si="23"/>
        <v>Return Reasons to Supplier</v>
      </c>
    </row>
    <row r="503" spans="1:11" x14ac:dyDescent="0.25">
      <c r="A503" t="s">
        <v>2339</v>
      </c>
      <c r="B503" s="3" t="str">
        <f>VLOOKUP(A503,'Inventory '!A502:C1272,2,FALSE)</f>
        <v>GBC White Gloss Covers, Plain Front</v>
      </c>
      <c r="C503" t="str">
        <f>VLOOKUP(A503,'Inventory '!A502:C1272,3,FALSE)</f>
        <v>NorthGate Warehouse</v>
      </c>
      <c r="D503" t="s">
        <v>4190</v>
      </c>
      <c r="E503" s="2">
        <f t="shared" ca="1" si="21"/>
        <v>42276</v>
      </c>
      <c r="F503" t="str">
        <f>IF(G503="Vendor",'Inventory '!I503,"Customer")</f>
        <v>Customer</v>
      </c>
      <c r="G503" t="s">
        <v>4459</v>
      </c>
      <c r="H503" s="7">
        <v>1</v>
      </c>
      <c r="I503" s="8">
        <f>VLOOKUP(A503,'Inventory '!A:G,7,FALSE)</f>
        <v>3.738</v>
      </c>
      <c r="J503" s="8">
        <f t="shared" si="22"/>
        <v>3.738</v>
      </c>
      <c r="K503" t="str">
        <f t="shared" si="23"/>
        <v>Return Reasons to Supplier</v>
      </c>
    </row>
    <row r="504" spans="1:11" x14ac:dyDescent="0.25">
      <c r="A504" t="s">
        <v>2341</v>
      </c>
      <c r="B504" s="3" t="str">
        <f>VLOOKUP(A504,'Inventory '!A503:C1273,2,FALSE)</f>
        <v>Xerox 222</v>
      </c>
      <c r="C504" t="str">
        <f>VLOOKUP(A504,'Inventory '!A503:C1273,3,FALSE)</f>
        <v>Liberty Logistics</v>
      </c>
      <c r="D504" t="s">
        <v>4191</v>
      </c>
      <c r="E504" s="2">
        <f t="shared" ca="1" si="21"/>
        <v>41370</v>
      </c>
      <c r="F504" t="str">
        <f>IF(G504="Vendor",'Inventory '!I504,"Customer")</f>
        <v>Customer</v>
      </c>
      <c r="G504" t="s">
        <v>4459</v>
      </c>
      <c r="H504" s="7">
        <v>2</v>
      </c>
      <c r="I504" s="8">
        <f>VLOOKUP(A504,'Inventory '!A:G,7,FALSE)</f>
        <v>133.59466666666665</v>
      </c>
      <c r="J504" s="8">
        <f t="shared" si="22"/>
        <v>267.18933333333331</v>
      </c>
      <c r="K504" t="str">
        <f t="shared" si="23"/>
        <v>Return Reasons to Supplier</v>
      </c>
    </row>
    <row r="505" spans="1:11" x14ac:dyDescent="0.25">
      <c r="A505" t="s">
        <v>2343</v>
      </c>
      <c r="B505" s="3" t="str">
        <f>VLOOKUP(A505,'Inventory '!A504:C1274,2,FALSE)</f>
        <v>Hon Every-Day Series Multi-Task Chairs</v>
      </c>
      <c r="C505" t="str">
        <f>VLOOKUP(A505,'Inventory '!A504:C1274,3,FALSE)</f>
        <v>Everhaul Storage</v>
      </c>
      <c r="D505" t="s">
        <v>4192</v>
      </c>
      <c r="E505" s="2">
        <f t="shared" ca="1" si="21"/>
        <v>41567</v>
      </c>
      <c r="F505" t="str">
        <f>IF(G505="Vendor",'Inventory '!I505,"Customer")</f>
        <v>Customer</v>
      </c>
      <c r="G505" t="s">
        <v>4459</v>
      </c>
      <c r="H505" s="7">
        <v>3</v>
      </c>
      <c r="I505" s="8">
        <f>VLOOKUP(A505,'Inventory '!A:G,7,FALSE)</f>
        <v>0.26400000000000001</v>
      </c>
      <c r="J505" s="8">
        <f t="shared" si="22"/>
        <v>0.79200000000000004</v>
      </c>
      <c r="K505" t="str">
        <f t="shared" si="23"/>
        <v>Return Reasons to Supplier</v>
      </c>
    </row>
    <row r="506" spans="1:11" x14ac:dyDescent="0.25">
      <c r="A506" t="s">
        <v>2349</v>
      </c>
      <c r="B506" s="3" t="str">
        <f>VLOOKUP(A506,'Inventory '!A505:C1275,2,FALSE)</f>
        <v>Cush Cases Heavy Duty Rugged Cover Case for Samsung Galaxy S5 - Purple</v>
      </c>
      <c r="C506" t="str">
        <f>VLOOKUP(A506,'Inventory '!A505:C1275,3,FALSE)</f>
        <v>RedRock Distribution</v>
      </c>
      <c r="D506" t="s">
        <v>4193</v>
      </c>
      <c r="E506" s="2">
        <f t="shared" ca="1" si="21"/>
        <v>43771</v>
      </c>
      <c r="F506" t="str">
        <f>IF(G506="Vendor",'Inventory '!I506,"Customer")</f>
        <v>Customer</v>
      </c>
      <c r="G506" t="s">
        <v>4459</v>
      </c>
      <c r="H506" s="7">
        <v>2</v>
      </c>
      <c r="I506" s="8">
        <f>VLOOKUP(A506,'Inventory '!A:G,7,FALSE)</f>
        <v>4.0990000000000002</v>
      </c>
      <c r="J506" s="8">
        <f t="shared" si="22"/>
        <v>8.1980000000000004</v>
      </c>
      <c r="K506" t="str">
        <f t="shared" si="23"/>
        <v>Return Reasons to Supplier</v>
      </c>
    </row>
    <row r="507" spans="1:11" x14ac:dyDescent="0.25">
      <c r="A507" t="s">
        <v>2355</v>
      </c>
      <c r="B507" s="3" t="str">
        <f>VLOOKUP(A507,'Inventory '!A506:C1276,2,FALSE)</f>
        <v>Newell 332</v>
      </c>
      <c r="C507" t="str">
        <f>VLOOKUP(A507,'Inventory '!A506:C1276,3,FALSE)</f>
        <v>IronClad Depot</v>
      </c>
      <c r="D507" t="s">
        <v>4194</v>
      </c>
      <c r="E507" s="2">
        <f t="shared" ca="1" si="21"/>
        <v>43739</v>
      </c>
      <c r="F507" t="str">
        <f>IF(G507="Vendor",'Inventory '!I507,"Customer")</f>
        <v>TruePath Global</v>
      </c>
      <c r="G507" t="s">
        <v>3682</v>
      </c>
      <c r="H507" s="7">
        <v>1</v>
      </c>
      <c r="I507" s="8">
        <f>VLOOKUP(A507,'Inventory '!A:G,7,FALSE)</f>
        <v>3.98</v>
      </c>
      <c r="J507" s="8">
        <f t="shared" si="22"/>
        <v>3.98</v>
      </c>
      <c r="K507" t="str">
        <f t="shared" si="23"/>
        <v>Customer Reason</v>
      </c>
    </row>
    <row r="508" spans="1:11" x14ac:dyDescent="0.25">
      <c r="A508" t="s">
        <v>2362</v>
      </c>
      <c r="B508" s="3" t="str">
        <f>VLOOKUP(A508,'Inventory '!A507:C1277,2,FALSE)</f>
        <v>Rediform S.O.S. Phone Message Books</v>
      </c>
      <c r="C508" t="str">
        <f>VLOOKUP(A508,'Inventory '!A507:C1277,3,FALSE)</f>
        <v>Skyline Storage Hub</v>
      </c>
      <c r="D508" t="s">
        <v>4195</v>
      </c>
      <c r="E508" s="2">
        <f t="shared" ca="1" si="21"/>
        <v>40060</v>
      </c>
      <c r="F508" t="str">
        <f>IF(G508="Vendor",'Inventory '!I508,"Customer")</f>
        <v>RedRiver Goods</v>
      </c>
      <c r="G508" t="s">
        <v>3682</v>
      </c>
      <c r="H508" s="7">
        <v>2</v>
      </c>
      <c r="I508" s="8">
        <f>VLOOKUP(A508,'Inventory '!A:G,7,FALSE)</f>
        <v>0.45666666666666672</v>
      </c>
      <c r="J508" s="8">
        <f t="shared" si="22"/>
        <v>0.91333333333333344</v>
      </c>
      <c r="K508" t="str">
        <f t="shared" si="23"/>
        <v>Customer Reason</v>
      </c>
    </row>
    <row r="509" spans="1:11" x14ac:dyDescent="0.25">
      <c r="A509" t="s">
        <v>2364</v>
      </c>
      <c r="B509" s="3" t="str">
        <f>VLOOKUP(A509,'Inventory '!A508:C1278,2,FALSE)</f>
        <v>Acme Value Line Scissors</v>
      </c>
      <c r="C509" t="str">
        <f>VLOOKUP(A509,'Inventory '!A508:C1278,3,FALSE)</f>
        <v>Pioneer Warehousing</v>
      </c>
      <c r="D509" t="s">
        <v>4196</v>
      </c>
      <c r="E509" s="2">
        <f t="shared" ca="1" si="21"/>
        <v>40474</v>
      </c>
      <c r="F509" t="str">
        <f>IF(G509="Vendor",'Inventory '!I509,"Customer")</f>
        <v>Atlas Provision Co.</v>
      </c>
      <c r="G509" t="s">
        <v>3682</v>
      </c>
      <c r="H509" s="7">
        <v>1</v>
      </c>
      <c r="I509" s="8">
        <f>VLOOKUP(A509,'Inventory '!A:G,7,FALSE)</f>
        <v>4.17</v>
      </c>
      <c r="J509" s="8">
        <f t="shared" si="22"/>
        <v>4.17</v>
      </c>
      <c r="K509" t="str">
        <f t="shared" si="23"/>
        <v>Customer Reason</v>
      </c>
    </row>
    <row r="510" spans="1:11" x14ac:dyDescent="0.25">
      <c r="A510" t="s">
        <v>2371</v>
      </c>
      <c r="B510" s="3" t="str">
        <f>VLOOKUP(A510,'Inventory '!A509:C1279,2,FALSE)</f>
        <v>Contract Clock, 14", Brown</v>
      </c>
      <c r="C510" t="str">
        <f>VLOOKUP(A510,'Inventory '!A509:C1279,3,FALSE)</f>
        <v>SafeStack Logistics</v>
      </c>
      <c r="D510" t="s">
        <v>4197</v>
      </c>
      <c r="E510" s="2">
        <f t="shared" ca="1" si="21"/>
        <v>41785</v>
      </c>
      <c r="F510" t="str">
        <f>IF(G510="Vendor",'Inventory '!I510,"Customer")</f>
        <v>Customer</v>
      </c>
      <c r="G510" t="s">
        <v>4459</v>
      </c>
      <c r="H510" s="7">
        <v>3</v>
      </c>
      <c r="I510" s="8">
        <f>VLOOKUP(A510,'Inventory '!A:G,7,FALSE)</f>
        <v>5.1933333333333334</v>
      </c>
      <c r="J510" s="8">
        <f t="shared" si="22"/>
        <v>15.58</v>
      </c>
      <c r="K510" t="str">
        <f t="shared" si="23"/>
        <v>Return Reasons to Supplier</v>
      </c>
    </row>
    <row r="511" spans="1:11" x14ac:dyDescent="0.25">
      <c r="A511" t="s">
        <v>2378</v>
      </c>
      <c r="B511" s="3" t="str">
        <f>VLOOKUP(A511,'Inventory '!A510:C1280,2,FALSE)</f>
        <v>Martin-Yale Premier Letter Opener</v>
      </c>
      <c r="C511" t="str">
        <f>VLOOKUP(A511,'Inventory '!A510:C1280,3,FALSE)</f>
        <v>MetroZone Fulfillment</v>
      </c>
      <c r="D511" t="s">
        <v>4198</v>
      </c>
      <c r="E511" s="2">
        <f t="shared" ca="1" si="21"/>
        <v>42275</v>
      </c>
      <c r="F511" t="str">
        <f>IF(G511="Vendor",'Inventory '!I511,"Customer")</f>
        <v>NextWave Merchants</v>
      </c>
      <c r="G511" t="s">
        <v>3682</v>
      </c>
      <c r="H511" s="7">
        <v>1</v>
      </c>
      <c r="I511" s="8">
        <f>VLOOKUP(A511,'Inventory '!A:G,7,FALSE)</f>
        <v>1588.7375</v>
      </c>
      <c r="J511" s="8">
        <f t="shared" si="22"/>
        <v>1588.7375</v>
      </c>
      <c r="K511" t="str">
        <f t="shared" si="23"/>
        <v>Customer Reason</v>
      </c>
    </row>
    <row r="512" spans="1:11" x14ac:dyDescent="0.25">
      <c r="A512" t="s">
        <v>2384</v>
      </c>
      <c r="B512" s="3" t="str">
        <f>VLOOKUP(A512,'Inventory '!A511:C1281,2,FALSE)</f>
        <v>AT&amp;T SB67148 SynJ</v>
      </c>
      <c r="C512" t="str">
        <f>VLOOKUP(A512,'Inventory '!A511:C1281,3,FALSE)</f>
        <v>Capital Supply Depot</v>
      </c>
      <c r="D512" t="s">
        <v>4199</v>
      </c>
      <c r="E512" s="2">
        <f t="shared" ca="1" si="21"/>
        <v>41122</v>
      </c>
      <c r="F512" t="str">
        <f>IF(G512="Vendor",'Inventory '!I512,"Customer")</f>
        <v>FusionCore Suppliers</v>
      </c>
      <c r="G512" t="s">
        <v>3682</v>
      </c>
      <c r="H512" s="7">
        <v>2</v>
      </c>
      <c r="I512" s="8">
        <f>VLOOKUP(A512,'Inventory '!A:G,7,FALSE)</f>
        <v>15.7875</v>
      </c>
      <c r="J512" s="8">
        <f t="shared" si="22"/>
        <v>31.574999999999999</v>
      </c>
      <c r="K512" t="str">
        <f t="shared" si="23"/>
        <v>Customer Reason</v>
      </c>
    </row>
    <row r="513" spans="1:11" x14ac:dyDescent="0.25">
      <c r="A513" t="s">
        <v>2386</v>
      </c>
      <c r="B513" s="3" t="str">
        <f>VLOOKUP(A513,'Inventory '!A512:C1282,2,FALSE)</f>
        <v>Recycled Pressboard Report Cover with Reinforced Top Hinge</v>
      </c>
      <c r="C513" t="str">
        <f>VLOOKUP(A513,'Inventory '!A512:C1282,3,FALSE)</f>
        <v>Delta Distribution Center</v>
      </c>
      <c r="D513" t="s">
        <v>4200</v>
      </c>
      <c r="E513" s="2">
        <f t="shared" ca="1" si="21"/>
        <v>41523</v>
      </c>
      <c r="F513" t="str">
        <f>IF(G513="Vendor",'Inventory '!I513,"Customer")</f>
        <v>FusionCore Suppliers</v>
      </c>
      <c r="G513" t="s">
        <v>3682</v>
      </c>
      <c r="H513" s="7">
        <v>1</v>
      </c>
      <c r="I513" s="8">
        <f>VLOOKUP(A513,'Inventory '!A:G,7,FALSE)</f>
        <v>12.68</v>
      </c>
      <c r="J513" s="8">
        <f t="shared" si="22"/>
        <v>12.68</v>
      </c>
      <c r="K513" t="str">
        <f t="shared" si="23"/>
        <v>Customer Reason</v>
      </c>
    </row>
    <row r="514" spans="1:11" x14ac:dyDescent="0.25">
      <c r="A514" t="s">
        <v>2393</v>
      </c>
      <c r="B514" s="3" t="str">
        <f>VLOOKUP(A514,'Inventory '!A513:C1283,2,FALSE)</f>
        <v>Dot Matrix Printer Tape Reel Labels, White, 5000/Box</v>
      </c>
      <c r="C514" t="str">
        <f>VLOOKUP(A514,'Inventory '!A513:C1283,3,FALSE)</f>
        <v>Future Logistics Hub</v>
      </c>
      <c r="D514" t="s">
        <v>4201</v>
      </c>
      <c r="E514" s="2">
        <f t="shared" ca="1" si="21"/>
        <v>40704</v>
      </c>
      <c r="F514" t="str">
        <f>IF(G514="Vendor",'Inventory '!I514,"Customer")</f>
        <v>Eagle Trade Co.</v>
      </c>
      <c r="G514" t="s">
        <v>3682</v>
      </c>
      <c r="H514" s="7">
        <v>3</v>
      </c>
      <c r="I514" s="8">
        <f>VLOOKUP(A514,'Inventory '!A:G,7,FALSE)</f>
        <v>0.79466666666666663</v>
      </c>
      <c r="J514" s="8">
        <f t="shared" si="22"/>
        <v>2.3839999999999999</v>
      </c>
      <c r="K514" t="str">
        <f t="shared" si="23"/>
        <v>Customer Reason</v>
      </c>
    </row>
    <row r="515" spans="1:11" x14ac:dyDescent="0.25">
      <c r="A515" t="s">
        <v>2401</v>
      </c>
      <c r="B515" s="3" t="str">
        <f>VLOOKUP(A515,'Inventory '!A514:C1284,2,FALSE)</f>
        <v>i.Sound Portable Power - 8000 mAh</v>
      </c>
      <c r="C515" t="str">
        <f>VLOOKUP(A515,'Inventory '!A514:C1284,3,FALSE)</f>
        <v>BrightBox Warehouse</v>
      </c>
      <c r="D515" t="s">
        <v>4202</v>
      </c>
      <c r="E515" s="2">
        <f t="shared" ref="E515:E578" ca="1" si="24">RANDBETWEEN(DATE(2009,1,1),DATE(2019,12,30))</f>
        <v>40331</v>
      </c>
      <c r="F515" t="str">
        <f>IF(G515="Vendor",'Inventory '!I515,"Customer")</f>
        <v>NorthStar Supplies</v>
      </c>
      <c r="G515" t="s">
        <v>3682</v>
      </c>
      <c r="H515" s="7">
        <v>3</v>
      </c>
      <c r="I515" s="8">
        <f>VLOOKUP(A515,'Inventory '!A:G,7,FALSE)</f>
        <v>0.73666666666666669</v>
      </c>
      <c r="J515" s="8">
        <f t="shared" ref="J515:J578" si="25">I515*H515</f>
        <v>2.21</v>
      </c>
      <c r="K515" t="str">
        <f t="shared" ref="K515:K578" si="26">IF(F515="Customer","Return Reasons to Supplier","Customer Reason")</f>
        <v>Customer Reason</v>
      </c>
    </row>
    <row r="516" spans="1:11" x14ac:dyDescent="0.25">
      <c r="A516" t="s">
        <v>2403</v>
      </c>
      <c r="B516" s="3" t="str">
        <f>VLOOKUP(A516,'Inventory '!A515:C1285,2,FALSE)</f>
        <v>Xerox 225</v>
      </c>
      <c r="C516" t="str">
        <f>VLOOKUP(A516,'Inventory '!A515:C1285,3,FALSE)</f>
        <v>SwiftStock Depot</v>
      </c>
      <c r="D516" t="s">
        <v>4203</v>
      </c>
      <c r="E516" s="2">
        <f t="shared" ca="1" si="24"/>
        <v>43028</v>
      </c>
      <c r="F516" t="str">
        <f>IF(G516="Vendor",'Inventory '!I516,"Customer")</f>
        <v>BluePeak Industries</v>
      </c>
      <c r="G516" t="s">
        <v>3682</v>
      </c>
      <c r="H516" s="7">
        <v>1</v>
      </c>
      <c r="I516" s="8">
        <f>VLOOKUP(A516,'Inventory '!A:G,7,FALSE)</f>
        <v>2.94</v>
      </c>
      <c r="J516" s="8">
        <f t="shared" si="25"/>
        <v>2.94</v>
      </c>
      <c r="K516" t="str">
        <f t="shared" si="26"/>
        <v>Customer Reason</v>
      </c>
    </row>
    <row r="517" spans="1:11" x14ac:dyDescent="0.25">
      <c r="A517" t="s">
        <v>2405</v>
      </c>
      <c r="B517" s="3" t="str">
        <f>VLOOKUP(A517,'Inventory '!A516:C1286,2,FALSE)</f>
        <v>Xerox 1894</v>
      </c>
      <c r="C517" t="str">
        <f>VLOOKUP(A517,'Inventory '!A516:C1286,3,FALSE)</f>
        <v>PrimeSource Storage</v>
      </c>
      <c r="D517" t="s">
        <v>4204</v>
      </c>
      <c r="E517" s="2">
        <f t="shared" ca="1" si="24"/>
        <v>41778</v>
      </c>
      <c r="F517" t="str">
        <f>IF(G517="Vendor",'Inventory '!I517,"Customer")</f>
        <v>RapidSource Ltd.</v>
      </c>
      <c r="G517" t="s">
        <v>3682</v>
      </c>
      <c r="H517" s="7">
        <v>2</v>
      </c>
      <c r="I517" s="8">
        <f>VLOOKUP(A517,'Inventory '!A:G,7,FALSE)</f>
        <v>499.99166666666662</v>
      </c>
      <c r="J517" s="8">
        <f t="shared" si="25"/>
        <v>999.98333333333323</v>
      </c>
      <c r="K517" t="str">
        <f t="shared" si="26"/>
        <v>Customer Reason</v>
      </c>
    </row>
    <row r="518" spans="1:11" x14ac:dyDescent="0.25">
      <c r="A518" t="s">
        <v>2413</v>
      </c>
      <c r="B518" s="3" t="str">
        <f>VLOOKUP(A518,'Inventory '!A517:C1287,2,FALSE)</f>
        <v>Newell 312</v>
      </c>
      <c r="C518" t="str">
        <f>VLOOKUP(A518,'Inventory '!A517:C1287,3,FALSE)</f>
        <v>NorthGate Warehouse</v>
      </c>
      <c r="D518" t="s">
        <v>4205</v>
      </c>
      <c r="E518" s="2">
        <f t="shared" ca="1" si="24"/>
        <v>40590</v>
      </c>
      <c r="F518" t="str">
        <f>IF(G518="Vendor",'Inventory '!I518,"Customer")</f>
        <v>UrbanLine Distributors</v>
      </c>
      <c r="G518" t="s">
        <v>3682</v>
      </c>
      <c r="H518" s="7">
        <v>2</v>
      </c>
      <c r="I518" s="8">
        <f>VLOOKUP(A518,'Inventory '!A:G,7,FALSE)</f>
        <v>8.5750000000000011</v>
      </c>
      <c r="J518" s="8">
        <f t="shared" si="25"/>
        <v>17.150000000000002</v>
      </c>
      <c r="K518" t="str">
        <f t="shared" si="26"/>
        <v>Customer Reason</v>
      </c>
    </row>
    <row r="519" spans="1:11" x14ac:dyDescent="0.25">
      <c r="A519" t="s">
        <v>2420</v>
      </c>
      <c r="B519" s="3" t="str">
        <f>VLOOKUP(A519,'Inventory '!A518:C1288,2,FALSE)</f>
        <v>Fellowes Superior 10 Outlet Split Surge Protector</v>
      </c>
      <c r="C519" t="str">
        <f>VLOOKUP(A519,'Inventory '!A518:C1288,3,FALSE)</f>
        <v>Liberty Logistics</v>
      </c>
      <c r="D519" t="s">
        <v>4206</v>
      </c>
      <c r="E519" s="2">
        <f t="shared" ca="1" si="24"/>
        <v>42382</v>
      </c>
      <c r="F519" t="str">
        <f>IF(G519="Vendor",'Inventory '!I519,"Customer")</f>
        <v>Customer</v>
      </c>
      <c r="G519" t="s">
        <v>4459</v>
      </c>
      <c r="H519" s="7">
        <v>2</v>
      </c>
      <c r="I519" s="8">
        <f>VLOOKUP(A519,'Inventory '!A:G,7,FALSE)</f>
        <v>1.4950000000000001</v>
      </c>
      <c r="J519" s="8">
        <f t="shared" si="25"/>
        <v>2.99</v>
      </c>
      <c r="K519" t="str">
        <f t="shared" si="26"/>
        <v>Return Reasons to Supplier</v>
      </c>
    </row>
    <row r="520" spans="1:11" x14ac:dyDescent="0.25">
      <c r="A520" t="s">
        <v>2422</v>
      </c>
      <c r="B520" s="3" t="str">
        <f>VLOOKUP(A520,'Inventory '!A519:C1289,2,FALSE)</f>
        <v>Dana Halogen Swing-Arm Architect Lamp</v>
      </c>
      <c r="C520" t="str">
        <f>VLOOKUP(A520,'Inventory '!A519:C1289,3,FALSE)</f>
        <v>Everhaul Storage</v>
      </c>
      <c r="D520" t="s">
        <v>4207</v>
      </c>
      <c r="E520" s="2">
        <f t="shared" ca="1" si="24"/>
        <v>40404</v>
      </c>
      <c r="F520" t="str">
        <f>IF(G520="Vendor",'Inventory '!I520,"Customer")</f>
        <v>Evergreen Trading Co.</v>
      </c>
      <c r="G520" t="s">
        <v>3682</v>
      </c>
      <c r="H520" s="7">
        <v>2</v>
      </c>
      <c r="I520" s="8">
        <f>VLOOKUP(A520,'Inventory '!A:G,7,FALSE)</f>
        <v>187.67</v>
      </c>
      <c r="J520" s="8">
        <f t="shared" si="25"/>
        <v>375.34</v>
      </c>
      <c r="K520" t="str">
        <f t="shared" si="26"/>
        <v>Customer Reason</v>
      </c>
    </row>
    <row r="521" spans="1:11" x14ac:dyDescent="0.25">
      <c r="A521" t="s">
        <v>2427</v>
      </c>
      <c r="B521" s="3" t="str">
        <f>VLOOKUP(A521,'Inventory '!A520:C1290,2,FALSE)</f>
        <v>Acme Stainless Steel Office Snips</v>
      </c>
      <c r="C521" t="str">
        <f>VLOOKUP(A521,'Inventory '!A520:C1290,3,FALSE)</f>
        <v>RedRock Distribution</v>
      </c>
      <c r="D521" t="s">
        <v>4208</v>
      </c>
      <c r="E521" s="2">
        <f t="shared" ca="1" si="24"/>
        <v>42115</v>
      </c>
      <c r="F521" t="str">
        <f>IF(G521="Vendor",'Inventory '!I521,"Customer")</f>
        <v>Customer</v>
      </c>
      <c r="G521" t="s">
        <v>4459</v>
      </c>
      <c r="H521" s="7">
        <v>2</v>
      </c>
      <c r="I521" s="8">
        <f>VLOOKUP(A521,'Inventory '!A:G,7,FALSE)</f>
        <v>3.6783999999999999</v>
      </c>
      <c r="J521" s="8">
        <f t="shared" si="25"/>
        <v>7.3567999999999998</v>
      </c>
      <c r="K521" t="str">
        <f t="shared" si="26"/>
        <v>Return Reasons to Supplier</v>
      </c>
    </row>
    <row r="522" spans="1:11" x14ac:dyDescent="0.25">
      <c r="A522" t="s">
        <v>2433</v>
      </c>
      <c r="B522" s="3" t="str">
        <f>VLOOKUP(A522,'Inventory '!A521:C1291,2,FALSE)</f>
        <v>Mophie Juice Pack Helium for iPhone</v>
      </c>
      <c r="C522" t="str">
        <f>VLOOKUP(A522,'Inventory '!A521:C1291,3,FALSE)</f>
        <v>IronClad Depot</v>
      </c>
      <c r="D522" t="s">
        <v>4209</v>
      </c>
      <c r="E522" s="2">
        <f t="shared" ca="1" si="24"/>
        <v>41845</v>
      </c>
      <c r="F522" t="str">
        <f>IF(G522="Vendor",'Inventory '!I522,"Customer")</f>
        <v>IronLeaf Enterprises</v>
      </c>
      <c r="G522" t="s">
        <v>3682</v>
      </c>
      <c r="H522" s="7">
        <v>2</v>
      </c>
      <c r="I522" s="8">
        <f>VLOOKUP(A522,'Inventory '!A:G,7,FALSE)</f>
        <v>16.196000000000002</v>
      </c>
      <c r="J522" s="8">
        <f t="shared" si="25"/>
        <v>32.392000000000003</v>
      </c>
      <c r="K522" t="str">
        <f t="shared" si="26"/>
        <v>Customer Reason</v>
      </c>
    </row>
    <row r="523" spans="1:11" x14ac:dyDescent="0.25">
      <c r="A523" t="s">
        <v>2435</v>
      </c>
      <c r="B523" s="3" t="str">
        <f>VLOOKUP(A523,'Inventory '!A522:C1292,2,FALSE)</f>
        <v>GE 2-Jack Phone Line Splitter</v>
      </c>
      <c r="C523" t="str">
        <f>VLOOKUP(A523,'Inventory '!A522:C1292,3,FALSE)</f>
        <v>Skyline Storage Hub</v>
      </c>
      <c r="D523" t="s">
        <v>4210</v>
      </c>
      <c r="E523" s="2">
        <f t="shared" ca="1" si="24"/>
        <v>43233</v>
      </c>
      <c r="F523" t="str">
        <f>IF(G523="Vendor",'Inventory '!I523,"Customer")</f>
        <v>TruePath Global</v>
      </c>
      <c r="G523" t="s">
        <v>3682</v>
      </c>
      <c r="H523" s="7">
        <v>2</v>
      </c>
      <c r="I523" s="8">
        <f>VLOOKUP(A523,'Inventory '!A:G,7,FALSE)</f>
        <v>2.016</v>
      </c>
      <c r="J523" s="8">
        <f t="shared" si="25"/>
        <v>4.032</v>
      </c>
      <c r="K523" t="str">
        <f t="shared" si="26"/>
        <v>Customer Reason</v>
      </c>
    </row>
    <row r="524" spans="1:11" x14ac:dyDescent="0.25">
      <c r="A524" t="s">
        <v>2442</v>
      </c>
      <c r="B524" s="3" t="str">
        <f>VLOOKUP(A524,'Inventory '!A523:C1293,2,FALSE)</f>
        <v>Hot File 7-Pocket, Floor Stand</v>
      </c>
      <c r="C524" t="str">
        <f>VLOOKUP(A524,'Inventory '!A523:C1293,3,FALSE)</f>
        <v>Pioneer Warehousing</v>
      </c>
      <c r="D524" t="s">
        <v>4211</v>
      </c>
      <c r="E524" s="2">
        <f t="shared" ca="1" si="24"/>
        <v>43167</v>
      </c>
      <c r="F524" t="str">
        <f>IF(G524="Vendor",'Inventory '!I524,"Customer")</f>
        <v>Customer</v>
      </c>
      <c r="G524" t="s">
        <v>4459</v>
      </c>
      <c r="H524" s="7">
        <v>2</v>
      </c>
      <c r="I524" s="8">
        <f>VLOOKUP(A524,'Inventory '!A:G,7,FALSE)</f>
        <v>26.372499999999999</v>
      </c>
      <c r="J524" s="8">
        <f t="shared" si="25"/>
        <v>52.744999999999997</v>
      </c>
      <c r="K524" t="str">
        <f t="shared" si="26"/>
        <v>Return Reasons to Supplier</v>
      </c>
    </row>
    <row r="525" spans="1:11" x14ac:dyDescent="0.25">
      <c r="A525" t="s">
        <v>2444</v>
      </c>
      <c r="B525" s="3" t="str">
        <f>VLOOKUP(A525,'Inventory '!A524:C1294,2,FALSE)</f>
        <v>Xerox 1889</v>
      </c>
      <c r="C525" t="str">
        <f>VLOOKUP(A525,'Inventory '!A524:C1294,3,FALSE)</f>
        <v>SafeStack Logistics</v>
      </c>
      <c r="D525" t="s">
        <v>4212</v>
      </c>
      <c r="E525" s="2">
        <f t="shared" ca="1" si="24"/>
        <v>43067</v>
      </c>
      <c r="F525" t="str">
        <f>IF(G525="Vendor",'Inventory '!I525,"Customer")</f>
        <v>Atlas Provision Co.</v>
      </c>
      <c r="G525" t="s">
        <v>3682</v>
      </c>
      <c r="H525" s="7">
        <v>3</v>
      </c>
      <c r="I525" s="8">
        <f>VLOOKUP(A525,'Inventory '!A:G,7,FALSE)</f>
        <v>6.1306666666666665</v>
      </c>
      <c r="J525" s="8">
        <f t="shared" si="25"/>
        <v>18.391999999999999</v>
      </c>
      <c r="K525" t="str">
        <f t="shared" si="26"/>
        <v>Customer Reason</v>
      </c>
    </row>
    <row r="526" spans="1:11" x14ac:dyDescent="0.25">
      <c r="A526" t="s">
        <v>2451</v>
      </c>
      <c r="B526" s="3" t="str">
        <f>VLOOKUP(A526,'Inventory '!A525:C1295,2,FALSE)</f>
        <v>Angle-D Ring Binders</v>
      </c>
      <c r="C526" t="str">
        <f>VLOOKUP(A526,'Inventory '!A525:C1295,3,FALSE)</f>
        <v>MetroZone Fulfillment</v>
      </c>
      <c r="D526" t="s">
        <v>4213</v>
      </c>
      <c r="E526" s="2">
        <f t="shared" ca="1" si="24"/>
        <v>42300</v>
      </c>
      <c r="F526" t="str">
        <f>IF(G526="Vendor",'Inventory '!I526,"Customer")</f>
        <v>Customer</v>
      </c>
      <c r="G526" t="s">
        <v>4459</v>
      </c>
      <c r="H526" s="7">
        <v>1</v>
      </c>
      <c r="I526" s="8">
        <f>VLOOKUP(A526,'Inventory '!A:G,7,FALSE)</f>
        <v>33.130000000000003</v>
      </c>
      <c r="J526" s="8">
        <f t="shared" si="25"/>
        <v>33.130000000000003</v>
      </c>
      <c r="K526" t="str">
        <f t="shared" si="26"/>
        <v>Return Reasons to Supplier</v>
      </c>
    </row>
    <row r="527" spans="1:11" x14ac:dyDescent="0.25">
      <c r="A527" t="s">
        <v>2453</v>
      </c>
      <c r="B527" s="3" t="str">
        <f>VLOOKUP(A527,'Inventory '!A526:C1296,2,FALSE)</f>
        <v>Motorola L804</v>
      </c>
      <c r="C527" t="str">
        <f>VLOOKUP(A527,'Inventory '!A526:C1296,3,FALSE)</f>
        <v>Capital Supply Depot</v>
      </c>
      <c r="D527" t="s">
        <v>4214</v>
      </c>
      <c r="E527" s="2">
        <f t="shared" ca="1" si="24"/>
        <v>40073</v>
      </c>
      <c r="F527" t="str">
        <f>IF(G527="Vendor",'Inventory '!I527,"Customer")</f>
        <v>NextWave Merchants</v>
      </c>
      <c r="G527" t="s">
        <v>3682</v>
      </c>
      <c r="H527" s="7">
        <v>1</v>
      </c>
      <c r="I527" s="8">
        <f>VLOOKUP(A527,'Inventory '!A:G,7,FALSE)</f>
        <v>7.3999999999999995</v>
      </c>
      <c r="J527" s="8">
        <f t="shared" si="25"/>
        <v>7.3999999999999995</v>
      </c>
      <c r="K527" t="str">
        <f t="shared" si="26"/>
        <v>Customer Reason</v>
      </c>
    </row>
    <row r="528" spans="1:11" x14ac:dyDescent="0.25">
      <c r="A528" t="s">
        <v>2459</v>
      </c>
      <c r="B528" s="3" t="str">
        <f>VLOOKUP(A528,'Inventory '!A527:C1297,2,FALSE)</f>
        <v>Avery 493</v>
      </c>
      <c r="C528" t="str">
        <f>VLOOKUP(A528,'Inventory '!A527:C1297,3,FALSE)</f>
        <v>Delta Distribution Center</v>
      </c>
      <c r="D528" t="s">
        <v>4215</v>
      </c>
      <c r="E528" s="2">
        <f t="shared" ca="1" si="24"/>
        <v>41364</v>
      </c>
      <c r="F528" t="str">
        <f>IF(G528="Vendor",'Inventory '!I528,"Customer")</f>
        <v>FusionCore Suppliers</v>
      </c>
      <c r="G528" t="s">
        <v>3682</v>
      </c>
      <c r="H528" s="7">
        <v>2</v>
      </c>
      <c r="I528" s="8">
        <f>VLOOKUP(A528,'Inventory '!A:G,7,FALSE)</f>
        <v>113.992</v>
      </c>
      <c r="J528" s="8">
        <f t="shared" si="25"/>
        <v>227.98400000000001</v>
      </c>
      <c r="K528" t="str">
        <f t="shared" si="26"/>
        <v>Customer Reason</v>
      </c>
    </row>
    <row r="529" spans="1:11" x14ac:dyDescent="0.25">
      <c r="A529" t="s">
        <v>2465</v>
      </c>
      <c r="B529" s="3" t="str">
        <f>VLOOKUP(A529,'Inventory '!A528:C1298,2,FALSE)</f>
        <v>Xerox 1972</v>
      </c>
      <c r="C529" t="str">
        <f>VLOOKUP(A529,'Inventory '!A528:C1298,3,FALSE)</f>
        <v>Future Logistics Hub</v>
      </c>
      <c r="D529" t="s">
        <v>4216</v>
      </c>
      <c r="E529" s="2">
        <f t="shared" ca="1" si="24"/>
        <v>43497</v>
      </c>
      <c r="F529" t="str">
        <f>IF(G529="Vendor",'Inventory '!I529,"Customer")</f>
        <v>FusionCore Suppliers</v>
      </c>
      <c r="G529" t="s">
        <v>3682</v>
      </c>
      <c r="H529" s="7">
        <v>1</v>
      </c>
      <c r="I529" s="8">
        <f>VLOOKUP(A529,'Inventory '!A:G,7,FALSE)</f>
        <v>22.847999999999999</v>
      </c>
      <c r="J529" s="8">
        <f t="shared" si="25"/>
        <v>22.847999999999999</v>
      </c>
      <c r="K529" t="str">
        <f t="shared" si="26"/>
        <v>Customer Reason</v>
      </c>
    </row>
    <row r="530" spans="1:11" x14ac:dyDescent="0.25">
      <c r="A530" t="s">
        <v>2467</v>
      </c>
      <c r="B530" s="3" t="str">
        <f>VLOOKUP(A530,'Inventory '!A529:C1299,2,FALSE)</f>
        <v>Cisco 8x8 Inc. 6753i IP Business Phone System</v>
      </c>
      <c r="C530" t="str">
        <f>VLOOKUP(A530,'Inventory '!A529:C1299,3,FALSE)</f>
        <v>BrightBox Warehouse</v>
      </c>
      <c r="D530" t="s">
        <v>4217</v>
      </c>
      <c r="E530" s="2">
        <f t="shared" ca="1" si="24"/>
        <v>41789</v>
      </c>
      <c r="F530" t="str">
        <f>IF(G530="Vendor",'Inventory '!I530,"Customer")</f>
        <v>Customer</v>
      </c>
      <c r="G530" t="s">
        <v>4459</v>
      </c>
      <c r="H530" s="7">
        <v>1</v>
      </c>
      <c r="I530" s="8">
        <f>VLOOKUP(A530,'Inventory '!A:G,7,FALSE)</f>
        <v>18.167999999999999</v>
      </c>
      <c r="J530" s="8">
        <f t="shared" si="25"/>
        <v>18.167999999999999</v>
      </c>
      <c r="K530" t="str">
        <f t="shared" si="26"/>
        <v>Return Reasons to Supplier</v>
      </c>
    </row>
    <row r="531" spans="1:11" x14ac:dyDescent="0.25">
      <c r="A531" t="s">
        <v>2475</v>
      </c>
      <c r="B531" s="3" t="str">
        <f>VLOOKUP(A531,'Inventory '!A530:C1300,2,FALSE)</f>
        <v>Prestige Round Ring Binders</v>
      </c>
      <c r="C531" t="str">
        <f>VLOOKUP(A531,'Inventory '!A530:C1300,3,FALSE)</f>
        <v>SwiftStock Depot</v>
      </c>
      <c r="D531" t="s">
        <v>4218</v>
      </c>
      <c r="E531" s="2">
        <f t="shared" ca="1" si="24"/>
        <v>42292</v>
      </c>
      <c r="F531" t="str">
        <f>IF(G531="Vendor",'Inventory '!I531,"Customer")</f>
        <v>NorthStar Supplies</v>
      </c>
      <c r="G531" t="s">
        <v>3682</v>
      </c>
      <c r="H531" s="7">
        <v>1</v>
      </c>
      <c r="I531" s="8">
        <f>VLOOKUP(A531,'Inventory '!A:G,7,FALSE)</f>
        <v>333.12400000000002</v>
      </c>
      <c r="J531" s="8">
        <f t="shared" si="25"/>
        <v>333.12400000000002</v>
      </c>
      <c r="K531" t="str">
        <f t="shared" si="26"/>
        <v>Customer Reason</v>
      </c>
    </row>
    <row r="532" spans="1:11" x14ac:dyDescent="0.25">
      <c r="A532" t="s">
        <v>2481</v>
      </c>
      <c r="B532" s="3" t="str">
        <f>VLOOKUP(A532,'Inventory '!A531:C1301,2,FALSE)</f>
        <v>DAX Metal Frame, Desktop, Stepped-Edge</v>
      </c>
      <c r="C532" t="str">
        <f>VLOOKUP(A532,'Inventory '!A531:C1301,3,FALSE)</f>
        <v>PrimeSource Storage</v>
      </c>
      <c r="D532" t="s">
        <v>4219</v>
      </c>
      <c r="E532" s="2">
        <f t="shared" ca="1" si="24"/>
        <v>42230</v>
      </c>
      <c r="F532" t="str">
        <f>IF(G532="Vendor",'Inventory '!I532,"Customer")</f>
        <v>BluePeak Industries</v>
      </c>
      <c r="G532" t="s">
        <v>3682</v>
      </c>
      <c r="H532" s="7">
        <v>1</v>
      </c>
      <c r="I532" s="8">
        <f>VLOOKUP(A532,'Inventory '!A:G,7,FALSE)</f>
        <v>26.256</v>
      </c>
      <c r="J532" s="8">
        <f t="shared" si="25"/>
        <v>26.256</v>
      </c>
      <c r="K532" t="str">
        <f t="shared" si="26"/>
        <v>Customer Reason</v>
      </c>
    </row>
    <row r="533" spans="1:11" x14ac:dyDescent="0.25">
      <c r="A533" t="s">
        <v>2483</v>
      </c>
      <c r="B533" s="3" t="str">
        <f>VLOOKUP(A533,'Inventory '!A532:C1302,2,FALSE)</f>
        <v>DAX Value U-Channel Document Frames, Easel Back</v>
      </c>
      <c r="C533" t="str">
        <f>VLOOKUP(A533,'Inventory '!A532:C1302,3,FALSE)</f>
        <v>NorthGate Warehouse</v>
      </c>
      <c r="D533" t="s">
        <v>4220</v>
      </c>
      <c r="E533" s="2">
        <f t="shared" ca="1" si="24"/>
        <v>42632</v>
      </c>
      <c r="F533" t="str">
        <f>IF(G533="Vendor",'Inventory '!I533,"Customer")</f>
        <v>Customer</v>
      </c>
      <c r="G533" t="s">
        <v>4459</v>
      </c>
      <c r="H533" s="7">
        <v>3</v>
      </c>
      <c r="I533" s="8">
        <f>VLOOKUP(A533,'Inventory '!A:G,7,FALSE)</f>
        <v>21.191111111111113</v>
      </c>
      <c r="J533" s="8">
        <f t="shared" si="25"/>
        <v>63.573333333333338</v>
      </c>
      <c r="K533" t="str">
        <f t="shared" si="26"/>
        <v>Return Reasons to Supplier</v>
      </c>
    </row>
    <row r="534" spans="1:11" x14ac:dyDescent="0.25">
      <c r="A534" t="s">
        <v>2485</v>
      </c>
      <c r="B534" s="3" t="str">
        <f>VLOOKUP(A534,'Inventory '!A533:C1303,2,FALSE)</f>
        <v>Recycled Easel Ring Binders</v>
      </c>
      <c r="C534" t="str">
        <f>VLOOKUP(A534,'Inventory '!A533:C1303,3,FALSE)</f>
        <v>Liberty Logistics</v>
      </c>
      <c r="D534" t="s">
        <v>4221</v>
      </c>
      <c r="E534" s="2">
        <f t="shared" ca="1" si="24"/>
        <v>41175</v>
      </c>
      <c r="F534" t="str">
        <f>IF(G534="Vendor",'Inventory '!I534,"Customer")</f>
        <v>UrbanLine Distributors</v>
      </c>
      <c r="G534" t="s">
        <v>3682</v>
      </c>
      <c r="H534" s="7">
        <v>2</v>
      </c>
      <c r="I534" s="8">
        <f>VLOOKUP(A534,'Inventory '!A:G,7,FALSE)</f>
        <v>5.9924999999999997</v>
      </c>
      <c r="J534" s="8">
        <f t="shared" si="25"/>
        <v>11.984999999999999</v>
      </c>
      <c r="K534" t="str">
        <f t="shared" si="26"/>
        <v>Customer Reason</v>
      </c>
    </row>
    <row r="535" spans="1:11" x14ac:dyDescent="0.25">
      <c r="A535" t="s">
        <v>2487</v>
      </c>
      <c r="B535" s="3" t="str">
        <f>VLOOKUP(A535,'Inventory '!A534:C1304,2,FALSE)</f>
        <v>Grandstream GXP1160 VoIP phone</v>
      </c>
      <c r="C535" t="str">
        <f>VLOOKUP(A535,'Inventory '!A534:C1304,3,FALSE)</f>
        <v>Everhaul Storage</v>
      </c>
      <c r="D535" t="s">
        <v>4222</v>
      </c>
      <c r="E535" s="2">
        <f t="shared" ca="1" si="24"/>
        <v>42957</v>
      </c>
      <c r="F535" t="str">
        <f>IF(G535="Vendor",'Inventory '!I535,"Customer")</f>
        <v>GoldenBridge Imports</v>
      </c>
      <c r="G535" t="s">
        <v>3682</v>
      </c>
      <c r="H535" s="7">
        <v>2</v>
      </c>
      <c r="I535" s="8">
        <f>VLOOKUP(A535,'Inventory '!A:G,7,FALSE)</f>
        <v>195.99</v>
      </c>
      <c r="J535" s="8">
        <f t="shared" si="25"/>
        <v>391.98</v>
      </c>
      <c r="K535" t="str">
        <f t="shared" si="26"/>
        <v>Customer Reason</v>
      </c>
    </row>
    <row r="536" spans="1:11" x14ac:dyDescent="0.25">
      <c r="A536" t="s">
        <v>2493</v>
      </c>
      <c r="B536" s="3" t="str">
        <f>VLOOKUP(A536,'Inventory '!A535:C1305,2,FALSE)</f>
        <v>Cardinal Slant-D Ring Binder, Heavy Gauge Vinyl</v>
      </c>
      <c r="C536" t="str">
        <f>VLOOKUP(A536,'Inventory '!A535:C1305,3,FALSE)</f>
        <v>RedRock Distribution</v>
      </c>
      <c r="D536" t="s">
        <v>4223</v>
      </c>
      <c r="E536" s="2">
        <f t="shared" ca="1" si="24"/>
        <v>43642</v>
      </c>
      <c r="F536" t="str">
        <f>IF(G536="Vendor",'Inventory '!I536,"Customer")</f>
        <v>Customer</v>
      </c>
      <c r="G536" t="s">
        <v>4459</v>
      </c>
      <c r="H536" s="7">
        <v>2</v>
      </c>
      <c r="I536" s="8">
        <f>VLOOKUP(A536,'Inventory '!A:G,7,FALSE)</f>
        <v>2.84375</v>
      </c>
      <c r="J536" s="8">
        <f t="shared" si="25"/>
        <v>5.6875</v>
      </c>
      <c r="K536" t="str">
        <f t="shared" si="26"/>
        <v>Return Reasons to Supplier</v>
      </c>
    </row>
    <row r="537" spans="1:11" x14ac:dyDescent="0.25">
      <c r="A537" t="s">
        <v>2500</v>
      </c>
      <c r="B537" s="3" t="str">
        <f>VLOOKUP(A537,'Inventory '!A536:C1306,2,FALSE)</f>
        <v>Global Manager's Adjustable Task Chair, Storm</v>
      </c>
      <c r="C537" t="str">
        <f>VLOOKUP(A537,'Inventory '!A536:C1306,3,FALSE)</f>
        <v>IronClad Depot</v>
      </c>
      <c r="D537" t="s">
        <v>4224</v>
      </c>
      <c r="E537" s="2">
        <f t="shared" ca="1" si="24"/>
        <v>42786</v>
      </c>
      <c r="F537" t="str">
        <f>IF(G537="Vendor",'Inventory '!I537,"Customer")</f>
        <v>SkyPort Suppliers</v>
      </c>
      <c r="G537" t="s">
        <v>3682</v>
      </c>
      <c r="H537" s="7">
        <v>2</v>
      </c>
      <c r="I537" s="8">
        <f>VLOOKUP(A537,'Inventory '!A:G,7,FALSE)</f>
        <v>2.3954285714285715</v>
      </c>
      <c r="J537" s="8">
        <f t="shared" si="25"/>
        <v>4.7908571428571429</v>
      </c>
      <c r="K537" t="str">
        <f t="shared" si="26"/>
        <v>Customer Reason</v>
      </c>
    </row>
    <row r="538" spans="1:11" x14ac:dyDescent="0.25">
      <c r="A538" t="s">
        <v>2502</v>
      </c>
      <c r="B538" s="3" t="str">
        <f>VLOOKUP(A538,'Inventory '!A537:C1307,2,FALSE)</f>
        <v>Honeywell Enviracaire Portable HEPA Air Cleaner for up to 10 x 16 Room</v>
      </c>
      <c r="C538" t="str">
        <f>VLOOKUP(A538,'Inventory '!A537:C1307,3,FALSE)</f>
        <v>Skyline Storage Hub</v>
      </c>
      <c r="D538" t="s">
        <v>4225</v>
      </c>
      <c r="E538" s="2">
        <f t="shared" ca="1" si="24"/>
        <v>41051</v>
      </c>
      <c r="F538" t="str">
        <f>IF(G538="Vendor",'Inventory '!I538,"Customer")</f>
        <v>IronLeaf Enterprises</v>
      </c>
      <c r="G538" t="s">
        <v>3682</v>
      </c>
      <c r="H538" s="7">
        <v>1</v>
      </c>
      <c r="I538" s="8">
        <f>VLOOKUP(A538,'Inventory '!A:G,7,FALSE)</f>
        <v>14.205333333333334</v>
      </c>
      <c r="J538" s="8">
        <f t="shared" si="25"/>
        <v>14.205333333333334</v>
      </c>
      <c r="K538" t="str">
        <f t="shared" si="26"/>
        <v>Customer Reason</v>
      </c>
    </row>
    <row r="539" spans="1:11" x14ac:dyDescent="0.25">
      <c r="A539" t="s">
        <v>2504</v>
      </c>
      <c r="B539" s="3" t="str">
        <f>VLOOKUP(A539,'Inventory '!A538:C1308,2,FALSE)</f>
        <v>Mini 13-1/2 Capacity Data Binder Rack, Pearl</v>
      </c>
      <c r="C539" t="str">
        <f>VLOOKUP(A539,'Inventory '!A538:C1308,3,FALSE)</f>
        <v>Pioneer Warehousing</v>
      </c>
      <c r="D539" t="s">
        <v>4226</v>
      </c>
      <c r="E539" s="2">
        <f t="shared" ca="1" si="24"/>
        <v>43084</v>
      </c>
      <c r="F539" t="str">
        <f>IF(G539="Vendor",'Inventory '!I539,"Customer")</f>
        <v>Customer</v>
      </c>
      <c r="G539" t="s">
        <v>4459</v>
      </c>
      <c r="H539" s="7">
        <v>2</v>
      </c>
      <c r="I539" s="8">
        <f>VLOOKUP(A539,'Inventory '!A:G,7,FALSE)</f>
        <v>1.536</v>
      </c>
      <c r="J539" s="8">
        <f t="shared" si="25"/>
        <v>3.0720000000000001</v>
      </c>
      <c r="K539" t="str">
        <f t="shared" si="26"/>
        <v>Return Reasons to Supplier</v>
      </c>
    </row>
    <row r="540" spans="1:11" x14ac:dyDescent="0.25">
      <c r="A540" t="s">
        <v>2509</v>
      </c>
      <c r="B540" s="3" t="str">
        <f>VLOOKUP(A540,'Inventory '!A539:C1309,2,FALSE)</f>
        <v>Master Caster Door Stop, Brown</v>
      </c>
      <c r="C540" t="str">
        <f>VLOOKUP(A540,'Inventory '!A539:C1309,3,FALSE)</f>
        <v>SafeStack Logistics</v>
      </c>
      <c r="D540" t="s">
        <v>4227</v>
      </c>
      <c r="E540" s="2">
        <f t="shared" ca="1" si="24"/>
        <v>42163</v>
      </c>
      <c r="F540" t="str">
        <f>IF(G540="Vendor",'Inventory '!I540,"Customer")</f>
        <v>Customer</v>
      </c>
      <c r="G540" t="s">
        <v>4459</v>
      </c>
      <c r="H540" s="7">
        <v>3</v>
      </c>
      <c r="I540" s="8">
        <f>VLOOKUP(A540,'Inventory '!A:G,7,FALSE)</f>
        <v>16.993333333333332</v>
      </c>
      <c r="J540" s="8">
        <f t="shared" si="25"/>
        <v>50.98</v>
      </c>
      <c r="K540" t="str">
        <f t="shared" si="26"/>
        <v>Return Reasons to Supplier</v>
      </c>
    </row>
    <row r="541" spans="1:11" x14ac:dyDescent="0.25">
      <c r="A541" t="s">
        <v>2516</v>
      </c>
      <c r="B541" s="3" t="str">
        <f>VLOOKUP(A541,'Inventory '!A540:C1310,2,FALSE)</f>
        <v>Belkin Premiere Surge Master II 8-outlet surge protector</v>
      </c>
      <c r="C541" t="str">
        <f>VLOOKUP(A541,'Inventory '!A540:C1310,3,FALSE)</f>
        <v>MetroZone Fulfillment</v>
      </c>
      <c r="D541" t="s">
        <v>4228</v>
      </c>
      <c r="E541" s="2">
        <f t="shared" ca="1" si="24"/>
        <v>42207</v>
      </c>
      <c r="F541" t="str">
        <f>IF(G541="Vendor",'Inventory '!I541,"Customer")</f>
        <v>Customer</v>
      </c>
      <c r="G541" t="s">
        <v>4459</v>
      </c>
      <c r="H541" s="7">
        <v>1</v>
      </c>
      <c r="I541" s="8">
        <f>VLOOKUP(A541,'Inventory '!A:G,7,FALSE)</f>
        <v>70.98</v>
      </c>
      <c r="J541" s="8">
        <f t="shared" si="25"/>
        <v>70.98</v>
      </c>
      <c r="K541" t="str">
        <f t="shared" si="26"/>
        <v>Return Reasons to Supplier</v>
      </c>
    </row>
    <row r="542" spans="1:11" x14ac:dyDescent="0.25">
      <c r="A542" t="s">
        <v>2519</v>
      </c>
      <c r="B542" s="3" t="str">
        <f>VLOOKUP(A542,'Inventory '!A541:C1311,2,FALSE)</f>
        <v>Acco Pressboard Covers with Storage Hooks, 9 1/2" x 11", Executive Red</v>
      </c>
      <c r="C542" t="str">
        <f>VLOOKUP(A542,'Inventory '!A541:C1311,3,FALSE)</f>
        <v>Capital Supply Depot</v>
      </c>
      <c r="D542" t="s">
        <v>4229</v>
      </c>
      <c r="E542" s="2">
        <f t="shared" ca="1" si="24"/>
        <v>40075</v>
      </c>
      <c r="F542" t="str">
        <f>IF(G542="Vendor",'Inventory '!I542,"Customer")</f>
        <v>BrightStone Trading</v>
      </c>
      <c r="G542" t="s">
        <v>3682</v>
      </c>
      <c r="H542" s="7">
        <v>2</v>
      </c>
      <c r="I542" s="8">
        <f>VLOOKUP(A542,'Inventory '!A:G,7,FALSE)</f>
        <v>93.78</v>
      </c>
      <c r="J542" s="8">
        <f t="shared" si="25"/>
        <v>187.56</v>
      </c>
      <c r="K542" t="str">
        <f t="shared" si="26"/>
        <v>Customer Reason</v>
      </c>
    </row>
    <row r="543" spans="1:11" x14ac:dyDescent="0.25">
      <c r="A543" t="s">
        <v>2524</v>
      </c>
      <c r="B543" s="3" t="str">
        <f>VLOOKUP(A543,'Inventory '!A542:C1312,2,FALSE)</f>
        <v>Tennsco Regal Shelving Units</v>
      </c>
      <c r="C543" t="str">
        <f>VLOOKUP(A543,'Inventory '!A542:C1312,3,FALSE)</f>
        <v>Delta Distribution Center</v>
      </c>
      <c r="D543" t="s">
        <v>4230</v>
      </c>
      <c r="E543" s="2">
        <f t="shared" ca="1" si="24"/>
        <v>42496</v>
      </c>
      <c r="F543" t="str">
        <f>IF(G543="Vendor",'Inventory '!I543,"Customer")</f>
        <v>Customer</v>
      </c>
      <c r="G543" t="s">
        <v>4459</v>
      </c>
      <c r="H543" s="7">
        <v>1</v>
      </c>
      <c r="I543" s="8">
        <f>VLOOKUP(A543,'Inventory '!A:G,7,FALSE)</f>
        <v>95.215999999999994</v>
      </c>
      <c r="J543" s="8">
        <f t="shared" si="25"/>
        <v>95.215999999999994</v>
      </c>
      <c r="K543" t="str">
        <f t="shared" si="26"/>
        <v>Return Reasons to Supplier</v>
      </c>
    </row>
    <row r="544" spans="1:11" x14ac:dyDescent="0.25">
      <c r="A544" t="s">
        <v>2526</v>
      </c>
      <c r="B544" s="3" t="str">
        <f>VLOOKUP(A544,'Inventory '!A543:C1313,2,FALSE)</f>
        <v>Imation 32GB Pocket Pro USB 3.0 Flash Drive - 32 GB - Black - 1 P ...</v>
      </c>
      <c r="C544" t="str">
        <f>VLOOKUP(A544,'Inventory '!A543:C1313,3,FALSE)</f>
        <v>Future Logistics Hub</v>
      </c>
      <c r="D544" t="s">
        <v>4231</v>
      </c>
      <c r="E544" s="2">
        <f t="shared" ca="1" si="24"/>
        <v>41712</v>
      </c>
      <c r="F544" t="str">
        <f>IF(G544="Vendor",'Inventory '!I544,"Customer")</f>
        <v>FusionCore Suppliers</v>
      </c>
      <c r="G544" t="s">
        <v>3682</v>
      </c>
      <c r="H544" s="7">
        <v>1</v>
      </c>
      <c r="I544" s="8">
        <f>VLOOKUP(A544,'Inventory '!A:G,7,FALSE)</f>
        <v>323.38799999999998</v>
      </c>
      <c r="J544" s="8">
        <f t="shared" si="25"/>
        <v>323.38799999999998</v>
      </c>
      <c r="K544" t="str">
        <f t="shared" si="26"/>
        <v>Customer Reason</v>
      </c>
    </row>
    <row r="545" spans="1:11" x14ac:dyDescent="0.25">
      <c r="A545" t="s">
        <v>2528</v>
      </c>
      <c r="B545" s="3" t="str">
        <f>VLOOKUP(A545,'Inventory '!A544:C1314,2,FALSE)</f>
        <v>Jabra SPEAK 410</v>
      </c>
      <c r="C545" t="str">
        <f>VLOOKUP(A545,'Inventory '!A544:C1314,3,FALSE)</f>
        <v>BrightBox Warehouse</v>
      </c>
      <c r="D545" t="s">
        <v>4232</v>
      </c>
      <c r="E545" s="2">
        <f t="shared" ca="1" si="24"/>
        <v>42060</v>
      </c>
      <c r="F545" t="str">
        <f>IF(G545="Vendor",'Inventory '!I545,"Customer")</f>
        <v>FusionCore Suppliers</v>
      </c>
      <c r="G545" t="s">
        <v>3682</v>
      </c>
      <c r="H545" s="7">
        <v>2</v>
      </c>
      <c r="I545" s="8">
        <f>VLOOKUP(A545,'Inventory '!A:G,7,FALSE)</f>
        <v>9.6853333333333342</v>
      </c>
      <c r="J545" s="8">
        <f t="shared" si="25"/>
        <v>19.370666666666668</v>
      </c>
      <c r="K545" t="str">
        <f t="shared" si="26"/>
        <v>Customer Reason</v>
      </c>
    </row>
    <row r="546" spans="1:11" x14ac:dyDescent="0.25">
      <c r="A546" t="s">
        <v>2533</v>
      </c>
      <c r="B546" s="3" t="str">
        <f>VLOOKUP(A546,'Inventory '!A545:C1315,2,FALSE)</f>
        <v>Verbatim 25 GB 6x Blu-ray Single Layer Recordable Disc, 1/Pack</v>
      </c>
      <c r="C546" t="str">
        <f>VLOOKUP(A546,'Inventory '!A545:C1315,3,FALSE)</f>
        <v>SwiftStock Depot</v>
      </c>
      <c r="D546" t="s">
        <v>4233</v>
      </c>
      <c r="E546" s="2">
        <f t="shared" ca="1" si="24"/>
        <v>43053</v>
      </c>
      <c r="F546" t="str">
        <f>IF(G546="Vendor",'Inventory '!I546,"Customer")</f>
        <v>Eagle Trade Co.</v>
      </c>
      <c r="G546" t="s">
        <v>3682</v>
      </c>
      <c r="H546" s="7">
        <v>2</v>
      </c>
      <c r="I546" s="8">
        <f>VLOOKUP(A546,'Inventory '!A:G,7,FALSE)</f>
        <v>14.398857142857143</v>
      </c>
      <c r="J546" s="8">
        <f t="shared" si="25"/>
        <v>28.797714285714285</v>
      </c>
      <c r="K546" t="str">
        <f t="shared" si="26"/>
        <v>Customer Reason</v>
      </c>
    </row>
    <row r="547" spans="1:11" x14ac:dyDescent="0.25">
      <c r="A547" t="s">
        <v>2541</v>
      </c>
      <c r="B547" s="3" t="str">
        <f>VLOOKUP(A547,'Inventory '!A546:C1316,2,FALSE)</f>
        <v>Office Star - Mesh Screen back chair with Vinyl seat</v>
      </c>
      <c r="C547" t="str">
        <f>VLOOKUP(A547,'Inventory '!A546:C1316,3,FALSE)</f>
        <v>PrimeSource Storage</v>
      </c>
      <c r="D547" t="s">
        <v>4234</v>
      </c>
      <c r="E547" s="2">
        <f t="shared" ca="1" si="24"/>
        <v>43125</v>
      </c>
      <c r="F547" t="str">
        <f>IF(G547="Vendor",'Inventory '!I547,"Customer")</f>
        <v>NorthStar Supplies</v>
      </c>
      <c r="G547" t="s">
        <v>3682</v>
      </c>
      <c r="H547" s="7">
        <v>3</v>
      </c>
      <c r="I547" s="8">
        <f>VLOOKUP(A547,'Inventory '!A:G,7,FALSE)</f>
        <v>7.3457777777777773</v>
      </c>
      <c r="J547" s="8">
        <f t="shared" si="25"/>
        <v>22.037333333333333</v>
      </c>
      <c r="K547" t="str">
        <f t="shared" si="26"/>
        <v>Customer Reason</v>
      </c>
    </row>
    <row r="548" spans="1:11" x14ac:dyDescent="0.25">
      <c r="A548" t="s">
        <v>2548</v>
      </c>
      <c r="B548" s="3" t="str">
        <f>VLOOKUP(A548,'Inventory '!A547:C1317,2,FALSE)</f>
        <v>Premium Transparent Presentation Covers by GBC</v>
      </c>
      <c r="C548" t="str">
        <f>VLOOKUP(A548,'Inventory '!A547:C1317,3,FALSE)</f>
        <v>NorthGate Warehouse</v>
      </c>
      <c r="D548" t="s">
        <v>4235</v>
      </c>
      <c r="E548" s="2">
        <f t="shared" ca="1" si="24"/>
        <v>43524</v>
      </c>
      <c r="F548" t="str">
        <f>IF(G548="Vendor",'Inventory '!I548,"Customer")</f>
        <v>Customer</v>
      </c>
      <c r="G548" t="s">
        <v>4459</v>
      </c>
      <c r="H548" s="7">
        <v>1</v>
      </c>
      <c r="I548" s="8">
        <f>VLOOKUP(A548,'Inventory '!A:G,7,FALSE)</f>
        <v>13.76</v>
      </c>
      <c r="J548" s="8">
        <f t="shared" si="25"/>
        <v>13.76</v>
      </c>
      <c r="K548" t="str">
        <f t="shared" si="26"/>
        <v>Return Reasons to Supplier</v>
      </c>
    </row>
    <row r="549" spans="1:11" x14ac:dyDescent="0.25">
      <c r="A549" t="s">
        <v>2550</v>
      </c>
      <c r="B549" s="3" t="str">
        <f>VLOOKUP(A549,'Inventory '!A548:C1318,2,FALSE)</f>
        <v>Tripp Lite TLP810NET Broadband Surge for Modem/Fax</v>
      </c>
      <c r="C549" t="str">
        <f>VLOOKUP(A549,'Inventory '!A548:C1318,3,FALSE)</f>
        <v>Liberty Logistics</v>
      </c>
      <c r="D549" t="s">
        <v>4236</v>
      </c>
      <c r="E549" s="2">
        <f t="shared" ca="1" si="24"/>
        <v>43564</v>
      </c>
      <c r="F549" t="str">
        <f>IF(G549="Vendor",'Inventory '!I549,"Customer")</f>
        <v>Customer</v>
      </c>
      <c r="G549" t="s">
        <v>4459</v>
      </c>
      <c r="H549" s="7">
        <v>2</v>
      </c>
      <c r="I549" s="8">
        <f>VLOOKUP(A549,'Inventory '!A:G,7,FALSE)</f>
        <v>2.6719999999999997</v>
      </c>
      <c r="J549" s="8">
        <f t="shared" si="25"/>
        <v>5.3439999999999994</v>
      </c>
      <c r="K549" t="str">
        <f t="shared" si="26"/>
        <v>Return Reasons to Supplier</v>
      </c>
    </row>
    <row r="550" spans="1:11" x14ac:dyDescent="0.25">
      <c r="A550" t="s">
        <v>2556</v>
      </c>
      <c r="B550" s="3" t="str">
        <f>VLOOKUP(A550,'Inventory '!A549:C1319,2,FALSE)</f>
        <v>Wilson Jones Turn Tabs Binder Tool for Ring Binders</v>
      </c>
      <c r="C550" t="str">
        <f>VLOOKUP(A550,'Inventory '!A549:C1319,3,FALSE)</f>
        <v>Everhaul Storage</v>
      </c>
      <c r="D550" t="s">
        <v>4237</v>
      </c>
      <c r="E550" s="2">
        <f t="shared" ca="1" si="24"/>
        <v>40512</v>
      </c>
      <c r="F550" t="str">
        <f>IF(G550="Vendor",'Inventory '!I550,"Customer")</f>
        <v>UrbanLine Distributors</v>
      </c>
      <c r="G550" t="s">
        <v>3682</v>
      </c>
      <c r="H550" s="7">
        <v>3</v>
      </c>
      <c r="I550" s="8">
        <f>VLOOKUP(A550,'Inventory '!A:G,7,FALSE)</f>
        <v>27.808</v>
      </c>
      <c r="J550" s="8">
        <f t="shared" si="25"/>
        <v>83.424000000000007</v>
      </c>
      <c r="K550" t="str">
        <f t="shared" si="26"/>
        <v>Customer Reason</v>
      </c>
    </row>
    <row r="551" spans="1:11" x14ac:dyDescent="0.25">
      <c r="A551" t="s">
        <v>2562</v>
      </c>
      <c r="B551" s="3" t="str">
        <f>VLOOKUP(A551,'Inventory '!A550:C1320,2,FALSE)</f>
        <v>Eldon 200 Class Desk Accessories</v>
      </c>
      <c r="C551" t="str">
        <f>VLOOKUP(A551,'Inventory '!A550:C1320,3,FALSE)</f>
        <v>RedRock Distribution</v>
      </c>
      <c r="D551" t="s">
        <v>4238</v>
      </c>
      <c r="E551" s="2">
        <f t="shared" ca="1" si="24"/>
        <v>42202</v>
      </c>
      <c r="F551" t="str">
        <f>IF(G551="Vendor",'Inventory '!I551,"Customer")</f>
        <v>GoldenBridge Imports</v>
      </c>
      <c r="G551" t="s">
        <v>3682</v>
      </c>
      <c r="H551" s="7">
        <v>2</v>
      </c>
      <c r="I551" s="8">
        <f>VLOOKUP(A551,'Inventory '!A:G,7,FALSE)</f>
        <v>1.6234285714285714</v>
      </c>
      <c r="J551" s="8">
        <f t="shared" si="25"/>
        <v>3.2468571428571429</v>
      </c>
      <c r="K551" t="str">
        <f t="shared" si="26"/>
        <v>Customer Reason</v>
      </c>
    </row>
    <row r="552" spans="1:11" x14ac:dyDescent="0.25">
      <c r="A552" t="s">
        <v>2570</v>
      </c>
      <c r="B552" s="3" t="str">
        <f>VLOOKUP(A552,'Inventory '!A551:C1321,2,FALSE)</f>
        <v>Economy Rollaway Files</v>
      </c>
      <c r="C552" t="str">
        <f>VLOOKUP(A552,'Inventory '!A551:C1321,3,FALSE)</f>
        <v>IronClad Depot</v>
      </c>
      <c r="D552" t="s">
        <v>4239</v>
      </c>
      <c r="E552" s="2">
        <f t="shared" ca="1" si="24"/>
        <v>41626</v>
      </c>
      <c r="F552" t="str">
        <f>IF(G552="Vendor",'Inventory '!I552,"Customer")</f>
        <v>Customer</v>
      </c>
      <c r="G552" t="s">
        <v>4459</v>
      </c>
      <c r="H552" s="7">
        <v>1</v>
      </c>
      <c r="I552" s="8">
        <f>VLOOKUP(A552,'Inventory '!A:G,7,FALSE)</f>
        <v>4.3600000000000003</v>
      </c>
      <c r="J552" s="8">
        <f t="shared" si="25"/>
        <v>4.3600000000000003</v>
      </c>
      <c r="K552" t="str">
        <f t="shared" si="26"/>
        <v>Return Reasons to Supplier</v>
      </c>
    </row>
    <row r="553" spans="1:11" x14ac:dyDescent="0.25">
      <c r="A553" t="s">
        <v>2572</v>
      </c>
      <c r="B553" s="3" t="str">
        <f>VLOOKUP(A553,'Inventory '!A552:C1322,2,FALSE)</f>
        <v>Avery 480</v>
      </c>
      <c r="C553" t="str">
        <f>VLOOKUP(A553,'Inventory '!A552:C1322,3,FALSE)</f>
        <v>Skyline Storage Hub</v>
      </c>
      <c r="D553" t="s">
        <v>4240</v>
      </c>
      <c r="E553" s="2">
        <f t="shared" ca="1" si="24"/>
        <v>41889</v>
      </c>
      <c r="F553" t="str">
        <f>IF(G553="Vendor",'Inventory '!I553,"Customer")</f>
        <v>Customer</v>
      </c>
      <c r="G553" t="s">
        <v>4459</v>
      </c>
      <c r="H553" s="7">
        <v>2</v>
      </c>
      <c r="I553" s="8">
        <f>VLOOKUP(A553,'Inventory '!A:G,7,FALSE)</f>
        <v>186.928</v>
      </c>
      <c r="J553" s="8">
        <f t="shared" si="25"/>
        <v>373.85599999999999</v>
      </c>
      <c r="K553" t="str">
        <f t="shared" si="26"/>
        <v>Return Reasons to Supplier</v>
      </c>
    </row>
    <row r="554" spans="1:11" x14ac:dyDescent="0.25">
      <c r="A554" t="s">
        <v>2582</v>
      </c>
      <c r="B554" s="3" t="str">
        <f>VLOOKUP(A554,'Inventory '!A553:C1323,2,FALSE)</f>
        <v>Xerox 1993</v>
      </c>
      <c r="C554" t="str">
        <f>VLOOKUP(A554,'Inventory '!A553:C1323,3,FALSE)</f>
        <v>Pioneer Warehousing</v>
      </c>
      <c r="D554" t="s">
        <v>4241</v>
      </c>
      <c r="E554" s="2">
        <f t="shared" ca="1" si="24"/>
        <v>42287</v>
      </c>
      <c r="F554" t="str">
        <f>IF(G554="Vendor",'Inventory '!I554,"Customer")</f>
        <v>Customer</v>
      </c>
      <c r="G554" t="s">
        <v>4459</v>
      </c>
      <c r="H554" s="7">
        <v>1</v>
      </c>
      <c r="I554" s="8">
        <f>VLOOKUP(A554,'Inventory '!A:G,7,FALSE)</f>
        <v>8.6259999999999994</v>
      </c>
      <c r="J554" s="8">
        <f t="shared" si="25"/>
        <v>8.6259999999999994</v>
      </c>
      <c r="K554" t="str">
        <f t="shared" si="26"/>
        <v>Return Reasons to Supplier</v>
      </c>
    </row>
    <row r="555" spans="1:11" x14ac:dyDescent="0.25">
      <c r="A555" t="s">
        <v>2588</v>
      </c>
      <c r="B555" s="3" t="str">
        <f>VLOOKUP(A555,'Inventory '!A554:C1324,2,FALSE)</f>
        <v>Eureka The Boss Plus 12-Amp Hard Box Upright Vacuum, Red</v>
      </c>
      <c r="C555" t="str">
        <f>VLOOKUP(A555,'Inventory '!A554:C1324,3,FALSE)</f>
        <v>SafeStack Logistics</v>
      </c>
      <c r="D555" t="s">
        <v>4242</v>
      </c>
      <c r="E555" s="2">
        <f t="shared" ca="1" si="24"/>
        <v>42608</v>
      </c>
      <c r="F555" t="str">
        <f>IF(G555="Vendor",'Inventory '!I555,"Customer")</f>
        <v>Customer</v>
      </c>
      <c r="G555" t="s">
        <v>4459</v>
      </c>
      <c r="H555" s="7">
        <v>3</v>
      </c>
      <c r="I555" s="8">
        <f>VLOOKUP(A555,'Inventory '!A:G,7,FALSE)</f>
        <v>1.2026666666666666</v>
      </c>
      <c r="J555" s="8">
        <f t="shared" si="25"/>
        <v>3.6079999999999997</v>
      </c>
      <c r="K555" t="str">
        <f t="shared" si="26"/>
        <v>Return Reasons to Supplier</v>
      </c>
    </row>
    <row r="556" spans="1:11" x14ac:dyDescent="0.25">
      <c r="A556" t="s">
        <v>2592</v>
      </c>
      <c r="B556" s="3" t="str">
        <f>VLOOKUP(A556,'Inventory '!A555:C1325,2,FALSE)</f>
        <v>Staples</v>
      </c>
      <c r="C556" t="str">
        <f>VLOOKUP(A556,'Inventory '!A555:C1325,3,FALSE)</f>
        <v>MetroZone Fulfillment</v>
      </c>
      <c r="D556" t="s">
        <v>4243</v>
      </c>
      <c r="E556" s="2">
        <f t="shared" ca="1" si="24"/>
        <v>40153</v>
      </c>
      <c r="F556" t="str">
        <f>IF(G556="Vendor",'Inventory '!I556,"Customer")</f>
        <v>RedRiver Goods</v>
      </c>
      <c r="G556" t="s">
        <v>3682</v>
      </c>
      <c r="H556" s="7">
        <v>2</v>
      </c>
      <c r="I556" s="8">
        <f>VLOOKUP(A556,'Inventory '!A:G,7,FALSE)</f>
        <v>185.11142857142858</v>
      </c>
      <c r="J556" s="8">
        <f t="shared" si="25"/>
        <v>370.22285714285715</v>
      </c>
      <c r="K556" t="str">
        <f t="shared" si="26"/>
        <v>Customer Reason</v>
      </c>
    </row>
    <row r="557" spans="1:11" x14ac:dyDescent="0.25">
      <c r="A557" t="s">
        <v>2593</v>
      </c>
      <c r="B557" s="3" t="str">
        <f>VLOOKUP(A557,'Inventory '!A556:C1326,2,FALSE)</f>
        <v>Belkin F9H710-06 7 Outlet SurgeMaster Surge Protector</v>
      </c>
      <c r="C557" t="str">
        <f>VLOOKUP(A557,'Inventory '!A556:C1326,3,FALSE)</f>
        <v>Capital Supply Depot</v>
      </c>
      <c r="D557" t="s">
        <v>4244</v>
      </c>
      <c r="E557" s="2">
        <f t="shared" ca="1" si="24"/>
        <v>43341</v>
      </c>
      <c r="F557" t="str">
        <f>IF(G557="Vendor",'Inventory '!I557,"Customer")</f>
        <v>Atlas Provision Co.</v>
      </c>
      <c r="G557" t="s">
        <v>3682</v>
      </c>
      <c r="H557" s="7">
        <v>2</v>
      </c>
      <c r="I557" s="8">
        <f>VLOOKUP(A557,'Inventory '!A:G,7,FALSE)</f>
        <v>2.4319999999999999</v>
      </c>
      <c r="J557" s="8">
        <f t="shared" si="25"/>
        <v>4.8639999999999999</v>
      </c>
      <c r="K557" t="str">
        <f t="shared" si="26"/>
        <v>Customer Reason</v>
      </c>
    </row>
    <row r="558" spans="1:11" x14ac:dyDescent="0.25">
      <c r="A558" t="s">
        <v>2599</v>
      </c>
      <c r="B558" s="3" t="str">
        <f>VLOOKUP(A558,'Inventory '!A557:C1327,2,FALSE)</f>
        <v>First Data FD10 PIN Pad</v>
      </c>
      <c r="C558" t="str">
        <f>VLOOKUP(A558,'Inventory '!A557:C1327,3,FALSE)</f>
        <v>Delta Distribution Center</v>
      </c>
      <c r="D558" t="s">
        <v>4245</v>
      </c>
      <c r="E558" s="2">
        <f t="shared" ca="1" si="24"/>
        <v>43244</v>
      </c>
      <c r="F558" t="str">
        <f>IF(G558="Vendor",'Inventory '!I558,"Customer")</f>
        <v>BrightStone Trading</v>
      </c>
      <c r="G558" t="s">
        <v>3682</v>
      </c>
      <c r="H558" s="7">
        <v>2</v>
      </c>
      <c r="I558" s="8">
        <f>VLOOKUP(A558,'Inventory '!A:G,7,FALSE)</f>
        <v>2.9571428571428569</v>
      </c>
      <c r="J558" s="8">
        <f t="shared" si="25"/>
        <v>5.9142857142857137</v>
      </c>
      <c r="K558" t="str">
        <f t="shared" si="26"/>
        <v>Customer Reason</v>
      </c>
    </row>
    <row r="559" spans="1:11" x14ac:dyDescent="0.25">
      <c r="A559" t="s">
        <v>2606</v>
      </c>
      <c r="B559" s="3" t="str">
        <f>VLOOKUP(A559,'Inventory '!A558:C1328,2,FALSE)</f>
        <v>Sony 16GB Class 10 Micro SDHC R40 Memory Card</v>
      </c>
      <c r="C559" t="str">
        <f>VLOOKUP(A559,'Inventory '!A558:C1328,3,FALSE)</f>
        <v>Future Logistics Hub</v>
      </c>
      <c r="D559" t="s">
        <v>4246</v>
      </c>
      <c r="E559" s="2">
        <f t="shared" ca="1" si="24"/>
        <v>42171</v>
      </c>
      <c r="F559" t="str">
        <f>IF(G559="Vendor",'Inventory '!I559,"Customer")</f>
        <v>Customer</v>
      </c>
      <c r="G559" t="s">
        <v>4459</v>
      </c>
      <c r="H559" s="7">
        <v>2</v>
      </c>
      <c r="I559" s="8">
        <f>VLOOKUP(A559,'Inventory '!A:G,7,FALSE)</f>
        <v>166.96</v>
      </c>
      <c r="J559" s="8">
        <f t="shared" si="25"/>
        <v>333.92</v>
      </c>
      <c r="K559" t="str">
        <f t="shared" si="26"/>
        <v>Return Reasons to Supplier</v>
      </c>
    </row>
    <row r="560" spans="1:11" x14ac:dyDescent="0.25">
      <c r="A560" t="s">
        <v>2613</v>
      </c>
      <c r="B560" s="3" t="str">
        <f>VLOOKUP(A560,'Inventory '!A559:C1329,2,FALSE)</f>
        <v>Tripp Lite Isotel 8 Ultra 8 Outlet Metal Surge</v>
      </c>
      <c r="C560" t="str">
        <f>VLOOKUP(A560,'Inventory '!A559:C1329,3,FALSE)</f>
        <v>BrightBox Warehouse</v>
      </c>
      <c r="D560" t="s">
        <v>4247</v>
      </c>
      <c r="E560" s="2">
        <f t="shared" ca="1" si="24"/>
        <v>39881</v>
      </c>
      <c r="F560" t="str">
        <f>IF(G560="Vendor",'Inventory '!I560,"Customer")</f>
        <v>FusionCore Suppliers</v>
      </c>
      <c r="G560" t="s">
        <v>3682</v>
      </c>
      <c r="H560" s="7">
        <v>2</v>
      </c>
      <c r="I560" s="8">
        <f>VLOOKUP(A560,'Inventory '!A:G,7,FALSE)</f>
        <v>5.3999999999999995</v>
      </c>
      <c r="J560" s="8">
        <f t="shared" si="25"/>
        <v>10.799999999999999</v>
      </c>
      <c r="K560" t="str">
        <f t="shared" si="26"/>
        <v>Customer Reason</v>
      </c>
    </row>
    <row r="561" spans="1:11" x14ac:dyDescent="0.25">
      <c r="A561" t="s">
        <v>2615</v>
      </c>
      <c r="B561" s="3" t="str">
        <f>VLOOKUP(A561,'Inventory '!A560:C1330,2,FALSE)</f>
        <v>Avery Durable Poly Binders</v>
      </c>
      <c r="C561" t="str">
        <f>VLOOKUP(A561,'Inventory '!A560:C1330,3,FALSE)</f>
        <v>SwiftStock Depot</v>
      </c>
      <c r="D561" t="s">
        <v>4248</v>
      </c>
      <c r="E561" s="2">
        <f t="shared" ca="1" si="24"/>
        <v>40666</v>
      </c>
      <c r="F561" t="str">
        <f>IF(G561="Vendor",'Inventory '!I561,"Customer")</f>
        <v>Customer</v>
      </c>
      <c r="G561" t="s">
        <v>4459</v>
      </c>
      <c r="H561" s="7">
        <v>1</v>
      </c>
      <c r="I561" s="8">
        <f>VLOOKUP(A561,'Inventory '!A:G,7,FALSE)</f>
        <v>14.200000000000001</v>
      </c>
      <c r="J561" s="8">
        <f t="shared" si="25"/>
        <v>14.200000000000001</v>
      </c>
      <c r="K561" t="str">
        <f t="shared" si="26"/>
        <v>Return Reasons to Supplier</v>
      </c>
    </row>
    <row r="562" spans="1:11" x14ac:dyDescent="0.25">
      <c r="A562" t="s">
        <v>2617</v>
      </c>
      <c r="B562" s="3" t="str">
        <f>VLOOKUP(A562,'Inventory '!A561:C1331,2,FALSE)</f>
        <v>Airmail Envelopes</v>
      </c>
      <c r="C562" t="str">
        <f>VLOOKUP(A562,'Inventory '!A561:C1331,3,FALSE)</f>
        <v>PrimeSource Storage</v>
      </c>
      <c r="D562" t="s">
        <v>4249</v>
      </c>
      <c r="E562" s="2">
        <f t="shared" ca="1" si="24"/>
        <v>41435</v>
      </c>
      <c r="F562" t="str">
        <f>IF(G562="Vendor",'Inventory '!I562,"Customer")</f>
        <v>Eagle Trade Co.</v>
      </c>
      <c r="G562" t="s">
        <v>3682</v>
      </c>
      <c r="H562" s="7">
        <v>1</v>
      </c>
      <c r="I562" s="8">
        <f>VLOOKUP(A562,'Inventory '!A:G,7,FALSE)</f>
        <v>21.013999999999999</v>
      </c>
      <c r="J562" s="8">
        <f t="shared" si="25"/>
        <v>21.013999999999999</v>
      </c>
      <c r="K562" t="str">
        <f t="shared" si="26"/>
        <v>Customer Reason</v>
      </c>
    </row>
    <row r="563" spans="1:11" x14ac:dyDescent="0.25">
      <c r="A563" t="s">
        <v>2626</v>
      </c>
      <c r="B563" s="3" t="str">
        <f>VLOOKUP(A563,'Inventory '!A562:C1332,2,FALSE)</f>
        <v>Space Solutions Commercial Steel Shelving</v>
      </c>
      <c r="C563" t="str">
        <f>VLOOKUP(A563,'Inventory '!A562:C1332,3,FALSE)</f>
        <v>NorthGate Warehouse</v>
      </c>
      <c r="D563" t="s">
        <v>4250</v>
      </c>
      <c r="E563" s="2">
        <f t="shared" ca="1" si="24"/>
        <v>40861</v>
      </c>
      <c r="F563" t="str">
        <f>IF(G563="Vendor",'Inventory '!I563,"Customer")</f>
        <v>NorthStar Supplies</v>
      </c>
      <c r="G563" t="s">
        <v>3682</v>
      </c>
      <c r="H563" s="7">
        <v>3</v>
      </c>
      <c r="I563" s="8">
        <f>VLOOKUP(A563,'Inventory '!A:G,7,FALSE)</f>
        <v>1.4444444444444444</v>
      </c>
      <c r="J563" s="8">
        <f t="shared" si="25"/>
        <v>4.333333333333333</v>
      </c>
      <c r="K563" t="str">
        <f t="shared" si="26"/>
        <v>Customer Reason</v>
      </c>
    </row>
    <row r="564" spans="1:11" x14ac:dyDescent="0.25">
      <c r="A564" t="s">
        <v>2638</v>
      </c>
      <c r="B564" s="3" t="str">
        <f>VLOOKUP(A564,'Inventory '!A563:C1333,2,FALSE)</f>
        <v>Acme Tagit Stainless Steel Antibacterial Scissors</v>
      </c>
      <c r="C564" t="str">
        <f>VLOOKUP(A564,'Inventory '!A563:C1333,3,FALSE)</f>
        <v>Liberty Logistics</v>
      </c>
      <c r="D564" t="s">
        <v>4251</v>
      </c>
      <c r="E564" s="2">
        <f t="shared" ca="1" si="24"/>
        <v>40983</v>
      </c>
      <c r="F564" t="str">
        <f>IF(G564="Vendor",'Inventory '!I564,"Customer")</f>
        <v>BluePeak Industries</v>
      </c>
      <c r="G564" t="s">
        <v>3682</v>
      </c>
      <c r="H564" s="7">
        <v>2</v>
      </c>
      <c r="I564" s="8">
        <f>VLOOKUP(A564,'Inventory '!A:G,7,FALSE)</f>
        <v>1.641</v>
      </c>
      <c r="J564" s="8">
        <f t="shared" si="25"/>
        <v>3.282</v>
      </c>
      <c r="K564" t="str">
        <f t="shared" si="26"/>
        <v>Customer Reason</v>
      </c>
    </row>
    <row r="565" spans="1:11" x14ac:dyDescent="0.25">
      <c r="A565" t="s">
        <v>2640</v>
      </c>
      <c r="B565" s="3" t="str">
        <f>VLOOKUP(A565,'Inventory '!A564:C1334,2,FALSE)</f>
        <v>ClearOne Communications CHAT 70 OC Speaker Phone</v>
      </c>
      <c r="C565" t="str">
        <f>VLOOKUP(A565,'Inventory '!A564:C1334,3,FALSE)</f>
        <v>Everhaul Storage</v>
      </c>
      <c r="D565" t="s">
        <v>4252</v>
      </c>
      <c r="E565" s="2">
        <f t="shared" ca="1" si="24"/>
        <v>41235</v>
      </c>
      <c r="F565" t="str">
        <f>IF(G565="Vendor",'Inventory '!I565,"Customer")</f>
        <v>Customer</v>
      </c>
      <c r="G565" t="s">
        <v>4459</v>
      </c>
      <c r="H565" s="7">
        <v>2</v>
      </c>
      <c r="I565" s="8">
        <f>VLOOKUP(A565,'Inventory '!A:G,7,FALSE)</f>
        <v>0.66</v>
      </c>
      <c r="J565" s="8">
        <f t="shared" si="25"/>
        <v>1.32</v>
      </c>
      <c r="K565" t="str">
        <f t="shared" si="26"/>
        <v>Return Reasons to Supplier</v>
      </c>
    </row>
    <row r="566" spans="1:11" x14ac:dyDescent="0.25">
      <c r="A566" t="s">
        <v>2646</v>
      </c>
      <c r="B566" s="3" t="str">
        <f>VLOOKUP(A566,'Inventory '!A565:C1335,2,FALSE)</f>
        <v>Master Giant Foot Doorstop, Safety Yellow</v>
      </c>
      <c r="C566" t="str">
        <f>VLOOKUP(A566,'Inventory '!A565:C1335,3,FALSE)</f>
        <v>RedRock Distribution</v>
      </c>
      <c r="D566" t="s">
        <v>4253</v>
      </c>
      <c r="E566" s="2">
        <f t="shared" ca="1" si="24"/>
        <v>40233</v>
      </c>
      <c r="F566" t="str">
        <f>IF(G566="Vendor",'Inventory '!I566,"Customer")</f>
        <v>UrbanLine Distributors</v>
      </c>
      <c r="G566" t="s">
        <v>3682</v>
      </c>
      <c r="H566" s="7">
        <v>2</v>
      </c>
      <c r="I566" s="8">
        <f>VLOOKUP(A566,'Inventory '!A:G,7,FALSE)</f>
        <v>0.435</v>
      </c>
      <c r="J566" s="8">
        <f t="shared" si="25"/>
        <v>0.87</v>
      </c>
      <c r="K566" t="str">
        <f t="shared" si="26"/>
        <v>Customer Reason</v>
      </c>
    </row>
    <row r="567" spans="1:11" x14ac:dyDescent="0.25">
      <c r="A567" t="s">
        <v>2650</v>
      </c>
      <c r="B567" s="3" t="str">
        <f>VLOOKUP(A567,'Inventory '!A566:C1336,2,FALSE)</f>
        <v>12-1/2 Diameter Round Wall Clock</v>
      </c>
      <c r="C567" t="str">
        <f>VLOOKUP(A567,'Inventory '!A566:C1336,3,FALSE)</f>
        <v>IronClad Depot</v>
      </c>
      <c r="D567" t="s">
        <v>4254</v>
      </c>
      <c r="E567" s="2">
        <f t="shared" ca="1" si="24"/>
        <v>43637</v>
      </c>
      <c r="F567" t="str">
        <f>IF(G567="Vendor",'Inventory '!I567,"Customer")</f>
        <v>Customer</v>
      </c>
      <c r="G567" t="s">
        <v>4459</v>
      </c>
      <c r="H567" s="7">
        <v>1</v>
      </c>
      <c r="I567" s="8">
        <f>VLOOKUP(A567,'Inventory '!A:G,7,FALSE)</f>
        <v>124.79199999999999</v>
      </c>
      <c r="J567" s="8">
        <f t="shared" si="25"/>
        <v>124.79199999999999</v>
      </c>
      <c r="K567" t="str">
        <f t="shared" si="26"/>
        <v>Return Reasons to Supplier</v>
      </c>
    </row>
    <row r="568" spans="1:11" x14ac:dyDescent="0.25">
      <c r="A568" t="s">
        <v>2652</v>
      </c>
      <c r="B568" s="3" t="str">
        <f>VLOOKUP(A568,'Inventory '!A567:C1337,2,FALSE)</f>
        <v>Chromcraft Bull-Nose Wood Round Conference Table Top, Wood Base</v>
      </c>
      <c r="C568" t="str">
        <f>VLOOKUP(A568,'Inventory '!A567:C1337,3,FALSE)</f>
        <v>Skyline Storage Hub</v>
      </c>
      <c r="D568" t="s">
        <v>4255</v>
      </c>
      <c r="E568" s="2">
        <f t="shared" ca="1" si="24"/>
        <v>42163</v>
      </c>
      <c r="F568" t="str">
        <f>IF(G568="Vendor",'Inventory '!I568,"Customer")</f>
        <v>Customer</v>
      </c>
      <c r="G568" t="s">
        <v>4459</v>
      </c>
      <c r="H568" s="7">
        <v>1</v>
      </c>
      <c r="I568" s="8">
        <f>VLOOKUP(A568,'Inventory '!A:G,7,FALSE)</f>
        <v>30.613333333333333</v>
      </c>
      <c r="J568" s="8">
        <f t="shared" si="25"/>
        <v>30.613333333333333</v>
      </c>
      <c r="K568" t="str">
        <f t="shared" si="26"/>
        <v>Return Reasons to Supplier</v>
      </c>
    </row>
    <row r="569" spans="1:11" x14ac:dyDescent="0.25">
      <c r="A569" t="s">
        <v>681</v>
      </c>
      <c r="B569" s="3" t="str">
        <f>VLOOKUP(A569,'Inventory '!A568:C1338,2,FALSE)</f>
        <v>Adams Telephone Message Book W/Dividers/Space For Phone Numbers, 5 1/4"X8 1/2", 200/Messages</v>
      </c>
      <c r="C569" t="str">
        <f>VLOOKUP(A569,'Inventory '!A568:C1338,3,FALSE)</f>
        <v>Pioneer Warehousing</v>
      </c>
      <c r="D569" t="s">
        <v>4256</v>
      </c>
      <c r="E569" s="2">
        <f t="shared" ca="1" si="24"/>
        <v>41617</v>
      </c>
      <c r="F569" t="str">
        <f>IF(G569="Vendor",'Inventory '!I569,"Customer")</f>
        <v>SkyPort Suppliers</v>
      </c>
      <c r="G569" t="s">
        <v>3682</v>
      </c>
      <c r="H569" s="7">
        <v>2</v>
      </c>
      <c r="I569" s="8">
        <f>VLOOKUP(A569,'Inventory '!A:G,7,FALSE)</f>
        <v>81.330666666666659</v>
      </c>
      <c r="J569" s="8">
        <f t="shared" si="25"/>
        <v>162.66133333333332</v>
      </c>
      <c r="K569" t="str">
        <f t="shared" si="26"/>
        <v>Customer Reason</v>
      </c>
    </row>
    <row r="570" spans="1:11" x14ac:dyDescent="0.25">
      <c r="A570" t="s">
        <v>2657</v>
      </c>
      <c r="B570" s="3" t="str">
        <f>VLOOKUP(A570,'Inventory '!A569:C1339,2,FALSE)</f>
        <v>Newell 331</v>
      </c>
      <c r="C570" t="str">
        <f>VLOOKUP(A570,'Inventory '!A569:C1339,3,FALSE)</f>
        <v>SafeStack Logistics</v>
      </c>
      <c r="D570" t="s">
        <v>4257</v>
      </c>
      <c r="E570" s="2">
        <f t="shared" ca="1" si="24"/>
        <v>40987</v>
      </c>
      <c r="F570" t="str">
        <f>IF(G570="Vendor",'Inventory '!I570,"Customer")</f>
        <v>IronLeaf Enterprises</v>
      </c>
      <c r="G570" t="s">
        <v>3682</v>
      </c>
      <c r="H570" s="7">
        <v>1</v>
      </c>
      <c r="I570" s="8">
        <f>VLOOKUP(A570,'Inventory '!A:G,7,FALSE)</f>
        <v>4.8600000000000003</v>
      </c>
      <c r="J570" s="8">
        <f t="shared" si="25"/>
        <v>4.8600000000000003</v>
      </c>
      <c r="K570" t="str">
        <f t="shared" si="26"/>
        <v>Customer Reason</v>
      </c>
    </row>
    <row r="571" spans="1:11" x14ac:dyDescent="0.25">
      <c r="A571" t="s">
        <v>2662</v>
      </c>
      <c r="B571" s="3" t="str">
        <f>VLOOKUP(A571,'Inventory '!A570:C1340,2,FALSE)</f>
        <v>Kensington 6 Outlet Guardian Standard Surge Protector</v>
      </c>
      <c r="C571" t="str">
        <f>VLOOKUP(A571,'Inventory '!A570:C1340,3,FALSE)</f>
        <v>MetroZone Fulfillment</v>
      </c>
      <c r="D571" t="s">
        <v>4258</v>
      </c>
      <c r="E571" s="2">
        <f t="shared" ca="1" si="24"/>
        <v>41368</v>
      </c>
      <c r="F571" t="str">
        <f>IF(G571="Vendor",'Inventory '!I571,"Customer")</f>
        <v>Customer</v>
      </c>
      <c r="G571" t="s">
        <v>4459</v>
      </c>
      <c r="H571" s="7">
        <v>2</v>
      </c>
      <c r="I571" s="8">
        <f>VLOOKUP(A571,'Inventory '!A:G,7,FALSE)</f>
        <v>75.191999999999993</v>
      </c>
      <c r="J571" s="8">
        <f t="shared" si="25"/>
        <v>150.38399999999999</v>
      </c>
      <c r="K571" t="str">
        <f t="shared" si="26"/>
        <v>Return Reasons to Supplier</v>
      </c>
    </row>
    <row r="572" spans="1:11" x14ac:dyDescent="0.25">
      <c r="A572" t="s">
        <v>2664</v>
      </c>
      <c r="B572" s="3" t="str">
        <f>VLOOKUP(A572,'Inventory '!A571:C1341,2,FALSE)</f>
        <v>Southworth 100% Résumé Paper, 24lb.</v>
      </c>
      <c r="C572" t="str">
        <f>VLOOKUP(A572,'Inventory '!A571:C1341,3,FALSE)</f>
        <v>Capital Supply Depot</v>
      </c>
      <c r="D572" t="s">
        <v>4259</v>
      </c>
      <c r="E572" s="2">
        <f t="shared" ca="1" si="24"/>
        <v>40351</v>
      </c>
      <c r="F572" t="str">
        <f>IF(G572="Vendor",'Inventory '!I572,"Customer")</f>
        <v>RedRiver Goods</v>
      </c>
      <c r="G572" t="s">
        <v>3682</v>
      </c>
      <c r="H572" s="7">
        <v>1</v>
      </c>
      <c r="I572" s="8">
        <f>VLOOKUP(A572,'Inventory '!A:G,7,FALSE)</f>
        <v>24.150000000000002</v>
      </c>
      <c r="J572" s="8">
        <f t="shared" si="25"/>
        <v>24.150000000000002</v>
      </c>
      <c r="K572" t="str">
        <f t="shared" si="26"/>
        <v>Customer Reason</v>
      </c>
    </row>
    <row r="573" spans="1:11" x14ac:dyDescent="0.25">
      <c r="A573" t="s">
        <v>2672</v>
      </c>
      <c r="B573" s="3" t="str">
        <f>VLOOKUP(A573,'Inventory '!A572:C1342,2,FALSE)</f>
        <v>Hoover Portapower Portable Vacuum</v>
      </c>
      <c r="C573" t="str">
        <f>VLOOKUP(A573,'Inventory '!A572:C1342,3,FALSE)</f>
        <v>Delta Distribution Center</v>
      </c>
      <c r="D573" t="s">
        <v>4260</v>
      </c>
      <c r="E573" s="2">
        <f t="shared" ca="1" si="24"/>
        <v>41479</v>
      </c>
      <c r="F573" t="str">
        <f>IF(G573="Vendor",'Inventory '!I573,"Customer")</f>
        <v>Customer</v>
      </c>
      <c r="G573" t="s">
        <v>4459</v>
      </c>
      <c r="H573" s="7">
        <v>3</v>
      </c>
      <c r="I573" s="8">
        <f>VLOOKUP(A573,'Inventory '!A:G,7,FALSE)</f>
        <v>1.5511111111111111</v>
      </c>
      <c r="J573" s="8">
        <f t="shared" si="25"/>
        <v>4.6533333333333333</v>
      </c>
      <c r="K573" t="str">
        <f t="shared" si="26"/>
        <v>Return Reasons to Supplier</v>
      </c>
    </row>
    <row r="574" spans="1:11" x14ac:dyDescent="0.25">
      <c r="A574" t="s">
        <v>2674</v>
      </c>
      <c r="B574" s="3" t="str">
        <f>VLOOKUP(A574,'Inventory '!A573:C1343,2,FALSE)</f>
        <v>Verbatim 25 GB 6x Blu-ray Single Layer Recordable Disc, 10/Pack</v>
      </c>
      <c r="C574" t="str">
        <f>VLOOKUP(A574,'Inventory '!A573:C1343,3,FALSE)</f>
        <v>Future Logistics Hub</v>
      </c>
      <c r="D574" t="s">
        <v>4261</v>
      </c>
      <c r="E574" s="2">
        <f t="shared" ca="1" si="24"/>
        <v>42406</v>
      </c>
      <c r="F574" t="str">
        <f>IF(G574="Vendor",'Inventory '!I574,"Customer")</f>
        <v>BrightStone Trading</v>
      </c>
      <c r="G574" t="s">
        <v>3682</v>
      </c>
      <c r="H574" s="7">
        <v>1</v>
      </c>
      <c r="I574" s="8">
        <f>VLOOKUP(A574,'Inventory '!A:G,7,FALSE)</f>
        <v>11.088000000000001</v>
      </c>
      <c r="J574" s="8">
        <f t="shared" si="25"/>
        <v>11.088000000000001</v>
      </c>
      <c r="K574" t="str">
        <f t="shared" si="26"/>
        <v>Customer Reason</v>
      </c>
    </row>
    <row r="575" spans="1:11" x14ac:dyDescent="0.25">
      <c r="A575" t="s">
        <v>2676</v>
      </c>
      <c r="B575" s="3" t="str">
        <f>VLOOKUP(A575,'Inventory '!A574:C1344,2,FALSE)</f>
        <v>Howard Miller 13-1/2" Diameter Rosebrook Wall Clock</v>
      </c>
      <c r="C575" t="str">
        <f>VLOOKUP(A575,'Inventory '!A574:C1344,3,FALSE)</f>
        <v>BrightBox Warehouse</v>
      </c>
      <c r="D575" t="s">
        <v>4262</v>
      </c>
      <c r="E575" s="2">
        <f t="shared" ca="1" si="24"/>
        <v>41943</v>
      </c>
      <c r="F575" t="str">
        <f>IF(G575="Vendor",'Inventory '!I575,"Customer")</f>
        <v>Customer</v>
      </c>
      <c r="G575" t="s">
        <v>4459</v>
      </c>
      <c r="H575" s="7">
        <v>1</v>
      </c>
      <c r="I575" s="8">
        <f>VLOOKUP(A575,'Inventory '!A:G,7,FALSE)</f>
        <v>7.4249999999999998</v>
      </c>
      <c r="J575" s="8">
        <f t="shared" si="25"/>
        <v>7.4249999999999998</v>
      </c>
      <c r="K575" t="str">
        <f t="shared" si="26"/>
        <v>Return Reasons to Supplier</v>
      </c>
    </row>
    <row r="576" spans="1:11" x14ac:dyDescent="0.25">
      <c r="A576" t="s">
        <v>2678</v>
      </c>
      <c r="B576" s="3" t="str">
        <f>VLOOKUP(A576,'Inventory '!A575:C1345,2,FALSE)</f>
        <v>Ibico Hi-Tech Manual Binding System</v>
      </c>
      <c r="C576" t="str">
        <f>VLOOKUP(A576,'Inventory '!A575:C1345,3,FALSE)</f>
        <v>SwiftStock Depot</v>
      </c>
      <c r="D576" t="s">
        <v>4263</v>
      </c>
      <c r="E576" s="2">
        <f t="shared" ca="1" si="24"/>
        <v>43568</v>
      </c>
      <c r="F576" t="str">
        <f>IF(G576="Vendor",'Inventory '!I576,"Customer")</f>
        <v>Customer</v>
      </c>
      <c r="G576" t="s">
        <v>4459</v>
      </c>
      <c r="H576" s="7">
        <v>1</v>
      </c>
      <c r="I576" s="8">
        <f>VLOOKUP(A576,'Inventory '!A:G,7,FALSE)</f>
        <v>2.94</v>
      </c>
      <c r="J576" s="8">
        <f t="shared" si="25"/>
        <v>2.94</v>
      </c>
      <c r="K576" t="str">
        <f t="shared" si="26"/>
        <v>Return Reasons to Supplier</v>
      </c>
    </row>
    <row r="577" spans="1:11" x14ac:dyDescent="0.25">
      <c r="A577" t="s">
        <v>2684</v>
      </c>
      <c r="B577" s="3" t="str">
        <f>VLOOKUP(A577,'Inventory '!A576:C1346,2,FALSE)</f>
        <v>Avery Hanging File Binders</v>
      </c>
      <c r="C577" t="str">
        <f>VLOOKUP(A577,'Inventory '!A576:C1346,3,FALSE)</f>
        <v>PrimeSource Storage</v>
      </c>
      <c r="D577" t="s">
        <v>4264</v>
      </c>
      <c r="E577" s="2">
        <f t="shared" ca="1" si="24"/>
        <v>40979</v>
      </c>
      <c r="F577" t="str">
        <f>IF(G577="Vendor",'Inventory '!I577,"Customer")</f>
        <v>Customer</v>
      </c>
      <c r="G577" t="s">
        <v>4459</v>
      </c>
      <c r="H577" s="7">
        <v>1</v>
      </c>
      <c r="I577" s="8">
        <f>VLOOKUP(A577,'Inventory '!A:G,7,FALSE)</f>
        <v>40.18</v>
      </c>
      <c r="J577" s="8">
        <f t="shared" si="25"/>
        <v>40.18</v>
      </c>
      <c r="K577" t="str">
        <f t="shared" si="26"/>
        <v>Return Reasons to Supplier</v>
      </c>
    </row>
    <row r="578" spans="1:11" x14ac:dyDescent="0.25">
      <c r="A578" t="s">
        <v>2686</v>
      </c>
      <c r="B578" s="3" t="str">
        <f>VLOOKUP(A578,'Inventory '!A577:C1347,2,FALSE)</f>
        <v>Fellowes Neat Ideas Storage Cubes</v>
      </c>
      <c r="C578" t="str">
        <f>VLOOKUP(A578,'Inventory '!A577:C1347,3,FALSE)</f>
        <v>NorthGate Warehouse</v>
      </c>
      <c r="D578" t="s">
        <v>4265</v>
      </c>
      <c r="E578" s="2">
        <f t="shared" ca="1" si="24"/>
        <v>42075</v>
      </c>
      <c r="F578" t="str">
        <f>IF(G578="Vendor",'Inventory '!I578,"Customer")</f>
        <v>Eagle Trade Co.</v>
      </c>
      <c r="G578" t="s">
        <v>3682</v>
      </c>
      <c r="H578" s="7">
        <v>3</v>
      </c>
      <c r="I578" s="8">
        <f>VLOOKUP(A578,'Inventory '!A:G,7,FALSE)</f>
        <v>2.2133333333333334</v>
      </c>
      <c r="J578" s="8">
        <f t="shared" si="25"/>
        <v>6.6400000000000006</v>
      </c>
      <c r="K578" t="str">
        <f t="shared" si="26"/>
        <v>Customer Reason</v>
      </c>
    </row>
    <row r="579" spans="1:11" x14ac:dyDescent="0.25">
      <c r="A579" t="s">
        <v>2693</v>
      </c>
      <c r="B579" s="3" t="str">
        <f>VLOOKUP(A579,'Inventory '!A578:C1348,2,FALSE)</f>
        <v>Cubify CubeX 3D Printer Triple Head Print</v>
      </c>
      <c r="C579" t="str">
        <f>VLOOKUP(A579,'Inventory '!A578:C1348,3,FALSE)</f>
        <v>Liberty Logistics</v>
      </c>
      <c r="D579" t="s">
        <v>4266</v>
      </c>
      <c r="E579" s="2">
        <f t="shared" ref="E579:E642" ca="1" si="27">RANDBETWEEN(DATE(2009,1,1),DATE(2019,12,30))</f>
        <v>40236</v>
      </c>
      <c r="F579" t="str">
        <f>IF(G579="Vendor",'Inventory '!I579,"Customer")</f>
        <v>NorthStar Supplies</v>
      </c>
      <c r="G579" t="s">
        <v>3682</v>
      </c>
      <c r="H579" s="7">
        <v>2</v>
      </c>
      <c r="I579" s="8">
        <f>VLOOKUP(A579,'Inventory '!A:G,7,FALSE)</f>
        <v>1.2166666666666666</v>
      </c>
      <c r="J579" s="8">
        <f t="shared" ref="J579:J642" si="28">I579*H579</f>
        <v>2.4333333333333331</v>
      </c>
      <c r="K579" t="str">
        <f t="shared" ref="K579:K642" si="29">IF(F579="Customer","Return Reasons to Supplier","Customer Reason")</f>
        <v>Customer Reason</v>
      </c>
    </row>
    <row r="580" spans="1:11" x14ac:dyDescent="0.25">
      <c r="A580" t="s">
        <v>2700</v>
      </c>
      <c r="B580" s="3" t="str">
        <f>VLOOKUP(A580,'Inventory '!A579:C1349,2,FALSE)</f>
        <v>Avery 516</v>
      </c>
      <c r="C580" t="str">
        <f>VLOOKUP(A580,'Inventory '!A579:C1349,3,FALSE)</f>
        <v>Everhaul Storage</v>
      </c>
      <c r="D580" t="s">
        <v>4267</v>
      </c>
      <c r="E580" s="2">
        <f t="shared" ca="1" si="27"/>
        <v>42013</v>
      </c>
      <c r="F580" t="str">
        <f>IF(G580="Vendor",'Inventory '!I580,"Customer")</f>
        <v>Customer</v>
      </c>
      <c r="G580" t="s">
        <v>4459</v>
      </c>
      <c r="H580" s="7">
        <v>2</v>
      </c>
      <c r="I580" s="8">
        <f>VLOOKUP(A580,'Inventory '!A:G,7,FALSE)</f>
        <v>8.7140000000000004</v>
      </c>
      <c r="J580" s="8">
        <f t="shared" si="28"/>
        <v>17.428000000000001</v>
      </c>
      <c r="K580" t="str">
        <f t="shared" si="29"/>
        <v>Return Reasons to Supplier</v>
      </c>
    </row>
    <row r="581" spans="1:11" x14ac:dyDescent="0.25">
      <c r="A581" t="s">
        <v>2705</v>
      </c>
      <c r="B581" s="3" t="str">
        <f>VLOOKUP(A581,'Inventory '!A580:C1350,2,FALSE)</f>
        <v>Bush Andora Bookcase, Maple/Graphite Gray Finish</v>
      </c>
      <c r="C581" t="str">
        <f>VLOOKUP(A581,'Inventory '!A580:C1350,3,FALSE)</f>
        <v>RedRock Distribution</v>
      </c>
      <c r="D581" t="s">
        <v>4268</v>
      </c>
      <c r="E581" s="2">
        <f t="shared" ca="1" si="27"/>
        <v>43740</v>
      </c>
      <c r="F581" t="str">
        <f>IF(G581="Vendor",'Inventory '!I581,"Customer")</f>
        <v>RapidSource Ltd.</v>
      </c>
      <c r="G581" t="s">
        <v>3682</v>
      </c>
      <c r="H581" s="7">
        <v>1</v>
      </c>
      <c r="I581" s="8">
        <f>VLOOKUP(A581,'Inventory '!A:G,7,FALSE)</f>
        <v>2.9306666666666668</v>
      </c>
      <c r="J581" s="8">
        <f t="shared" si="28"/>
        <v>2.9306666666666668</v>
      </c>
      <c r="K581" t="str">
        <f t="shared" si="29"/>
        <v>Customer Reason</v>
      </c>
    </row>
    <row r="582" spans="1:11" x14ac:dyDescent="0.25">
      <c r="A582" t="s">
        <v>2713</v>
      </c>
      <c r="B582" s="3" t="str">
        <f>VLOOKUP(A582,'Inventory '!A581:C1351,2,FALSE)</f>
        <v>Luxo Professional Magnifying Clamp-On Fluorescent Lamps</v>
      </c>
      <c r="C582" t="str">
        <f>VLOOKUP(A582,'Inventory '!A581:C1351,3,FALSE)</f>
        <v>IronClad Depot</v>
      </c>
      <c r="D582" t="s">
        <v>4269</v>
      </c>
      <c r="E582" s="2">
        <f t="shared" ca="1" si="27"/>
        <v>40525</v>
      </c>
      <c r="F582" t="str">
        <f>IF(G582="Vendor",'Inventory '!I582,"Customer")</f>
        <v>UrbanLine Distributors</v>
      </c>
      <c r="G582" t="s">
        <v>3682</v>
      </c>
      <c r="H582" s="7">
        <v>2</v>
      </c>
      <c r="I582" s="8">
        <f>VLOOKUP(A582,'Inventory '!A:G,7,FALSE)</f>
        <v>8.5866666666666678</v>
      </c>
      <c r="J582" s="8">
        <f t="shared" si="28"/>
        <v>17.173333333333336</v>
      </c>
      <c r="K582" t="str">
        <f t="shared" si="29"/>
        <v>Customer Reason</v>
      </c>
    </row>
    <row r="583" spans="1:11" x14ac:dyDescent="0.25">
      <c r="A583" t="s">
        <v>2715</v>
      </c>
      <c r="B583" s="3" t="str">
        <f>VLOOKUP(A583,'Inventory '!A582:C1352,2,FALSE)</f>
        <v>Recycled Eldon Regeneration Jumbo File</v>
      </c>
      <c r="C583" t="str">
        <f>VLOOKUP(A583,'Inventory '!A582:C1352,3,FALSE)</f>
        <v>Skyline Storage Hub</v>
      </c>
      <c r="D583" t="s">
        <v>4270</v>
      </c>
      <c r="E583" s="2">
        <f t="shared" ca="1" si="27"/>
        <v>43120</v>
      </c>
      <c r="F583" t="str">
        <f>IF(G583="Vendor",'Inventory '!I583,"Customer")</f>
        <v>Customer</v>
      </c>
      <c r="G583" t="s">
        <v>4459</v>
      </c>
      <c r="H583" s="7">
        <v>1</v>
      </c>
      <c r="I583" s="8">
        <f>VLOOKUP(A583,'Inventory '!A:G,7,FALSE)</f>
        <v>117.59399999999999</v>
      </c>
      <c r="J583" s="8">
        <f t="shared" si="28"/>
        <v>117.59399999999999</v>
      </c>
      <c r="K583" t="str">
        <f t="shared" si="29"/>
        <v>Return Reasons to Supplier</v>
      </c>
    </row>
    <row r="584" spans="1:11" x14ac:dyDescent="0.25">
      <c r="A584" t="s">
        <v>2722</v>
      </c>
      <c r="B584" s="3" t="str">
        <f>VLOOKUP(A584,'Inventory '!A583:C1353,2,FALSE)</f>
        <v>Imation Bio 8GB USB Flash Drive Imation Corp</v>
      </c>
      <c r="C584" t="str">
        <f>VLOOKUP(A584,'Inventory '!A583:C1353,3,FALSE)</f>
        <v>Pioneer Warehousing</v>
      </c>
      <c r="D584" t="s">
        <v>4271</v>
      </c>
      <c r="E584" s="2">
        <f t="shared" ca="1" si="27"/>
        <v>42467</v>
      </c>
      <c r="F584" t="str">
        <f>IF(G584="Vendor",'Inventory '!I584,"Customer")</f>
        <v>Customer</v>
      </c>
      <c r="G584" t="s">
        <v>4459</v>
      </c>
      <c r="H584" s="7">
        <v>1</v>
      </c>
      <c r="I584" s="8">
        <f>VLOOKUP(A584,'Inventory '!A:G,7,FALSE)</f>
        <v>35.19466666666667</v>
      </c>
      <c r="J584" s="8">
        <f t="shared" si="28"/>
        <v>35.19466666666667</v>
      </c>
      <c r="K584" t="str">
        <f t="shared" si="29"/>
        <v>Return Reasons to Supplier</v>
      </c>
    </row>
    <row r="585" spans="1:11" x14ac:dyDescent="0.25">
      <c r="A585" t="s">
        <v>2724</v>
      </c>
      <c r="B585" s="3" t="str">
        <f>VLOOKUP(A585,'Inventory '!A584:C1354,2,FALSE)</f>
        <v>Xerox 1977</v>
      </c>
      <c r="C585" t="str">
        <f>VLOOKUP(A585,'Inventory '!A584:C1354,3,FALSE)</f>
        <v>SafeStack Logistics</v>
      </c>
      <c r="D585" t="s">
        <v>4272</v>
      </c>
      <c r="E585" s="2">
        <f t="shared" ca="1" si="27"/>
        <v>40998</v>
      </c>
      <c r="F585" t="str">
        <f>IF(G585="Vendor",'Inventory '!I585,"Customer")</f>
        <v>Customer</v>
      </c>
      <c r="G585" t="s">
        <v>4459</v>
      </c>
      <c r="H585" s="7">
        <v>2</v>
      </c>
      <c r="I585" s="8">
        <f>VLOOKUP(A585,'Inventory '!A:G,7,FALSE)</f>
        <v>4.4502857142857142</v>
      </c>
      <c r="J585" s="8">
        <f t="shared" si="28"/>
        <v>8.9005714285714284</v>
      </c>
      <c r="K585" t="str">
        <f t="shared" si="29"/>
        <v>Return Reasons to Supplier</v>
      </c>
    </row>
    <row r="586" spans="1:11" x14ac:dyDescent="0.25">
      <c r="A586" t="s">
        <v>2732</v>
      </c>
      <c r="B586" s="3" t="str">
        <f>VLOOKUP(A586,'Inventory '!A585:C1355,2,FALSE)</f>
        <v>Avery 490</v>
      </c>
      <c r="C586" t="str">
        <f>VLOOKUP(A586,'Inventory '!A585:C1355,3,FALSE)</f>
        <v>MetroZone Fulfillment</v>
      </c>
      <c r="D586" t="s">
        <v>4273</v>
      </c>
      <c r="E586" s="2">
        <f t="shared" ca="1" si="27"/>
        <v>40669</v>
      </c>
      <c r="F586" t="str">
        <f>IF(G586="Vendor",'Inventory '!I586,"Customer")</f>
        <v>Customer</v>
      </c>
      <c r="G586" t="s">
        <v>4459</v>
      </c>
      <c r="H586" s="7">
        <v>3</v>
      </c>
      <c r="I586" s="8">
        <f>VLOOKUP(A586,'Inventory '!A:G,7,FALSE)</f>
        <v>0.75366666666666671</v>
      </c>
      <c r="J586" s="8">
        <f t="shared" si="28"/>
        <v>2.2610000000000001</v>
      </c>
      <c r="K586" t="str">
        <f t="shared" si="29"/>
        <v>Return Reasons to Supplier</v>
      </c>
    </row>
    <row r="587" spans="1:11" x14ac:dyDescent="0.25">
      <c r="A587" t="s">
        <v>2734</v>
      </c>
      <c r="B587" s="3" t="str">
        <f>VLOOKUP(A587,'Inventory '!A586:C1356,2,FALSE)</f>
        <v>Avery 4027 File Folder Labels for Dot Matrix Printers, 5000 Labels per Box, White</v>
      </c>
      <c r="C587" t="str">
        <f>VLOOKUP(A587,'Inventory '!A586:C1356,3,FALSE)</f>
        <v>Capital Supply Depot</v>
      </c>
      <c r="D587" t="s">
        <v>4274</v>
      </c>
      <c r="E587" s="2">
        <f t="shared" ca="1" si="27"/>
        <v>41762</v>
      </c>
      <c r="F587" t="str">
        <f>IF(G587="Vendor",'Inventory '!I587,"Customer")</f>
        <v>Customer</v>
      </c>
      <c r="G587" t="s">
        <v>4459</v>
      </c>
      <c r="H587" s="7">
        <v>3</v>
      </c>
      <c r="I587" s="8">
        <f>VLOOKUP(A587,'Inventory '!A:G,7,FALSE)</f>
        <v>45.152000000000001</v>
      </c>
      <c r="J587" s="8">
        <f t="shared" si="28"/>
        <v>135.45600000000002</v>
      </c>
      <c r="K587" t="str">
        <f t="shared" si="29"/>
        <v>Return Reasons to Supplier</v>
      </c>
    </row>
    <row r="588" spans="1:11" x14ac:dyDescent="0.25">
      <c r="A588" t="s">
        <v>2736</v>
      </c>
      <c r="B588" s="3" t="str">
        <f>VLOOKUP(A588,'Inventory '!A587:C1357,2,FALSE)</f>
        <v>Binney &amp; Smith Crayola Metallic Crayons, 16-Color Pack</v>
      </c>
      <c r="C588" t="str">
        <f>VLOOKUP(A588,'Inventory '!A587:C1357,3,FALSE)</f>
        <v>Delta Distribution Center</v>
      </c>
      <c r="D588" t="s">
        <v>4275</v>
      </c>
      <c r="E588" s="2">
        <f t="shared" ca="1" si="27"/>
        <v>41109</v>
      </c>
      <c r="F588" t="str">
        <f>IF(G588="Vendor",'Inventory '!I588,"Customer")</f>
        <v>RedRiver Goods</v>
      </c>
      <c r="G588" t="s">
        <v>3682</v>
      </c>
      <c r="H588" s="7">
        <v>1</v>
      </c>
      <c r="I588" s="8">
        <f>VLOOKUP(A588,'Inventory '!A:G,7,FALSE)</f>
        <v>23.66</v>
      </c>
      <c r="J588" s="8">
        <f t="shared" si="28"/>
        <v>23.66</v>
      </c>
      <c r="K588" t="str">
        <f t="shared" si="29"/>
        <v>Customer Reason</v>
      </c>
    </row>
    <row r="589" spans="1:11" x14ac:dyDescent="0.25">
      <c r="A589" t="s">
        <v>2738</v>
      </c>
      <c r="B589" s="3" t="str">
        <f>VLOOKUP(A589,'Inventory '!A588:C1358,2,FALSE)</f>
        <v>GBC Linen Binding Covers</v>
      </c>
      <c r="C589" t="str">
        <f>VLOOKUP(A589,'Inventory '!A588:C1358,3,FALSE)</f>
        <v>Future Logistics Hub</v>
      </c>
      <c r="D589" t="s">
        <v>4276</v>
      </c>
      <c r="E589" s="2">
        <f t="shared" ca="1" si="27"/>
        <v>42033</v>
      </c>
      <c r="F589" t="str">
        <f>IF(G589="Vendor",'Inventory '!I589,"Customer")</f>
        <v>Customer</v>
      </c>
      <c r="G589" t="s">
        <v>4459</v>
      </c>
      <c r="H589" s="7">
        <v>2</v>
      </c>
      <c r="I589" s="8">
        <f>VLOOKUP(A589,'Inventory '!A:G,7,FALSE)</f>
        <v>49.155000000000001</v>
      </c>
      <c r="J589" s="8">
        <f t="shared" si="28"/>
        <v>98.31</v>
      </c>
      <c r="K589" t="str">
        <f t="shared" si="29"/>
        <v>Return Reasons to Supplier</v>
      </c>
    </row>
    <row r="590" spans="1:11" x14ac:dyDescent="0.25">
      <c r="A590" t="s">
        <v>2743</v>
      </c>
      <c r="B590" s="3" t="str">
        <f>VLOOKUP(A590,'Inventory '!A589:C1359,2,FALSE)</f>
        <v>Tenex "The Solids" Textured Chair Mats</v>
      </c>
      <c r="C590" t="str">
        <f>VLOOKUP(A590,'Inventory '!A589:C1359,3,FALSE)</f>
        <v>BrightBox Warehouse</v>
      </c>
      <c r="D590" t="s">
        <v>4277</v>
      </c>
      <c r="E590" s="2">
        <f t="shared" ca="1" si="27"/>
        <v>41551</v>
      </c>
      <c r="F590" t="str">
        <f>IF(G590="Vendor",'Inventory '!I590,"Customer")</f>
        <v>BrightStone Trading</v>
      </c>
      <c r="G590" t="s">
        <v>3682</v>
      </c>
      <c r="H590" s="7">
        <v>2</v>
      </c>
      <c r="I590" s="8">
        <f>VLOOKUP(A590,'Inventory '!A:G,7,FALSE)</f>
        <v>10.598000000000001</v>
      </c>
      <c r="J590" s="8">
        <f t="shared" si="28"/>
        <v>21.196000000000002</v>
      </c>
      <c r="K590" t="str">
        <f t="shared" si="29"/>
        <v>Customer Reason</v>
      </c>
    </row>
    <row r="591" spans="1:11" x14ac:dyDescent="0.25">
      <c r="A591" t="s">
        <v>2750</v>
      </c>
      <c r="B591" s="3" t="str">
        <f>VLOOKUP(A591,'Inventory '!A590:C1360,2,FALSE)</f>
        <v>Laminate Occasional Tables</v>
      </c>
      <c r="C591" t="str">
        <f>VLOOKUP(A591,'Inventory '!A590:C1360,3,FALSE)</f>
        <v>SwiftStock Depot</v>
      </c>
      <c r="D591" t="s">
        <v>4278</v>
      </c>
      <c r="E591" s="2">
        <f t="shared" ca="1" si="27"/>
        <v>42961</v>
      </c>
      <c r="F591" t="str">
        <f>IF(G591="Vendor",'Inventory '!I591,"Customer")</f>
        <v>Customer</v>
      </c>
      <c r="G591" t="s">
        <v>4459</v>
      </c>
      <c r="H591" s="7">
        <v>1</v>
      </c>
      <c r="I591" s="8">
        <f>VLOOKUP(A591,'Inventory '!A:G,7,FALSE)</f>
        <v>10.368</v>
      </c>
      <c r="J591" s="8">
        <f t="shared" si="28"/>
        <v>10.368</v>
      </c>
      <c r="K591" t="str">
        <f t="shared" si="29"/>
        <v>Return Reasons to Supplier</v>
      </c>
    </row>
    <row r="592" spans="1:11" x14ac:dyDescent="0.25">
      <c r="A592" t="s">
        <v>2756</v>
      </c>
      <c r="B592" s="3" t="str">
        <f>VLOOKUP(A592,'Inventory '!A591:C1361,2,FALSE)</f>
        <v>Xerox 220</v>
      </c>
      <c r="C592" t="str">
        <f>VLOOKUP(A592,'Inventory '!A591:C1361,3,FALSE)</f>
        <v>PrimeSource Storage</v>
      </c>
      <c r="D592" t="s">
        <v>4279</v>
      </c>
      <c r="E592" s="2">
        <f t="shared" ca="1" si="27"/>
        <v>40031</v>
      </c>
      <c r="F592" t="str">
        <f>IF(G592="Vendor",'Inventory '!I592,"Customer")</f>
        <v>Customer</v>
      </c>
      <c r="G592" t="s">
        <v>4459</v>
      </c>
      <c r="H592" s="7">
        <v>1</v>
      </c>
      <c r="I592" s="8">
        <f>VLOOKUP(A592,'Inventory '!A:G,7,FALSE)</f>
        <v>5.6070000000000002</v>
      </c>
      <c r="J592" s="8">
        <f t="shared" si="28"/>
        <v>5.6070000000000002</v>
      </c>
      <c r="K592" t="str">
        <f t="shared" si="29"/>
        <v>Return Reasons to Supplier</v>
      </c>
    </row>
    <row r="593" spans="1:11" x14ac:dyDescent="0.25">
      <c r="A593" t="s">
        <v>2758</v>
      </c>
      <c r="B593" s="3" t="str">
        <f>VLOOKUP(A593,'Inventory '!A592:C1362,2,FALSE)</f>
        <v>Fellowes 8 Outlet Superior Workstation Surge Protector</v>
      </c>
      <c r="C593" t="str">
        <f>VLOOKUP(A593,'Inventory '!A592:C1362,3,FALSE)</f>
        <v>NorthGate Warehouse</v>
      </c>
      <c r="D593" t="s">
        <v>4280</v>
      </c>
      <c r="E593" s="2">
        <f t="shared" ca="1" si="27"/>
        <v>43347</v>
      </c>
      <c r="F593" t="str">
        <f>IF(G593="Vendor",'Inventory '!I593,"Customer")</f>
        <v>Customer</v>
      </c>
      <c r="G593" t="s">
        <v>4459</v>
      </c>
      <c r="H593" s="7">
        <v>2</v>
      </c>
      <c r="I593" s="8">
        <f>VLOOKUP(A593,'Inventory '!A:G,7,FALSE)</f>
        <v>1.728</v>
      </c>
      <c r="J593" s="8">
        <f t="shared" si="28"/>
        <v>3.456</v>
      </c>
      <c r="K593" t="str">
        <f t="shared" si="29"/>
        <v>Return Reasons to Supplier</v>
      </c>
    </row>
    <row r="594" spans="1:11" x14ac:dyDescent="0.25">
      <c r="A594" t="s">
        <v>2765</v>
      </c>
      <c r="B594" s="3" t="str">
        <f>VLOOKUP(A594,'Inventory '!A593:C1363,2,FALSE)</f>
        <v>O'Sullivan Living Dimensions 5-Shelf Bookcases</v>
      </c>
      <c r="C594" t="str">
        <f>VLOOKUP(A594,'Inventory '!A593:C1363,3,FALSE)</f>
        <v>Liberty Logistics</v>
      </c>
      <c r="D594" t="s">
        <v>4281</v>
      </c>
      <c r="E594" s="2">
        <f t="shared" ca="1" si="27"/>
        <v>43452</v>
      </c>
      <c r="F594" t="str">
        <f>IF(G594="Vendor",'Inventory '!I594,"Customer")</f>
        <v>Customer</v>
      </c>
      <c r="G594" t="s">
        <v>4459</v>
      </c>
      <c r="H594" s="7">
        <v>2</v>
      </c>
      <c r="I594" s="8">
        <f>VLOOKUP(A594,'Inventory '!A:G,7,FALSE)</f>
        <v>1.3348571428571427</v>
      </c>
      <c r="J594" s="8">
        <f t="shared" si="28"/>
        <v>2.6697142857142855</v>
      </c>
      <c r="K594" t="str">
        <f t="shared" si="29"/>
        <v>Return Reasons to Supplier</v>
      </c>
    </row>
    <row r="595" spans="1:11" x14ac:dyDescent="0.25">
      <c r="A595" t="s">
        <v>2776</v>
      </c>
      <c r="B595" s="3" t="str">
        <f>VLOOKUP(A595,'Inventory '!A594:C1364,2,FALSE)</f>
        <v>#10- 4 1/8" x 9 1/2" Security-Tint Envelopes</v>
      </c>
      <c r="C595" t="str">
        <f>VLOOKUP(A595,'Inventory '!A594:C1364,3,FALSE)</f>
        <v>Everhaul Storage</v>
      </c>
      <c r="D595" t="s">
        <v>4282</v>
      </c>
      <c r="E595" s="2">
        <f t="shared" ca="1" si="27"/>
        <v>41284</v>
      </c>
      <c r="F595" t="str">
        <f>IF(G595="Vendor",'Inventory '!I595,"Customer")</f>
        <v>Customer</v>
      </c>
      <c r="G595" t="s">
        <v>4459</v>
      </c>
      <c r="H595" s="7">
        <v>1</v>
      </c>
      <c r="I595" s="8">
        <f>VLOOKUP(A595,'Inventory '!A:G,7,FALSE)</f>
        <v>15.6</v>
      </c>
      <c r="J595" s="8">
        <f t="shared" si="28"/>
        <v>15.6</v>
      </c>
      <c r="K595" t="str">
        <f t="shared" si="29"/>
        <v>Return Reasons to Supplier</v>
      </c>
    </row>
    <row r="596" spans="1:11" x14ac:dyDescent="0.25">
      <c r="A596" t="s">
        <v>2783</v>
      </c>
      <c r="B596" s="3" t="str">
        <f>VLOOKUP(A596,'Inventory '!A595:C1365,2,FALSE)</f>
        <v>Bionaire Personal Warm Mist Humidifier/Vaporizer</v>
      </c>
      <c r="C596" t="str">
        <f>VLOOKUP(A596,'Inventory '!A595:C1365,3,FALSE)</f>
        <v>RedRock Distribution</v>
      </c>
      <c r="D596" t="s">
        <v>4283</v>
      </c>
      <c r="E596" s="2">
        <f t="shared" ca="1" si="27"/>
        <v>41208</v>
      </c>
      <c r="F596" t="str">
        <f>IF(G596="Vendor",'Inventory '!I596,"Customer")</f>
        <v>BluePeak Industries</v>
      </c>
      <c r="G596" t="s">
        <v>3682</v>
      </c>
      <c r="H596" s="7">
        <v>1</v>
      </c>
      <c r="I596" s="8">
        <f>VLOOKUP(A596,'Inventory '!A:G,7,FALSE)</f>
        <v>38.06</v>
      </c>
      <c r="J596" s="8">
        <f t="shared" si="28"/>
        <v>38.06</v>
      </c>
      <c r="K596" t="str">
        <f t="shared" si="29"/>
        <v>Customer Reason</v>
      </c>
    </row>
    <row r="597" spans="1:11" x14ac:dyDescent="0.25">
      <c r="A597" t="s">
        <v>2785</v>
      </c>
      <c r="B597" s="3" t="str">
        <f>VLOOKUP(A597,'Inventory '!A596:C1366,2,FALSE)</f>
        <v>Logitech Wireless Performance Mouse MX for PC and Mac</v>
      </c>
      <c r="C597" t="str">
        <f>VLOOKUP(A597,'Inventory '!A596:C1366,3,FALSE)</f>
        <v>IronClad Depot</v>
      </c>
      <c r="D597" t="s">
        <v>4284</v>
      </c>
      <c r="E597" s="2">
        <f t="shared" ca="1" si="27"/>
        <v>40513</v>
      </c>
      <c r="F597" t="str">
        <f>IF(G597="Vendor",'Inventory '!I597,"Customer")</f>
        <v>Customer</v>
      </c>
      <c r="G597" t="s">
        <v>4459</v>
      </c>
      <c r="H597" s="7">
        <v>1</v>
      </c>
      <c r="I597" s="8">
        <f>VLOOKUP(A597,'Inventory '!A:G,7,FALSE)</f>
        <v>599.98800000000006</v>
      </c>
      <c r="J597" s="8">
        <f t="shared" si="28"/>
        <v>599.98800000000006</v>
      </c>
      <c r="K597" t="str">
        <f t="shared" si="29"/>
        <v>Return Reasons to Supplier</v>
      </c>
    </row>
    <row r="598" spans="1:11" x14ac:dyDescent="0.25">
      <c r="A598" t="s">
        <v>2790</v>
      </c>
      <c r="B598" s="3" t="str">
        <f>VLOOKUP(A598,'Inventory '!A597:C1367,2,FALSE)</f>
        <v>Cardinal Holdit Business Card Pockets</v>
      </c>
      <c r="C598" t="str">
        <f>VLOOKUP(A598,'Inventory '!A597:C1367,3,FALSE)</f>
        <v>Skyline Storage Hub</v>
      </c>
      <c r="D598" t="s">
        <v>4285</v>
      </c>
      <c r="E598" s="2">
        <f t="shared" ca="1" si="27"/>
        <v>39934</v>
      </c>
      <c r="F598" t="str">
        <f>IF(G598="Vendor",'Inventory '!I598,"Customer")</f>
        <v>Customer</v>
      </c>
      <c r="G598" t="s">
        <v>4459</v>
      </c>
      <c r="H598" s="7">
        <v>2</v>
      </c>
      <c r="I598" s="8">
        <f>VLOOKUP(A598,'Inventory '!A:G,7,FALSE)</f>
        <v>74.326666666666668</v>
      </c>
      <c r="J598" s="8">
        <f t="shared" si="28"/>
        <v>148.65333333333334</v>
      </c>
      <c r="K598" t="str">
        <f t="shared" si="29"/>
        <v>Return Reasons to Supplier</v>
      </c>
    </row>
    <row r="599" spans="1:11" x14ac:dyDescent="0.25">
      <c r="A599" t="s">
        <v>2799</v>
      </c>
      <c r="B599" s="3" t="str">
        <f>VLOOKUP(A599,'Inventory '!A598:C1368,2,FALSE)</f>
        <v>Howard Miller 13" Diameter Pewter Finish Round Wall Clock</v>
      </c>
      <c r="C599" t="str">
        <f>VLOOKUP(A599,'Inventory '!A598:C1368,3,FALSE)</f>
        <v>Pioneer Warehousing</v>
      </c>
      <c r="D599" t="s">
        <v>4286</v>
      </c>
      <c r="E599" s="2">
        <f t="shared" ca="1" si="27"/>
        <v>41899</v>
      </c>
      <c r="F599" t="str">
        <f>IF(G599="Vendor",'Inventory '!I599,"Customer")</f>
        <v>GoldenBridge Imports</v>
      </c>
      <c r="G599" t="s">
        <v>3682</v>
      </c>
      <c r="H599" s="7">
        <v>1</v>
      </c>
      <c r="I599" s="8">
        <f>VLOOKUP(A599,'Inventory '!A:G,7,FALSE)</f>
        <v>163.88</v>
      </c>
      <c r="J599" s="8">
        <f t="shared" si="28"/>
        <v>163.88</v>
      </c>
      <c r="K599" t="str">
        <f t="shared" si="29"/>
        <v>Customer Reason</v>
      </c>
    </row>
    <row r="600" spans="1:11" x14ac:dyDescent="0.25">
      <c r="A600" t="s">
        <v>2810</v>
      </c>
      <c r="B600" s="3" t="str">
        <f>VLOOKUP(A600,'Inventory '!A599:C1369,2,FALSE)</f>
        <v>Tops Green Bar Computer Printout Paper</v>
      </c>
      <c r="C600" t="str">
        <f>VLOOKUP(A600,'Inventory '!A599:C1369,3,FALSE)</f>
        <v>SafeStack Logistics</v>
      </c>
      <c r="D600" t="s">
        <v>4287</v>
      </c>
      <c r="E600" s="2">
        <f t="shared" ca="1" si="27"/>
        <v>41446</v>
      </c>
      <c r="F600" t="str">
        <f>IF(G600="Vendor",'Inventory '!I600,"Customer")</f>
        <v>Evergreen Trading Co.</v>
      </c>
      <c r="G600" t="s">
        <v>3682</v>
      </c>
      <c r="H600" s="7">
        <v>1</v>
      </c>
      <c r="I600" s="8">
        <f>VLOOKUP(A600,'Inventory '!A:G,7,FALSE)</f>
        <v>2.9079999999999999</v>
      </c>
      <c r="J600" s="8">
        <f t="shared" si="28"/>
        <v>2.9079999999999999</v>
      </c>
      <c r="K600" t="str">
        <f t="shared" si="29"/>
        <v>Customer Reason</v>
      </c>
    </row>
    <row r="601" spans="1:11" x14ac:dyDescent="0.25">
      <c r="A601" t="s">
        <v>2814</v>
      </c>
      <c r="B601" s="3" t="str">
        <f>VLOOKUP(A601,'Inventory '!A600:C1370,2,FALSE)</f>
        <v>Chromcraft Bull-Nose Wood Oval Conference Tables &amp; Bases</v>
      </c>
      <c r="C601" t="str">
        <f>VLOOKUP(A601,'Inventory '!A600:C1370,3,FALSE)</f>
        <v>MetroZone Fulfillment</v>
      </c>
      <c r="D601" t="s">
        <v>4288</v>
      </c>
      <c r="E601" s="2">
        <f t="shared" ca="1" si="27"/>
        <v>41672</v>
      </c>
      <c r="F601" t="str">
        <f>IF(G601="Vendor",'Inventory '!I601,"Customer")</f>
        <v>Customer</v>
      </c>
      <c r="G601" t="s">
        <v>4459</v>
      </c>
      <c r="H601" s="7">
        <v>2</v>
      </c>
      <c r="I601" s="8">
        <f>VLOOKUP(A601,'Inventory '!A:G,7,FALSE)</f>
        <v>20.568857142857144</v>
      </c>
      <c r="J601" s="8">
        <f t="shared" si="28"/>
        <v>41.137714285714289</v>
      </c>
      <c r="K601" t="str">
        <f t="shared" si="29"/>
        <v>Return Reasons to Supplier</v>
      </c>
    </row>
    <row r="602" spans="1:11" x14ac:dyDescent="0.25">
      <c r="A602" t="s">
        <v>2816</v>
      </c>
      <c r="B602" s="3" t="str">
        <f>VLOOKUP(A602,'Inventory '!A601:C1371,2,FALSE)</f>
        <v>Recycled Data-Pak for Archival Bound Computer Printouts, 12-1/2 x 12-1/2 x 16</v>
      </c>
      <c r="C602" t="str">
        <f>VLOOKUP(A602,'Inventory '!A601:C1371,3,FALSE)</f>
        <v>Capital Supply Depot</v>
      </c>
      <c r="D602" t="s">
        <v>4289</v>
      </c>
      <c r="E602" s="2">
        <f t="shared" ca="1" si="27"/>
        <v>40806</v>
      </c>
      <c r="F602" t="str">
        <f>IF(G602="Vendor",'Inventory '!I602,"Customer")</f>
        <v>Customer</v>
      </c>
      <c r="G602" t="s">
        <v>4459</v>
      </c>
      <c r="H602" s="7">
        <v>2</v>
      </c>
      <c r="I602" s="8">
        <f>VLOOKUP(A602,'Inventory '!A:G,7,FALSE)</f>
        <v>61.796999999999997</v>
      </c>
      <c r="J602" s="8">
        <f t="shared" si="28"/>
        <v>123.59399999999999</v>
      </c>
      <c r="K602" t="str">
        <f t="shared" si="29"/>
        <v>Return Reasons to Supplier</v>
      </c>
    </row>
    <row r="603" spans="1:11" x14ac:dyDescent="0.25">
      <c r="A603" t="s">
        <v>2823</v>
      </c>
      <c r="B603" s="3" t="str">
        <f>VLOOKUP(A603,'Inventory '!A602:C1372,2,FALSE)</f>
        <v>Seth Thomas 16" Steel Case Clock</v>
      </c>
      <c r="C603" t="str">
        <f>VLOOKUP(A603,'Inventory '!A602:C1372,3,FALSE)</f>
        <v>Delta Distribution Center</v>
      </c>
      <c r="D603" t="s">
        <v>4290</v>
      </c>
      <c r="E603" s="2">
        <f t="shared" ca="1" si="27"/>
        <v>42308</v>
      </c>
      <c r="F603" t="str">
        <f>IF(G603="Vendor",'Inventory '!I603,"Customer")</f>
        <v>TruePath Global</v>
      </c>
      <c r="G603" t="s">
        <v>3682</v>
      </c>
      <c r="H603" s="7">
        <v>1</v>
      </c>
      <c r="I603" s="8">
        <f>VLOOKUP(A603,'Inventory '!A:G,7,FALSE)</f>
        <v>1.9466666666666665</v>
      </c>
      <c r="J603" s="8">
        <f t="shared" si="28"/>
        <v>1.9466666666666665</v>
      </c>
      <c r="K603" t="str">
        <f t="shared" si="29"/>
        <v>Customer Reason</v>
      </c>
    </row>
    <row r="604" spans="1:11" x14ac:dyDescent="0.25">
      <c r="A604" t="s">
        <v>2830</v>
      </c>
      <c r="B604" s="3" t="str">
        <f>VLOOKUP(A604,'Inventory '!A603:C1373,2,FALSE)</f>
        <v>Acme Softgrip Scissors</v>
      </c>
      <c r="C604" t="str">
        <f>VLOOKUP(A604,'Inventory '!A603:C1373,3,FALSE)</f>
        <v>Future Logistics Hub</v>
      </c>
      <c r="D604" t="s">
        <v>4291</v>
      </c>
      <c r="E604" s="2">
        <f t="shared" ca="1" si="27"/>
        <v>43805</v>
      </c>
      <c r="F604" t="str">
        <f>IF(G604="Vendor",'Inventory '!I604,"Customer")</f>
        <v>Customer</v>
      </c>
      <c r="G604" t="s">
        <v>4459</v>
      </c>
      <c r="H604" s="7">
        <v>1</v>
      </c>
      <c r="I604" s="8">
        <f>VLOOKUP(A604,'Inventory '!A:G,7,FALSE)</f>
        <v>35.694000000000003</v>
      </c>
      <c r="J604" s="8">
        <f t="shared" si="28"/>
        <v>35.694000000000003</v>
      </c>
      <c r="K604" t="str">
        <f t="shared" si="29"/>
        <v>Return Reasons to Supplier</v>
      </c>
    </row>
    <row r="605" spans="1:11" x14ac:dyDescent="0.25">
      <c r="A605" t="s">
        <v>2836</v>
      </c>
      <c r="B605" s="3" t="str">
        <f>VLOOKUP(A605,'Inventory '!A604:C1374,2,FALSE)</f>
        <v>Manila Recycled Extra-Heavyweight Clasp Envelopes, 6" x 9"</v>
      </c>
      <c r="C605" t="str">
        <f>VLOOKUP(A605,'Inventory '!A604:C1374,3,FALSE)</f>
        <v>BrightBox Warehouse</v>
      </c>
      <c r="D605" t="s">
        <v>4292</v>
      </c>
      <c r="E605" s="2">
        <f t="shared" ca="1" si="27"/>
        <v>41381</v>
      </c>
      <c r="F605" t="str">
        <f>IF(G605="Vendor",'Inventory '!I605,"Customer")</f>
        <v>Customer</v>
      </c>
      <c r="G605" t="s">
        <v>4459</v>
      </c>
      <c r="H605" s="7">
        <v>3</v>
      </c>
      <c r="I605" s="8">
        <f>VLOOKUP(A605,'Inventory '!A:G,7,FALSE)</f>
        <v>5.0773333333333328</v>
      </c>
      <c r="J605" s="8">
        <f t="shared" si="28"/>
        <v>15.231999999999999</v>
      </c>
      <c r="K605" t="str">
        <f t="shared" si="29"/>
        <v>Return Reasons to Supplier</v>
      </c>
    </row>
    <row r="606" spans="1:11" x14ac:dyDescent="0.25">
      <c r="A606" t="s">
        <v>2838</v>
      </c>
      <c r="B606" s="3" t="str">
        <f>VLOOKUP(A606,'Inventory '!A605:C1375,2,FALSE)</f>
        <v>ClearSounds CSC500 Amplified Spirit Phone Corded phone</v>
      </c>
      <c r="C606" t="str">
        <f>VLOOKUP(A606,'Inventory '!A605:C1375,3,FALSE)</f>
        <v>SwiftStock Depot</v>
      </c>
      <c r="D606" t="s">
        <v>4293</v>
      </c>
      <c r="E606" s="2">
        <f t="shared" ca="1" si="27"/>
        <v>42078</v>
      </c>
      <c r="F606" t="str">
        <f>IF(G606="Vendor",'Inventory '!I606,"Customer")</f>
        <v>BrightStone Trading</v>
      </c>
      <c r="G606" t="s">
        <v>3682</v>
      </c>
      <c r="H606" s="7">
        <v>2</v>
      </c>
      <c r="I606" s="8">
        <f>VLOOKUP(A606,'Inventory '!A:G,7,FALSE)</f>
        <v>1.0311428571428571</v>
      </c>
      <c r="J606" s="8">
        <f t="shared" si="28"/>
        <v>2.0622857142857143</v>
      </c>
      <c r="K606" t="str">
        <f t="shared" si="29"/>
        <v>Customer Reason</v>
      </c>
    </row>
    <row r="607" spans="1:11" x14ac:dyDescent="0.25">
      <c r="A607" t="s">
        <v>2846</v>
      </c>
      <c r="B607" s="3" t="str">
        <f>VLOOKUP(A607,'Inventory '!A606:C1376,2,FALSE)</f>
        <v>Xerox 1964</v>
      </c>
      <c r="C607" t="str">
        <f>VLOOKUP(A607,'Inventory '!A606:C1376,3,FALSE)</f>
        <v>PrimeSource Storage</v>
      </c>
      <c r="D607" t="s">
        <v>4294</v>
      </c>
      <c r="E607" s="2">
        <f t="shared" ca="1" si="27"/>
        <v>43298</v>
      </c>
      <c r="F607" t="str">
        <f>IF(G607="Vendor",'Inventory '!I607,"Customer")</f>
        <v>NextWave Merchants</v>
      </c>
      <c r="G607" t="s">
        <v>3682</v>
      </c>
      <c r="H607" s="7">
        <v>2</v>
      </c>
      <c r="I607" s="8">
        <f>VLOOKUP(A607,'Inventory '!A:G,7,FALSE)</f>
        <v>8.6376000000000008</v>
      </c>
      <c r="J607" s="8">
        <f t="shared" si="28"/>
        <v>17.275200000000002</v>
      </c>
      <c r="K607" t="str">
        <f t="shared" si="29"/>
        <v>Customer Reason</v>
      </c>
    </row>
    <row r="608" spans="1:11" x14ac:dyDescent="0.25">
      <c r="A608" t="s">
        <v>2848</v>
      </c>
      <c r="B608" s="3" t="str">
        <f>VLOOKUP(A608,'Inventory '!A607:C1377,2,FALSE)</f>
        <v>Bevis Traditional Conference Table Top, Plinth Base</v>
      </c>
      <c r="C608" t="str">
        <f>VLOOKUP(A608,'Inventory '!A607:C1377,3,FALSE)</f>
        <v>NorthGate Warehouse</v>
      </c>
      <c r="D608" t="s">
        <v>4295</v>
      </c>
      <c r="E608" s="2">
        <f t="shared" ca="1" si="27"/>
        <v>40308</v>
      </c>
      <c r="F608" t="str">
        <f>IF(G608="Vendor",'Inventory '!I608,"Customer")</f>
        <v>FusionCore Suppliers</v>
      </c>
      <c r="G608" t="s">
        <v>3682</v>
      </c>
      <c r="H608" s="7">
        <v>3</v>
      </c>
      <c r="I608" s="8">
        <f>VLOOKUP(A608,'Inventory '!A:G,7,FALSE)</f>
        <v>14.655999999999999</v>
      </c>
      <c r="J608" s="8">
        <f t="shared" si="28"/>
        <v>43.967999999999996</v>
      </c>
      <c r="K608" t="str">
        <f t="shared" si="29"/>
        <v>Customer Reason</v>
      </c>
    </row>
    <row r="609" spans="1:11" x14ac:dyDescent="0.25">
      <c r="A609" t="s">
        <v>2850</v>
      </c>
      <c r="B609" s="3" t="str">
        <f>VLOOKUP(A609,'Inventory '!A608:C1378,2,FALSE)</f>
        <v>Personal Folder Holder, Ebony</v>
      </c>
      <c r="C609" t="str">
        <f>VLOOKUP(A609,'Inventory '!A608:C1378,3,FALSE)</f>
        <v>Liberty Logistics</v>
      </c>
      <c r="D609" t="s">
        <v>4296</v>
      </c>
      <c r="E609" s="2">
        <f t="shared" ca="1" si="27"/>
        <v>43602</v>
      </c>
      <c r="F609" t="str">
        <f>IF(G609="Vendor",'Inventory '!I609,"Customer")</f>
        <v>FusionCore Suppliers</v>
      </c>
      <c r="G609" t="s">
        <v>3682</v>
      </c>
      <c r="H609" s="7">
        <v>2</v>
      </c>
      <c r="I609" s="8">
        <f>VLOOKUP(A609,'Inventory '!A:G,7,FALSE)</f>
        <v>0.54700000000000004</v>
      </c>
      <c r="J609" s="8">
        <f t="shared" si="28"/>
        <v>1.0940000000000001</v>
      </c>
      <c r="K609" t="str">
        <f t="shared" si="29"/>
        <v>Customer Reason</v>
      </c>
    </row>
    <row r="610" spans="1:11" x14ac:dyDescent="0.25">
      <c r="A610" t="s">
        <v>2856</v>
      </c>
      <c r="B610" s="3" t="str">
        <f>VLOOKUP(A610,'Inventory '!A609:C1379,2,FALSE)</f>
        <v>Logitech Illuminated - Keyboard</v>
      </c>
      <c r="C610" t="str">
        <f>VLOOKUP(A610,'Inventory '!A609:C1379,3,FALSE)</f>
        <v>Everhaul Storage</v>
      </c>
      <c r="D610" t="s">
        <v>4297</v>
      </c>
      <c r="E610" s="2">
        <f t="shared" ca="1" si="27"/>
        <v>40690</v>
      </c>
      <c r="F610" t="str">
        <f>IF(G610="Vendor",'Inventory '!I610,"Customer")</f>
        <v>Customer</v>
      </c>
      <c r="G610" t="s">
        <v>4459</v>
      </c>
      <c r="H610" s="7">
        <v>2</v>
      </c>
      <c r="I610" s="8">
        <f>VLOOKUP(A610,'Inventory '!A:G,7,FALSE)</f>
        <v>4.2336</v>
      </c>
      <c r="J610" s="8">
        <f t="shared" si="28"/>
        <v>8.4672000000000001</v>
      </c>
      <c r="K610" t="str">
        <f t="shared" si="29"/>
        <v>Return Reasons to Supplier</v>
      </c>
    </row>
    <row r="611" spans="1:11" x14ac:dyDescent="0.25">
      <c r="A611" t="s">
        <v>2858</v>
      </c>
      <c r="B611" s="3" t="str">
        <f>VLOOKUP(A611,'Inventory '!A610:C1380,2,FALSE)</f>
        <v>O'Sullivan Cherrywood Estates Traditional Bookcase</v>
      </c>
      <c r="C611" t="str">
        <f>VLOOKUP(A611,'Inventory '!A610:C1380,3,FALSE)</f>
        <v>RedRock Distribution</v>
      </c>
      <c r="D611" t="s">
        <v>4298</v>
      </c>
      <c r="E611" s="2">
        <f t="shared" ca="1" si="27"/>
        <v>43238</v>
      </c>
      <c r="F611" t="str">
        <f>IF(G611="Vendor",'Inventory '!I611,"Customer")</f>
        <v>NorthStar Supplies</v>
      </c>
      <c r="G611" t="s">
        <v>3682</v>
      </c>
      <c r="H611" s="7">
        <v>1</v>
      </c>
      <c r="I611" s="8">
        <f>VLOOKUP(A611,'Inventory '!A:G,7,FALSE)</f>
        <v>18.396000000000001</v>
      </c>
      <c r="J611" s="8">
        <f t="shared" si="28"/>
        <v>18.396000000000001</v>
      </c>
      <c r="K611" t="str">
        <f t="shared" si="29"/>
        <v>Customer Reason</v>
      </c>
    </row>
    <row r="612" spans="1:11" x14ac:dyDescent="0.25">
      <c r="A612" t="s">
        <v>2860</v>
      </c>
      <c r="B612" s="3" t="str">
        <f>VLOOKUP(A612,'Inventory '!A611:C1381,2,FALSE)</f>
        <v>Acco Translucent Poly Ring Binders</v>
      </c>
      <c r="C612" t="str">
        <f>VLOOKUP(A612,'Inventory '!A611:C1381,3,FALSE)</f>
        <v>IronClad Depot</v>
      </c>
      <c r="D612" t="s">
        <v>4299</v>
      </c>
      <c r="E612" s="2">
        <f t="shared" ca="1" si="27"/>
        <v>43226</v>
      </c>
      <c r="F612" t="str">
        <f>IF(G612="Vendor",'Inventory '!I612,"Customer")</f>
        <v>Customer</v>
      </c>
      <c r="G612" t="s">
        <v>4459</v>
      </c>
      <c r="H612" s="7">
        <v>2</v>
      </c>
      <c r="I612" s="8">
        <f>VLOOKUP(A612,'Inventory '!A:G,7,FALSE)</f>
        <v>52.796571428571433</v>
      </c>
      <c r="J612" s="8">
        <f t="shared" si="28"/>
        <v>105.59314285714287</v>
      </c>
      <c r="K612" t="str">
        <f t="shared" si="29"/>
        <v>Return Reasons to Supplier</v>
      </c>
    </row>
    <row r="613" spans="1:11" x14ac:dyDescent="0.25">
      <c r="A613" t="s">
        <v>2863</v>
      </c>
      <c r="B613" s="3" t="str">
        <f>VLOOKUP(A613,'Inventory '!A612:C1382,2,FALSE)</f>
        <v>Logitech Wireless Touch Keyboard K400</v>
      </c>
      <c r="C613" t="str">
        <f>VLOOKUP(A613,'Inventory '!A612:C1382,3,FALSE)</f>
        <v>Skyline Storage Hub</v>
      </c>
      <c r="D613" t="s">
        <v>4300</v>
      </c>
      <c r="E613" s="2">
        <f t="shared" ca="1" si="27"/>
        <v>41292</v>
      </c>
      <c r="F613" t="str">
        <f>IF(G613="Vendor",'Inventory '!I613,"Customer")</f>
        <v>Customer</v>
      </c>
      <c r="G613" t="s">
        <v>4459</v>
      </c>
      <c r="H613" s="7">
        <v>2</v>
      </c>
      <c r="I613" s="8">
        <f>VLOOKUP(A613,'Inventory '!A:G,7,FALSE)</f>
        <v>3.1423999999999999</v>
      </c>
      <c r="J613" s="8">
        <f t="shared" si="28"/>
        <v>6.2847999999999997</v>
      </c>
      <c r="K613" t="str">
        <f t="shared" si="29"/>
        <v>Return Reasons to Supplier</v>
      </c>
    </row>
    <row r="614" spans="1:11" x14ac:dyDescent="0.25">
      <c r="A614" t="s">
        <v>2870</v>
      </c>
      <c r="B614" s="3" t="str">
        <f>VLOOKUP(A614,'Inventory '!A613:C1383,2,FALSE)</f>
        <v>Avery 508</v>
      </c>
      <c r="C614" t="str">
        <f>VLOOKUP(A614,'Inventory '!A613:C1383,3,FALSE)</f>
        <v>Pioneer Warehousing</v>
      </c>
      <c r="D614" t="s">
        <v>4301</v>
      </c>
      <c r="E614" s="2">
        <f t="shared" ca="1" si="27"/>
        <v>41066</v>
      </c>
      <c r="F614" t="str">
        <f>IF(G614="Vendor",'Inventory '!I614,"Customer")</f>
        <v>Customer</v>
      </c>
      <c r="G614" t="s">
        <v>4459</v>
      </c>
      <c r="H614" s="7">
        <v>2</v>
      </c>
      <c r="I614" s="8">
        <f>VLOOKUP(A614,'Inventory '!A:G,7,FALSE)</f>
        <v>1.6896</v>
      </c>
      <c r="J614" s="8">
        <f t="shared" si="28"/>
        <v>3.3792</v>
      </c>
      <c r="K614" t="str">
        <f t="shared" si="29"/>
        <v>Return Reasons to Supplier</v>
      </c>
    </row>
    <row r="615" spans="1:11" x14ac:dyDescent="0.25">
      <c r="A615" t="s">
        <v>2872</v>
      </c>
      <c r="B615" s="3" t="str">
        <f>VLOOKUP(A615,'Inventory '!A614:C1384,2,FALSE)</f>
        <v>GBC Standard Plastic Binding Systems Combs</v>
      </c>
      <c r="C615" t="str">
        <f>VLOOKUP(A615,'Inventory '!A614:C1384,3,FALSE)</f>
        <v>SafeStack Logistics</v>
      </c>
      <c r="D615" t="s">
        <v>4302</v>
      </c>
      <c r="E615" s="2">
        <f t="shared" ca="1" si="27"/>
        <v>40233</v>
      </c>
      <c r="F615" t="str">
        <f>IF(G615="Vendor",'Inventory '!I615,"Customer")</f>
        <v>GoldenBridge Imports</v>
      </c>
      <c r="G615" t="s">
        <v>3682</v>
      </c>
      <c r="H615" s="7">
        <v>2</v>
      </c>
      <c r="I615" s="8">
        <f>VLOOKUP(A615,'Inventory '!A:G,7,FALSE)</f>
        <v>104.13514285714287</v>
      </c>
      <c r="J615" s="8">
        <f t="shared" si="28"/>
        <v>208.27028571428573</v>
      </c>
      <c r="K615" t="str">
        <f t="shared" si="29"/>
        <v>Customer Reason</v>
      </c>
    </row>
    <row r="616" spans="1:11" x14ac:dyDescent="0.25">
      <c r="A616" t="s">
        <v>2878</v>
      </c>
      <c r="B616" s="3" t="str">
        <f>VLOOKUP(A616,'Inventory '!A615:C1385,2,FALSE)</f>
        <v>Xerox 196</v>
      </c>
      <c r="C616" t="str">
        <f>VLOOKUP(A616,'Inventory '!A615:C1385,3,FALSE)</f>
        <v>MetroZone Fulfillment</v>
      </c>
      <c r="D616" t="s">
        <v>4303</v>
      </c>
      <c r="E616" s="2">
        <f t="shared" ca="1" si="27"/>
        <v>40209</v>
      </c>
      <c r="F616" t="str">
        <f>IF(G616="Vendor",'Inventory '!I616,"Customer")</f>
        <v>Customer</v>
      </c>
      <c r="G616" t="s">
        <v>4459</v>
      </c>
      <c r="H616" s="7">
        <v>1</v>
      </c>
      <c r="I616" s="8">
        <f>VLOOKUP(A616,'Inventory '!A:G,7,FALSE)</f>
        <v>39.979999999999997</v>
      </c>
      <c r="J616" s="8">
        <f t="shared" si="28"/>
        <v>39.979999999999997</v>
      </c>
      <c r="K616" t="str">
        <f t="shared" si="29"/>
        <v>Return Reasons to Supplier</v>
      </c>
    </row>
    <row r="617" spans="1:11" x14ac:dyDescent="0.25">
      <c r="A617" t="s">
        <v>2880</v>
      </c>
      <c r="B617" s="3" t="str">
        <f>VLOOKUP(A617,'Inventory '!A616:C1386,2,FALSE)</f>
        <v>Fiskars 8" Scissors, 2/Pack</v>
      </c>
      <c r="C617" t="str">
        <f>VLOOKUP(A617,'Inventory '!A616:C1386,3,FALSE)</f>
        <v>Capital Supply Depot</v>
      </c>
      <c r="D617" t="s">
        <v>4304</v>
      </c>
      <c r="E617" s="2">
        <f t="shared" ca="1" si="27"/>
        <v>40530</v>
      </c>
      <c r="F617" t="str">
        <f>IF(G617="Vendor",'Inventory '!I617,"Customer")</f>
        <v>SkyPort Suppliers</v>
      </c>
      <c r="G617" t="s">
        <v>3682</v>
      </c>
      <c r="H617" s="7">
        <v>1</v>
      </c>
      <c r="I617" s="8">
        <f>VLOOKUP(A617,'Inventory '!A:G,7,FALSE)</f>
        <v>1.216</v>
      </c>
      <c r="J617" s="8">
        <f t="shared" si="28"/>
        <v>1.216</v>
      </c>
      <c r="K617" t="str">
        <f t="shared" si="29"/>
        <v>Customer Reason</v>
      </c>
    </row>
    <row r="618" spans="1:11" x14ac:dyDescent="0.25">
      <c r="A618" t="s">
        <v>2888</v>
      </c>
      <c r="B618" s="3" t="str">
        <f>VLOOKUP(A618,'Inventory '!A617:C1387,2,FALSE)</f>
        <v>Belkin iPhone and iPad Lightning Cable</v>
      </c>
      <c r="C618" t="str">
        <f>VLOOKUP(A618,'Inventory '!A617:C1387,3,FALSE)</f>
        <v>Delta Distribution Center</v>
      </c>
      <c r="D618" t="s">
        <v>4305</v>
      </c>
      <c r="E618" s="2">
        <f t="shared" ca="1" si="27"/>
        <v>42882</v>
      </c>
      <c r="F618" t="str">
        <f>IF(G618="Vendor",'Inventory '!I618,"Customer")</f>
        <v>IronLeaf Enterprises</v>
      </c>
      <c r="G618" t="s">
        <v>3682</v>
      </c>
      <c r="H618" s="7">
        <v>2</v>
      </c>
      <c r="I618" s="8">
        <f>VLOOKUP(A618,'Inventory '!A:G,7,FALSE)</f>
        <v>8.0960000000000001</v>
      </c>
      <c r="J618" s="8">
        <f t="shared" si="28"/>
        <v>16.192</v>
      </c>
      <c r="K618" t="str">
        <f t="shared" si="29"/>
        <v>Customer Reason</v>
      </c>
    </row>
    <row r="619" spans="1:11" x14ac:dyDescent="0.25">
      <c r="A619" t="s">
        <v>2896</v>
      </c>
      <c r="B619" s="3" t="str">
        <f>VLOOKUP(A619,'Inventory '!A618:C1388,2,FALSE)</f>
        <v>GBC Durable Plastic Covers</v>
      </c>
      <c r="C619" t="str">
        <f>VLOOKUP(A619,'Inventory '!A618:C1388,3,FALSE)</f>
        <v>Future Logistics Hub</v>
      </c>
      <c r="D619" t="s">
        <v>4306</v>
      </c>
      <c r="E619" s="2">
        <f t="shared" ca="1" si="27"/>
        <v>40145</v>
      </c>
      <c r="F619" t="str">
        <f>IF(G619="Vendor",'Inventory '!I619,"Customer")</f>
        <v>TruePath Global</v>
      </c>
      <c r="G619" t="s">
        <v>3682</v>
      </c>
      <c r="H619" s="7">
        <v>1</v>
      </c>
      <c r="I619" s="8">
        <f>VLOOKUP(A619,'Inventory '!A:G,7,FALSE)</f>
        <v>2.4849999999999999</v>
      </c>
      <c r="J619" s="8">
        <f t="shared" si="28"/>
        <v>2.4849999999999999</v>
      </c>
      <c r="K619" t="str">
        <f t="shared" si="29"/>
        <v>Customer Reason</v>
      </c>
    </row>
    <row r="620" spans="1:11" x14ac:dyDescent="0.25">
      <c r="A620" t="s">
        <v>2898</v>
      </c>
      <c r="B620" s="3" t="str">
        <f>VLOOKUP(A620,'Inventory '!A619:C1389,2,FALSE)</f>
        <v>Nu-Dell Leatherette Frames</v>
      </c>
      <c r="C620" t="str">
        <f>VLOOKUP(A620,'Inventory '!A619:C1389,3,FALSE)</f>
        <v>BrightBox Warehouse</v>
      </c>
      <c r="D620" t="s">
        <v>4307</v>
      </c>
      <c r="E620" s="2">
        <f t="shared" ca="1" si="27"/>
        <v>41375</v>
      </c>
      <c r="F620" t="str">
        <f>IF(G620="Vendor",'Inventory '!I620,"Customer")</f>
        <v>RedRiver Goods</v>
      </c>
      <c r="G620" t="s">
        <v>3682</v>
      </c>
      <c r="H620" s="7">
        <v>2</v>
      </c>
      <c r="I620" s="8">
        <f>VLOOKUP(A620,'Inventory '!A:G,7,FALSE)</f>
        <v>17.904</v>
      </c>
      <c r="J620" s="8">
        <f t="shared" si="28"/>
        <v>35.808</v>
      </c>
      <c r="K620" t="str">
        <f t="shared" si="29"/>
        <v>Customer Reason</v>
      </c>
    </row>
    <row r="621" spans="1:11" x14ac:dyDescent="0.25">
      <c r="A621" t="s">
        <v>2900</v>
      </c>
      <c r="B621" s="3" t="str">
        <f>VLOOKUP(A621,'Inventory '!A620:C1390,2,FALSE)</f>
        <v>Avery Durable Binders</v>
      </c>
      <c r="C621" t="str">
        <f>VLOOKUP(A621,'Inventory '!A620:C1390,3,FALSE)</f>
        <v>SwiftStock Depot</v>
      </c>
      <c r="D621" t="s">
        <v>4308</v>
      </c>
      <c r="E621" s="2">
        <f t="shared" ca="1" si="27"/>
        <v>41384</v>
      </c>
      <c r="F621" t="str">
        <f>IF(G621="Vendor",'Inventory '!I621,"Customer")</f>
        <v>Customer</v>
      </c>
      <c r="G621" t="s">
        <v>4459</v>
      </c>
      <c r="H621" s="7">
        <v>2</v>
      </c>
      <c r="I621" s="8">
        <f>VLOOKUP(A621,'Inventory '!A:G,7,FALSE)</f>
        <v>5.4157142857142855</v>
      </c>
      <c r="J621" s="8">
        <f t="shared" si="28"/>
        <v>10.831428571428571</v>
      </c>
      <c r="K621" t="str">
        <f t="shared" si="29"/>
        <v>Return Reasons to Supplier</v>
      </c>
    </row>
    <row r="622" spans="1:11" x14ac:dyDescent="0.25">
      <c r="A622" t="s">
        <v>2907</v>
      </c>
      <c r="B622" s="3" t="str">
        <f>VLOOKUP(A622,'Inventory '!A621:C1391,2,FALSE)</f>
        <v>Hewlett Packard 610 Color Digital Copier / Printer</v>
      </c>
      <c r="C622" t="str">
        <f>VLOOKUP(A622,'Inventory '!A621:C1391,3,FALSE)</f>
        <v>PrimeSource Storage</v>
      </c>
      <c r="D622" t="s">
        <v>4309</v>
      </c>
      <c r="E622" s="2">
        <f t="shared" ca="1" si="27"/>
        <v>41434</v>
      </c>
      <c r="F622" t="str">
        <f>IF(G622="Vendor",'Inventory '!I622,"Customer")</f>
        <v>Customer</v>
      </c>
      <c r="G622" t="s">
        <v>4459</v>
      </c>
      <c r="H622" s="7">
        <v>1</v>
      </c>
      <c r="I622" s="8">
        <f>VLOOKUP(A622,'Inventory '!A:G,7,FALSE)</f>
        <v>22.004999999999999</v>
      </c>
      <c r="J622" s="8">
        <f t="shared" si="28"/>
        <v>22.004999999999999</v>
      </c>
      <c r="K622" t="str">
        <f t="shared" si="29"/>
        <v>Return Reasons to Supplier</v>
      </c>
    </row>
    <row r="623" spans="1:11" x14ac:dyDescent="0.25">
      <c r="A623" t="s">
        <v>2912</v>
      </c>
      <c r="B623" s="3" t="str">
        <f>VLOOKUP(A623,'Inventory '!A622:C1392,2,FALSE)</f>
        <v>Chromcraft Round Conference Tables</v>
      </c>
      <c r="C623" t="str">
        <f>VLOOKUP(A623,'Inventory '!A622:C1392,3,FALSE)</f>
        <v>NorthGate Warehouse</v>
      </c>
      <c r="D623" t="s">
        <v>4310</v>
      </c>
      <c r="E623" s="2">
        <f t="shared" ca="1" si="27"/>
        <v>42536</v>
      </c>
      <c r="F623" t="str">
        <f>IF(G623="Vendor",'Inventory '!I623,"Customer")</f>
        <v>NextWave Merchants</v>
      </c>
      <c r="G623" t="s">
        <v>3682</v>
      </c>
      <c r="H623" s="7">
        <v>1</v>
      </c>
      <c r="I623" s="8">
        <f>VLOOKUP(A623,'Inventory '!A:G,7,FALSE)</f>
        <v>2.8966666666666665</v>
      </c>
      <c r="J623" s="8">
        <f t="shared" si="28"/>
        <v>2.8966666666666665</v>
      </c>
      <c r="K623" t="str">
        <f t="shared" si="29"/>
        <v>Customer Reason</v>
      </c>
    </row>
    <row r="624" spans="1:11" x14ac:dyDescent="0.25">
      <c r="A624" t="s">
        <v>2932</v>
      </c>
      <c r="B624" s="3" t="str">
        <f>VLOOKUP(A624,'Inventory '!A623:C1393,2,FALSE)</f>
        <v>Avery 476</v>
      </c>
      <c r="C624" t="str">
        <f>VLOOKUP(A624,'Inventory '!A623:C1393,3,FALSE)</f>
        <v>Liberty Logistics</v>
      </c>
      <c r="D624" t="s">
        <v>4311</v>
      </c>
      <c r="E624" s="2">
        <f t="shared" ca="1" si="27"/>
        <v>42829</v>
      </c>
      <c r="F624" t="str">
        <f>IF(G624="Vendor",'Inventory '!I624,"Customer")</f>
        <v>FusionCore Suppliers</v>
      </c>
      <c r="G624" t="s">
        <v>3682</v>
      </c>
      <c r="H624" s="7">
        <v>2</v>
      </c>
      <c r="I624" s="8">
        <f>VLOOKUP(A624,'Inventory '!A:G,7,FALSE)</f>
        <v>50.326666666666661</v>
      </c>
      <c r="J624" s="8">
        <f t="shared" si="28"/>
        <v>100.65333333333332</v>
      </c>
      <c r="K624" t="str">
        <f t="shared" si="29"/>
        <v>Customer Reason</v>
      </c>
    </row>
    <row r="625" spans="1:11" x14ac:dyDescent="0.25">
      <c r="A625" t="s">
        <v>2943</v>
      </c>
      <c r="B625" s="3" t="str">
        <f>VLOOKUP(A625,'Inventory '!A624:C1394,2,FALSE)</f>
        <v>Brown Kraft Recycled Envelopes</v>
      </c>
      <c r="C625" t="str">
        <f>VLOOKUP(A625,'Inventory '!A624:C1394,3,FALSE)</f>
        <v>Everhaul Storage</v>
      </c>
      <c r="D625" t="s">
        <v>4312</v>
      </c>
      <c r="E625" s="2">
        <f t="shared" ca="1" si="27"/>
        <v>40770</v>
      </c>
      <c r="F625" t="str">
        <f>IF(G625="Vendor",'Inventory '!I625,"Customer")</f>
        <v>Customer</v>
      </c>
      <c r="G625" t="s">
        <v>4459</v>
      </c>
      <c r="H625" s="7">
        <v>2</v>
      </c>
      <c r="I625" s="8">
        <f>VLOOKUP(A625,'Inventory '!A:G,7,FALSE)</f>
        <v>79.315714285714293</v>
      </c>
      <c r="J625" s="8">
        <f t="shared" si="28"/>
        <v>158.63142857142859</v>
      </c>
      <c r="K625" t="str">
        <f t="shared" si="29"/>
        <v>Return Reasons to Supplier</v>
      </c>
    </row>
    <row r="626" spans="1:11" x14ac:dyDescent="0.25">
      <c r="A626" t="s">
        <v>2945</v>
      </c>
      <c r="B626" s="3" t="str">
        <f>VLOOKUP(A626,'Inventory '!A625:C1395,2,FALSE)</f>
        <v>Plantronics S12 Corded Telephone Headset System</v>
      </c>
      <c r="C626" t="str">
        <f>VLOOKUP(A626,'Inventory '!A625:C1395,3,FALSE)</f>
        <v>RedRock Distribution</v>
      </c>
      <c r="D626" t="s">
        <v>4313</v>
      </c>
      <c r="E626" s="2">
        <f t="shared" ca="1" si="27"/>
        <v>42014</v>
      </c>
      <c r="F626" t="str">
        <f>IF(G626="Vendor",'Inventory '!I626,"Customer")</f>
        <v>Customer</v>
      </c>
      <c r="G626" t="s">
        <v>4459</v>
      </c>
      <c r="H626" s="7">
        <v>1</v>
      </c>
      <c r="I626" s="8">
        <f>VLOOKUP(A626,'Inventory '!A:G,7,FALSE)</f>
        <v>174.49333333333334</v>
      </c>
      <c r="J626" s="8">
        <f t="shared" si="28"/>
        <v>174.49333333333334</v>
      </c>
      <c r="K626" t="str">
        <f t="shared" si="29"/>
        <v>Return Reasons to Supplier</v>
      </c>
    </row>
    <row r="627" spans="1:11" x14ac:dyDescent="0.25">
      <c r="A627" t="s">
        <v>2947</v>
      </c>
      <c r="B627" s="3" t="str">
        <f>VLOOKUP(A627,'Inventory '!A626:C1396,2,FALSE)</f>
        <v>3-ring staple pack</v>
      </c>
      <c r="C627" t="str">
        <f>VLOOKUP(A627,'Inventory '!A626:C1396,3,FALSE)</f>
        <v>IronClad Depot</v>
      </c>
      <c r="D627" t="s">
        <v>4314</v>
      </c>
      <c r="E627" s="2">
        <f t="shared" ca="1" si="27"/>
        <v>43128</v>
      </c>
      <c r="F627" t="str">
        <f>IF(G627="Vendor",'Inventory '!I627,"Customer")</f>
        <v>Customer</v>
      </c>
      <c r="G627" t="s">
        <v>4459</v>
      </c>
      <c r="H627" s="7">
        <v>2</v>
      </c>
      <c r="I627" s="8">
        <f>VLOOKUP(A627,'Inventory '!A:G,7,FALSE)</f>
        <v>26.97</v>
      </c>
      <c r="J627" s="8">
        <f t="shared" si="28"/>
        <v>53.94</v>
      </c>
      <c r="K627" t="str">
        <f t="shared" si="29"/>
        <v>Return Reasons to Supplier</v>
      </c>
    </row>
    <row r="628" spans="1:11" x14ac:dyDescent="0.25">
      <c r="A628" t="s">
        <v>2949</v>
      </c>
      <c r="B628" s="3" t="str">
        <f>VLOOKUP(A628,'Inventory '!A627:C1397,2,FALSE)</f>
        <v>Fellowes Stor/Drawer Steel Plus Storage Drawers</v>
      </c>
      <c r="C628" t="str">
        <f>VLOOKUP(A628,'Inventory '!A627:C1397,3,FALSE)</f>
        <v>Skyline Storage Hub</v>
      </c>
      <c r="D628" t="s">
        <v>4315</v>
      </c>
      <c r="E628" s="2">
        <f t="shared" ca="1" si="27"/>
        <v>41396</v>
      </c>
      <c r="F628" t="str">
        <f>IF(G628="Vendor",'Inventory '!I628,"Customer")</f>
        <v>BluePeak Industries</v>
      </c>
      <c r="G628" t="s">
        <v>3682</v>
      </c>
      <c r="H628" s="7">
        <v>2</v>
      </c>
      <c r="I628" s="8">
        <f>VLOOKUP(A628,'Inventory '!A:G,7,FALSE)</f>
        <v>4.4450000000000003</v>
      </c>
      <c r="J628" s="8">
        <f t="shared" si="28"/>
        <v>8.89</v>
      </c>
      <c r="K628" t="str">
        <f t="shared" si="29"/>
        <v>Customer Reason</v>
      </c>
    </row>
    <row r="629" spans="1:11" x14ac:dyDescent="0.25">
      <c r="A629" t="s">
        <v>2956</v>
      </c>
      <c r="B629" s="3" t="str">
        <f>VLOOKUP(A629,'Inventory '!A628:C1398,2,FALSE)</f>
        <v>Electrix Halogen Magnifier Lamp</v>
      </c>
      <c r="C629" t="str">
        <f>VLOOKUP(A629,'Inventory '!A628:C1398,3,FALSE)</f>
        <v>Pioneer Warehousing</v>
      </c>
      <c r="D629" t="s">
        <v>4316</v>
      </c>
      <c r="E629" s="2">
        <f t="shared" ca="1" si="27"/>
        <v>40095</v>
      </c>
      <c r="F629" t="str">
        <f>IF(G629="Vendor",'Inventory '!I629,"Customer")</f>
        <v>Customer</v>
      </c>
      <c r="G629" t="s">
        <v>4459</v>
      </c>
      <c r="H629" s="7">
        <v>2</v>
      </c>
      <c r="I629" s="8">
        <f>VLOOKUP(A629,'Inventory '!A:G,7,FALSE)</f>
        <v>16.193333333333332</v>
      </c>
      <c r="J629" s="8">
        <f t="shared" si="28"/>
        <v>32.386666666666663</v>
      </c>
      <c r="K629" t="str">
        <f t="shared" si="29"/>
        <v>Return Reasons to Supplier</v>
      </c>
    </row>
    <row r="630" spans="1:11" x14ac:dyDescent="0.25">
      <c r="A630" t="s">
        <v>2961</v>
      </c>
      <c r="B630" s="3" t="str">
        <f>VLOOKUP(A630,'Inventory '!A629:C1399,2,FALSE)</f>
        <v>Hon 4070 Series Pagoda Round Back Stacking Chairs</v>
      </c>
      <c r="C630" t="str">
        <f>VLOOKUP(A630,'Inventory '!A629:C1399,3,FALSE)</f>
        <v>SafeStack Logistics</v>
      </c>
      <c r="D630" t="s">
        <v>4317</v>
      </c>
      <c r="E630" s="2">
        <f t="shared" ca="1" si="27"/>
        <v>42776</v>
      </c>
      <c r="F630" t="str">
        <f>IF(G630="Vendor",'Inventory '!I630,"Customer")</f>
        <v>UrbanLine Distributors</v>
      </c>
      <c r="G630" t="s">
        <v>3682</v>
      </c>
      <c r="H630" s="7">
        <v>1</v>
      </c>
      <c r="I630" s="8">
        <f>VLOOKUP(A630,'Inventory '!A:G,7,FALSE)</f>
        <v>3.81</v>
      </c>
      <c r="J630" s="8">
        <f t="shared" si="28"/>
        <v>3.81</v>
      </c>
      <c r="K630" t="str">
        <f t="shared" si="29"/>
        <v>Customer Reason</v>
      </c>
    </row>
    <row r="631" spans="1:11" x14ac:dyDescent="0.25">
      <c r="A631" t="s">
        <v>2967</v>
      </c>
      <c r="B631" s="3" t="str">
        <f>VLOOKUP(A631,'Inventory '!A630:C1400,2,FALSE)</f>
        <v>Cardinal EasyOpen D-Ring Binders</v>
      </c>
      <c r="C631" t="str">
        <f>VLOOKUP(A631,'Inventory '!A630:C1400,3,FALSE)</f>
        <v>MetroZone Fulfillment</v>
      </c>
      <c r="D631" t="s">
        <v>4318</v>
      </c>
      <c r="E631" s="2">
        <f t="shared" ca="1" si="27"/>
        <v>43496</v>
      </c>
      <c r="F631" t="str">
        <f>IF(G631="Vendor",'Inventory '!I631,"Customer")</f>
        <v>Customer</v>
      </c>
      <c r="G631" t="s">
        <v>4459</v>
      </c>
      <c r="H631" s="7">
        <v>1</v>
      </c>
      <c r="I631" s="8">
        <f>VLOOKUP(A631,'Inventory '!A:G,7,FALSE)</f>
        <v>3.3075000000000001</v>
      </c>
      <c r="J631" s="8">
        <f t="shared" si="28"/>
        <v>3.3075000000000001</v>
      </c>
      <c r="K631" t="str">
        <f t="shared" si="29"/>
        <v>Return Reasons to Supplier</v>
      </c>
    </row>
    <row r="632" spans="1:11" x14ac:dyDescent="0.25">
      <c r="A632" t="s">
        <v>2969</v>
      </c>
      <c r="B632" s="3" t="str">
        <f>VLOOKUP(A632,'Inventory '!A631:C1401,2,FALSE)</f>
        <v>GBC Instant Report Kit</v>
      </c>
      <c r="C632" t="str">
        <f>VLOOKUP(A632,'Inventory '!A631:C1401,3,FALSE)</f>
        <v>Capital Supply Depot</v>
      </c>
      <c r="D632" t="s">
        <v>4319</v>
      </c>
      <c r="E632" s="2">
        <f t="shared" ca="1" si="27"/>
        <v>41393</v>
      </c>
      <c r="F632" t="str">
        <f>IF(G632="Vendor",'Inventory '!I632,"Customer")</f>
        <v>Evergreen Trading Co.</v>
      </c>
      <c r="G632" t="s">
        <v>3682</v>
      </c>
      <c r="H632" s="7">
        <v>1</v>
      </c>
      <c r="I632" s="8">
        <f>VLOOKUP(A632,'Inventory '!A:G,7,FALSE)</f>
        <v>81.128</v>
      </c>
      <c r="J632" s="8">
        <f t="shared" si="28"/>
        <v>81.128</v>
      </c>
      <c r="K632" t="str">
        <f t="shared" si="29"/>
        <v>Customer Reason</v>
      </c>
    </row>
    <row r="633" spans="1:11" x14ac:dyDescent="0.25">
      <c r="A633" t="s">
        <v>2971</v>
      </c>
      <c r="B633" s="3" t="str">
        <f>VLOOKUP(A633,'Inventory '!A632:C1402,2,FALSE)</f>
        <v>Boston 19500 Mighty Mite Electric Pencil Sharpener</v>
      </c>
      <c r="C633" t="str">
        <f>VLOOKUP(A633,'Inventory '!A632:C1402,3,FALSE)</f>
        <v>Delta Distribution Center</v>
      </c>
      <c r="D633" t="s">
        <v>4320</v>
      </c>
      <c r="E633" s="2">
        <f t="shared" ca="1" si="27"/>
        <v>41813</v>
      </c>
      <c r="F633" t="str">
        <f>IF(G633="Vendor",'Inventory '!I633,"Customer")</f>
        <v>SkyPort Suppliers</v>
      </c>
      <c r="G633" t="s">
        <v>3682</v>
      </c>
      <c r="H633" s="7">
        <v>1</v>
      </c>
      <c r="I633" s="8">
        <f>VLOOKUP(A633,'Inventory '!A:G,7,FALSE)</f>
        <v>39.93333333333333</v>
      </c>
      <c r="J633" s="8">
        <f t="shared" si="28"/>
        <v>39.93333333333333</v>
      </c>
      <c r="K633" t="str">
        <f t="shared" si="29"/>
        <v>Customer Reason</v>
      </c>
    </row>
    <row r="634" spans="1:11" x14ac:dyDescent="0.25">
      <c r="A634" t="s">
        <v>2973</v>
      </c>
      <c r="B634" s="3" t="str">
        <f>VLOOKUP(A634,'Inventory '!A633:C1403,2,FALSE)</f>
        <v>C-Line Magnetic Cubicle Keepers, Clear Polypropylene</v>
      </c>
      <c r="C634" t="str">
        <f>VLOOKUP(A634,'Inventory '!A633:C1403,3,FALSE)</f>
        <v>Future Logistics Hub</v>
      </c>
      <c r="D634" t="s">
        <v>4321</v>
      </c>
      <c r="E634" s="2">
        <f t="shared" ca="1" si="27"/>
        <v>43806</v>
      </c>
      <c r="F634" t="str">
        <f>IF(G634="Vendor",'Inventory '!I634,"Customer")</f>
        <v>Customer</v>
      </c>
      <c r="G634" t="s">
        <v>4459</v>
      </c>
      <c r="H634" s="7">
        <v>2</v>
      </c>
      <c r="I634" s="8">
        <f>VLOOKUP(A634,'Inventory '!A:G,7,FALSE)</f>
        <v>42.966857142857137</v>
      </c>
      <c r="J634" s="8">
        <f t="shared" si="28"/>
        <v>85.933714285714274</v>
      </c>
      <c r="K634" t="str">
        <f t="shared" si="29"/>
        <v>Return Reasons to Supplier</v>
      </c>
    </row>
    <row r="635" spans="1:11" x14ac:dyDescent="0.25">
      <c r="A635" t="s">
        <v>2979</v>
      </c>
      <c r="B635" s="3" t="str">
        <f>VLOOKUP(A635,'Inventory '!A634:C1404,2,FALSE)</f>
        <v>Dixon My First Ticonderoga Pencil, #2</v>
      </c>
      <c r="C635" t="str">
        <f>VLOOKUP(A635,'Inventory '!A634:C1404,3,FALSE)</f>
        <v>BrightBox Warehouse</v>
      </c>
      <c r="D635" t="s">
        <v>4322</v>
      </c>
      <c r="E635" s="2">
        <f t="shared" ca="1" si="27"/>
        <v>42587</v>
      </c>
      <c r="F635" t="str">
        <f>IF(G635="Vendor",'Inventory '!I635,"Customer")</f>
        <v>TruePath Global</v>
      </c>
      <c r="G635" t="s">
        <v>3682</v>
      </c>
      <c r="H635" s="7">
        <v>1</v>
      </c>
      <c r="I635" s="8">
        <f>VLOOKUP(A635,'Inventory '!A:G,7,FALSE)</f>
        <v>5.96</v>
      </c>
      <c r="J635" s="8">
        <f t="shared" si="28"/>
        <v>5.96</v>
      </c>
      <c r="K635" t="str">
        <f t="shared" si="29"/>
        <v>Customer Reason</v>
      </c>
    </row>
    <row r="636" spans="1:11" x14ac:dyDescent="0.25">
      <c r="A636" t="s">
        <v>2984</v>
      </c>
      <c r="B636" s="3" t="str">
        <f>VLOOKUP(A636,'Inventory '!A635:C1405,2,FALSE)</f>
        <v>Hon GuestStacker Chair</v>
      </c>
      <c r="C636" t="str">
        <f>VLOOKUP(A636,'Inventory '!A635:C1405,3,FALSE)</f>
        <v>SwiftStock Depot</v>
      </c>
      <c r="D636" t="s">
        <v>4323</v>
      </c>
      <c r="E636" s="2">
        <f t="shared" ca="1" si="27"/>
        <v>43650</v>
      </c>
      <c r="F636" t="str">
        <f>IF(G636="Vendor",'Inventory '!I636,"Customer")</f>
        <v>Customer</v>
      </c>
      <c r="G636" t="s">
        <v>4459</v>
      </c>
      <c r="H636" s="7">
        <v>2</v>
      </c>
      <c r="I636" s="8">
        <f>VLOOKUP(A636,'Inventory '!A:G,7,FALSE)</f>
        <v>33.706285714285713</v>
      </c>
      <c r="J636" s="8">
        <f t="shared" si="28"/>
        <v>67.412571428571425</v>
      </c>
      <c r="K636" t="str">
        <f t="shared" si="29"/>
        <v>Return Reasons to Supplier</v>
      </c>
    </row>
    <row r="637" spans="1:11" x14ac:dyDescent="0.25">
      <c r="A637" t="s">
        <v>2986</v>
      </c>
      <c r="B637" s="3" t="str">
        <f>VLOOKUP(A637,'Inventory '!A636:C1406,2,FALSE)</f>
        <v>Xerox 1927</v>
      </c>
      <c r="C637" t="str">
        <f>VLOOKUP(A637,'Inventory '!A636:C1406,3,FALSE)</f>
        <v>PrimeSource Storage</v>
      </c>
      <c r="D637" t="s">
        <v>4324</v>
      </c>
      <c r="E637" s="2">
        <f t="shared" ca="1" si="27"/>
        <v>41120</v>
      </c>
      <c r="F637" t="str">
        <f>IF(G637="Vendor",'Inventory '!I637,"Customer")</f>
        <v>Atlas Provision Co.</v>
      </c>
      <c r="G637" t="s">
        <v>3682</v>
      </c>
      <c r="H637" s="7">
        <v>3</v>
      </c>
      <c r="I637" s="8">
        <f>VLOOKUP(A637,'Inventory '!A:G,7,FALSE)</f>
        <v>43.66</v>
      </c>
      <c r="J637" s="8">
        <f t="shared" si="28"/>
        <v>130.97999999999999</v>
      </c>
      <c r="K637" t="str">
        <f t="shared" si="29"/>
        <v>Customer Reason</v>
      </c>
    </row>
    <row r="638" spans="1:11" x14ac:dyDescent="0.25">
      <c r="A638" t="s">
        <v>2993</v>
      </c>
      <c r="B638" s="3" t="str">
        <f>VLOOKUP(A638,'Inventory '!A637:C1407,2,FALSE)</f>
        <v>Safco Value Mate Series Steel Bookcases, Baked Enamel Finish on Steel, Gray</v>
      </c>
      <c r="C638" t="str">
        <f>VLOOKUP(A638,'Inventory '!A637:C1407,3,FALSE)</f>
        <v>NorthGate Warehouse</v>
      </c>
      <c r="D638" t="s">
        <v>4325</v>
      </c>
      <c r="E638" s="2">
        <f t="shared" ca="1" si="27"/>
        <v>42966</v>
      </c>
      <c r="F638" t="str">
        <f>IF(G638="Vendor",'Inventory '!I638,"Customer")</f>
        <v>BrightStone Trading</v>
      </c>
      <c r="G638" t="s">
        <v>3682</v>
      </c>
      <c r="H638" s="7">
        <v>1</v>
      </c>
      <c r="I638" s="8">
        <f>VLOOKUP(A638,'Inventory '!A:G,7,FALSE)</f>
        <v>6.2940000000000005</v>
      </c>
      <c r="J638" s="8">
        <f t="shared" si="28"/>
        <v>6.2940000000000005</v>
      </c>
      <c r="K638" t="str">
        <f t="shared" si="29"/>
        <v>Customer Reason</v>
      </c>
    </row>
    <row r="639" spans="1:11" x14ac:dyDescent="0.25">
      <c r="A639" t="s">
        <v>2995</v>
      </c>
      <c r="B639" s="3" t="str">
        <f>VLOOKUP(A639,'Inventory '!A638:C1408,2,FALSE)</f>
        <v>Microsoft Natural Ergonomic Keyboard 4000</v>
      </c>
      <c r="C639" t="str">
        <f>VLOOKUP(A639,'Inventory '!A638:C1408,3,FALSE)</f>
        <v>Liberty Logistics</v>
      </c>
      <c r="D639" t="s">
        <v>4326</v>
      </c>
      <c r="E639" s="2">
        <f t="shared" ca="1" si="27"/>
        <v>42613</v>
      </c>
      <c r="F639" t="str">
        <f>IF(G639="Vendor",'Inventory '!I639,"Customer")</f>
        <v>NextWave Merchants</v>
      </c>
      <c r="G639" t="s">
        <v>3682</v>
      </c>
      <c r="H639" s="7">
        <v>2</v>
      </c>
      <c r="I639" s="8">
        <f>VLOOKUP(A639,'Inventory '!A:G,7,FALSE)</f>
        <v>24.465600000000002</v>
      </c>
      <c r="J639" s="8">
        <f t="shared" si="28"/>
        <v>48.931200000000004</v>
      </c>
      <c r="K639" t="str">
        <f t="shared" si="29"/>
        <v>Customer Reason</v>
      </c>
    </row>
    <row r="640" spans="1:11" x14ac:dyDescent="0.25">
      <c r="A640" t="s">
        <v>2999</v>
      </c>
      <c r="B640" s="3" t="str">
        <f>VLOOKUP(A640,'Inventory '!A639:C1409,2,FALSE)</f>
        <v>Cameo Buff Policy Envelopes</v>
      </c>
      <c r="C640" t="str">
        <f>VLOOKUP(A640,'Inventory '!A639:C1409,3,FALSE)</f>
        <v>Everhaul Storage</v>
      </c>
      <c r="D640" t="s">
        <v>4327</v>
      </c>
      <c r="E640" s="2">
        <f t="shared" ca="1" si="27"/>
        <v>40150</v>
      </c>
      <c r="F640" t="str">
        <f>IF(G640="Vendor",'Inventory '!I640,"Customer")</f>
        <v>Customer</v>
      </c>
      <c r="G640" t="s">
        <v>4459</v>
      </c>
      <c r="H640" s="7">
        <v>1</v>
      </c>
      <c r="I640" s="8">
        <f>VLOOKUP(A640,'Inventory '!A:G,7,FALSE)</f>
        <v>349.73333333333335</v>
      </c>
      <c r="J640" s="8">
        <f t="shared" si="28"/>
        <v>349.73333333333335</v>
      </c>
      <c r="K640" t="str">
        <f t="shared" si="29"/>
        <v>Return Reasons to Supplier</v>
      </c>
    </row>
    <row r="641" spans="1:11" x14ac:dyDescent="0.25">
      <c r="A641" t="s">
        <v>3005</v>
      </c>
      <c r="B641" s="3" t="str">
        <f>VLOOKUP(A641,'Inventory '!A640:C1410,2,FALSE)</f>
        <v>Heavy-Duty E-Z-D Binders</v>
      </c>
      <c r="C641" t="str">
        <f>VLOOKUP(A641,'Inventory '!A640:C1410,3,FALSE)</f>
        <v>RedRock Distribution</v>
      </c>
      <c r="D641" t="s">
        <v>4328</v>
      </c>
      <c r="E641" s="2">
        <f t="shared" ca="1" si="27"/>
        <v>41561</v>
      </c>
      <c r="F641" t="str">
        <f>IF(G641="Vendor",'Inventory '!I641,"Customer")</f>
        <v>Customer</v>
      </c>
      <c r="G641" t="s">
        <v>4459</v>
      </c>
      <c r="H641" s="7">
        <v>2</v>
      </c>
      <c r="I641" s="8">
        <f>VLOOKUP(A641,'Inventory '!A:G,7,FALSE)</f>
        <v>3.0848</v>
      </c>
      <c r="J641" s="8">
        <f t="shared" si="28"/>
        <v>6.1696</v>
      </c>
      <c r="K641" t="str">
        <f t="shared" si="29"/>
        <v>Return Reasons to Supplier</v>
      </c>
    </row>
    <row r="642" spans="1:11" x14ac:dyDescent="0.25">
      <c r="A642" t="s">
        <v>3011</v>
      </c>
      <c r="B642" s="3" t="str">
        <f>VLOOKUP(A642,'Inventory '!A641:C1411,2,FALSE)</f>
        <v>Lifetime Advantage Folding Chairs, 4/Carton</v>
      </c>
      <c r="C642" t="str">
        <f>VLOOKUP(A642,'Inventory '!A641:C1411,3,FALSE)</f>
        <v>IronClad Depot</v>
      </c>
      <c r="D642" t="s">
        <v>4329</v>
      </c>
      <c r="E642" s="2">
        <f t="shared" ca="1" si="27"/>
        <v>41740</v>
      </c>
      <c r="F642" t="str">
        <f>IF(G642="Vendor",'Inventory '!I642,"Customer")</f>
        <v>Customer</v>
      </c>
      <c r="G642" t="s">
        <v>4459</v>
      </c>
      <c r="H642" s="7">
        <v>1</v>
      </c>
      <c r="I642" s="8">
        <f>VLOOKUP(A642,'Inventory '!A:G,7,FALSE)</f>
        <v>4.71</v>
      </c>
      <c r="J642" s="8">
        <f t="shared" si="28"/>
        <v>4.71</v>
      </c>
      <c r="K642" t="str">
        <f t="shared" si="29"/>
        <v>Return Reasons to Supplier</v>
      </c>
    </row>
    <row r="643" spans="1:11" x14ac:dyDescent="0.25">
      <c r="A643" t="s">
        <v>3015</v>
      </c>
      <c r="B643" s="3" t="str">
        <f>VLOOKUP(A643,'Inventory '!A642:C1412,2,FALSE)</f>
        <v>Acco PRESSTEX Data Binder with Storage Hooks, Dark Blue, 9 1/2" X 11"</v>
      </c>
      <c r="C643" t="str">
        <f>VLOOKUP(A643,'Inventory '!A642:C1412,3,FALSE)</f>
        <v>Skyline Storage Hub</v>
      </c>
      <c r="D643" t="s">
        <v>4330</v>
      </c>
      <c r="E643" s="2">
        <f t="shared" ref="E643:E706" ca="1" si="30">RANDBETWEEN(DATE(2009,1,1),DATE(2019,12,30))</f>
        <v>43436</v>
      </c>
      <c r="F643" t="str">
        <f>IF(G643="Vendor",'Inventory '!I643,"Customer")</f>
        <v>NorthStar Supplies</v>
      </c>
      <c r="G643" t="s">
        <v>3682</v>
      </c>
      <c r="H643" s="7">
        <v>3</v>
      </c>
      <c r="I643" s="8">
        <f>VLOOKUP(A643,'Inventory '!A:G,7,FALSE)</f>
        <v>36.711111111111109</v>
      </c>
      <c r="J643" s="8">
        <f t="shared" ref="J643:J706" si="31">I643*H643</f>
        <v>110.13333333333333</v>
      </c>
      <c r="K643" t="str">
        <f t="shared" ref="K643:K706" si="32">IF(F643="Customer","Return Reasons to Supplier","Customer Reason")</f>
        <v>Customer Reason</v>
      </c>
    </row>
    <row r="644" spans="1:11" x14ac:dyDescent="0.25">
      <c r="A644" t="s">
        <v>3017</v>
      </c>
      <c r="B644" s="3" t="str">
        <f>VLOOKUP(A644,'Inventory '!A643:C1413,2,FALSE)</f>
        <v>Office Star - Contemporary Task Swivel Chair</v>
      </c>
      <c r="C644" t="str">
        <f>VLOOKUP(A644,'Inventory '!A643:C1413,3,FALSE)</f>
        <v>Pioneer Warehousing</v>
      </c>
      <c r="D644" t="s">
        <v>4331</v>
      </c>
      <c r="E644" s="2">
        <f t="shared" ca="1" si="30"/>
        <v>42473</v>
      </c>
      <c r="F644" t="str">
        <f>IF(G644="Vendor",'Inventory '!I644,"Customer")</f>
        <v>BluePeak Industries</v>
      </c>
      <c r="G644" t="s">
        <v>3682</v>
      </c>
      <c r="H644" s="7">
        <v>1</v>
      </c>
      <c r="I644" s="8">
        <f>VLOOKUP(A644,'Inventory '!A:G,7,FALSE)</f>
        <v>13.125</v>
      </c>
      <c r="J644" s="8">
        <f t="shared" si="31"/>
        <v>13.125</v>
      </c>
      <c r="K644" t="str">
        <f t="shared" si="32"/>
        <v>Customer Reason</v>
      </c>
    </row>
    <row r="645" spans="1:11" x14ac:dyDescent="0.25">
      <c r="A645" t="s">
        <v>3023</v>
      </c>
      <c r="B645" s="3" t="str">
        <f>VLOOKUP(A645,'Inventory '!A644:C1414,2,FALSE)</f>
        <v>Cisco Unified IP Phone 7945G VoIP phone</v>
      </c>
      <c r="C645" t="str">
        <f>VLOOKUP(A645,'Inventory '!A644:C1414,3,FALSE)</f>
        <v>SafeStack Logistics</v>
      </c>
      <c r="D645" t="s">
        <v>4332</v>
      </c>
      <c r="E645" s="2">
        <f t="shared" ca="1" si="30"/>
        <v>39842</v>
      </c>
      <c r="F645" t="str">
        <f>IF(G645="Vendor",'Inventory '!I645,"Customer")</f>
        <v>Customer</v>
      </c>
      <c r="G645" t="s">
        <v>4459</v>
      </c>
      <c r="H645" s="7">
        <v>2</v>
      </c>
      <c r="I645" s="8">
        <f>VLOOKUP(A645,'Inventory '!A:G,7,FALSE)</f>
        <v>16.565000000000001</v>
      </c>
      <c r="J645" s="8">
        <f t="shared" si="31"/>
        <v>33.130000000000003</v>
      </c>
      <c r="K645" t="str">
        <f t="shared" si="32"/>
        <v>Return Reasons to Supplier</v>
      </c>
    </row>
    <row r="646" spans="1:11" x14ac:dyDescent="0.25">
      <c r="A646" t="s">
        <v>3029</v>
      </c>
      <c r="B646" s="3" t="str">
        <f>VLOOKUP(A646,'Inventory '!A645:C1415,2,FALSE)</f>
        <v>Avery 499</v>
      </c>
      <c r="C646" t="str">
        <f>VLOOKUP(A646,'Inventory '!A645:C1415,3,FALSE)</f>
        <v>MetroZone Fulfillment</v>
      </c>
      <c r="D646" t="s">
        <v>4333</v>
      </c>
      <c r="E646" s="2">
        <f t="shared" ca="1" si="30"/>
        <v>41837</v>
      </c>
      <c r="F646" t="str">
        <f>IF(G646="Vendor",'Inventory '!I646,"Customer")</f>
        <v>UrbanLine Distributors</v>
      </c>
      <c r="G646" t="s">
        <v>3682</v>
      </c>
      <c r="H646" s="7">
        <v>2</v>
      </c>
      <c r="I646" s="8">
        <f>VLOOKUP(A646,'Inventory '!A:G,7,FALSE)</f>
        <v>0.92571428571428582</v>
      </c>
      <c r="J646" s="8">
        <f t="shared" si="31"/>
        <v>1.8514285714285716</v>
      </c>
      <c r="K646" t="str">
        <f t="shared" si="32"/>
        <v>Customer Reason</v>
      </c>
    </row>
    <row r="647" spans="1:11" x14ac:dyDescent="0.25">
      <c r="A647" t="s">
        <v>3036</v>
      </c>
      <c r="B647" s="3" t="str">
        <f>VLOOKUP(A647,'Inventory '!A646:C1416,2,FALSE)</f>
        <v>Xerox 1887</v>
      </c>
      <c r="C647" t="str">
        <f>VLOOKUP(A647,'Inventory '!A646:C1416,3,FALSE)</f>
        <v>Capital Supply Depot</v>
      </c>
      <c r="D647" t="s">
        <v>4334</v>
      </c>
      <c r="E647" s="2">
        <f t="shared" ca="1" si="30"/>
        <v>43806</v>
      </c>
      <c r="F647" t="str">
        <f>IF(G647="Vendor",'Inventory '!I647,"Customer")</f>
        <v>GoldenBridge Imports</v>
      </c>
      <c r="G647" t="s">
        <v>3682</v>
      </c>
      <c r="H647" s="7">
        <v>3</v>
      </c>
      <c r="I647" s="8">
        <f>VLOOKUP(A647,'Inventory '!A:G,7,FALSE)</f>
        <v>23.255555555555556</v>
      </c>
      <c r="J647" s="8">
        <f t="shared" si="31"/>
        <v>69.766666666666666</v>
      </c>
      <c r="K647" t="str">
        <f t="shared" si="32"/>
        <v>Customer Reason</v>
      </c>
    </row>
    <row r="648" spans="1:11" x14ac:dyDescent="0.25">
      <c r="A648" t="s">
        <v>3038</v>
      </c>
      <c r="B648" s="3" t="str">
        <f>VLOOKUP(A648,'Inventory '!A647:C1417,2,FALSE)</f>
        <v>Smead Alpha-Z Color-Coded Second Alphabetical Labels and Starter Set</v>
      </c>
      <c r="C648" t="str">
        <f>VLOOKUP(A648,'Inventory '!A647:C1417,3,FALSE)</f>
        <v>Delta Distribution Center</v>
      </c>
      <c r="D648" t="s">
        <v>4335</v>
      </c>
      <c r="E648" s="2">
        <f t="shared" ca="1" si="30"/>
        <v>42722</v>
      </c>
      <c r="F648" t="str">
        <f>IF(G648="Vendor",'Inventory '!I648,"Customer")</f>
        <v>Evergreen Trading Co.</v>
      </c>
      <c r="G648" t="s">
        <v>3682</v>
      </c>
      <c r="H648" s="7">
        <v>1</v>
      </c>
      <c r="I648" s="8">
        <f>VLOOKUP(A648,'Inventory '!A:G,7,FALSE)</f>
        <v>7.89</v>
      </c>
      <c r="J648" s="8">
        <f t="shared" si="31"/>
        <v>7.89</v>
      </c>
      <c r="K648" t="str">
        <f t="shared" si="32"/>
        <v>Customer Reason</v>
      </c>
    </row>
    <row r="649" spans="1:11" x14ac:dyDescent="0.25">
      <c r="A649" t="s">
        <v>3049</v>
      </c>
      <c r="B649" s="3" t="str">
        <f>VLOOKUP(A649,'Inventory '!A648:C1418,2,FALSE)</f>
        <v>Executive Impressions 14" Contract Wall Clock</v>
      </c>
      <c r="C649" t="str">
        <f>VLOOKUP(A649,'Inventory '!A648:C1418,3,FALSE)</f>
        <v>Future Logistics Hub</v>
      </c>
      <c r="D649" t="s">
        <v>4336</v>
      </c>
      <c r="E649" s="2">
        <f t="shared" ca="1" si="30"/>
        <v>39996</v>
      </c>
      <c r="F649" t="str">
        <f>IF(G649="Vendor",'Inventory '!I649,"Customer")</f>
        <v>Customer</v>
      </c>
      <c r="G649" t="s">
        <v>4459</v>
      </c>
      <c r="H649" s="7">
        <v>2</v>
      </c>
      <c r="I649" s="8">
        <f>VLOOKUP(A649,'Inventory '!A:G,7,FALSE)</f>
        <v>4.3062857142857141</v>
      </c>
      <c r="J649" s="8">
        <f t="shared" si="31"/>
        <v>8.6125714285714281</v>
      </c>
      <c r="K649" t="str">
        <f t="shared" si="32"/>
        <v>Return Reasons to Supplier</v>
      </c>
    </row>
    <row r="650" spans="1:11" x14ac:dyDescent="0.25">
      <c r="A650" t="s">
        <v>3054</v>
      </c>
      <c r="B650" s="3" t="str">
        <f>VLOOKUP(A650,'Inventory '!A649:C1419,2,FALSE)</f>
        <v>Belkin 7 Outlet SurgeMaster II</v>
      </c>
      <c r="C650" t="str">
        <f>VLOOKUP(A650,'Inventory '!A649:C1419,3,FALSE)</f>
        <v>BrightBox Warehouse</v>
      </c>
      <c r="D650" t="s">
        <v>4337</v>
      </c>
      <c r="E650" s="2">
        <f t="shared" ca="1" si="30"/>
        <v>42965</v>
      </c>
      <c r="F650" t="str">
        <f>IF(G650="Vendor",'Inventory '!I650,"Customer")</f>
        <v>IronLeaf Enterprises</v>
      </c>
      <c r="G650" t="s">
        <v>3682</v>
      </c>
      <c r="H650" s="7">
        <v>3</v>
      </c>
      <c r="I650" s="8">
        <f>VLOOKUP(A650,'Inventory '!A:G,7,FALSE)</f>
        <v>1.6444444444444446</v>
      </c>
      <c r="J650" s="8">
        <f t="shared" si="31"/>
        <v>4.9333333333333336</v>
      </c>
      <c r="K650" t="str">
        <f t="shared" si="32"/>
        <v>Customer Reason</v>
      </c>
    </row>
    <row r="651" spans="1:11" x14ac:dyDescent="0.25">
      <c r="A651" t="s">
        <v>3061</v>
      </c>
      <c r="B651" s="3" t="str">
        <f>VLOOKUP(A651,'Inventory '!A650:C1420,2,FALSE)</f>
        <v>Xerox 218</v>
      </c>
      <c r="C651" t="str">
        <f>VLOOKUP(A651,'Inventory '!A650:C1420,3,FALSE)</f>
        <v>SwiftStock Depot</v>
      </c>
      <c r="D651" t="s">
        <v>4338</v>
      </c>
      <c r="E651" s="2">
        <f t="shared" ca="1" si="30"/>
        <v>41093</v>
      </c>
      <c r="F651" t="str">
        <f>IF(G651="Vendor",'Inventory '!I651,"Customer")</f>
        <v>Customer</v>
      </c>
      <c r="G651" t="s">
        <v>4459</v>
      </c>
      <c r="H651" s="7">
        <v>3</v>
      </c>
      <c r="I651" s="8">
        <f>VLOOKUP(A651,'Inventory '!A:G,7,FALSE)</f>
        <v>33.597333333333331</v>
      </c>
      <c r="J651" s="8">
        <f t="shared" si="31"/>
        <v>100.792</v>
      </c>
      <c r="K651" t="str">
        <f t="shared" si="32"/>
        <v>Return Reasons to Supplier</v>
      </c>
    </row>
    <row r="652" spans="1:11" x14ac:dyDescent="0.25">
      <c r="A652" t="s">
        <v>3068</v>
      </c>
      <c r="B652" s="3" t="str">
        <f>VLOOKUP(A652,'Inventory '!A651:C1421,2,FALSE)</f>
        <v>Eldon Stackable Tray, Side-Load, Legal, Smoke</v>
      </c>
      <c r="C652" t="str">
        <f>VLOOKUP(A652,'Inventory '!A651:C1421,3,FALSE)</f>
        <v>PrimeSource Storage</v>
      </c>
      <c r="D652" t="s">
        <v>4339</v>
      </c>
      <c r="E652" s="2">
        <f t="shared" ca="1" si="30"/>
        <v>41437</v>
      </c>
      <c r="F652" t="str">
        <f>IF(G652="Vendor",'Inventory '!I652,"Customer")</f>
        <v>Customer</v>
      </c>
      <c r="G652" t="s">
        <v>4459</v>
      </c>
      <c r="H652" s="7">
        <v>1</v>
      </c>
      <c r="I652" s="8">
        <f>VLOOKUP(A652,'Inventory '!A:G,7,FALSE)</f>
        <v>79</v>
      </c>
      <c r="J652" s="8">
        <f t="shared" si="31"/>
        <v>79</v>
      </c>
      <c r="K652" t="str">
        <f t="shared" si="32"/>
        <v>Return Reasons to Supplier</v>
      </c>
    </row>
    <row r="653" spans="1:11" x14ac:dyDescent="0.25">
      <c r="A653" t="s">
        <v>3073</v>
      </c>
      <c r="B653" s="3" t="str">
        <f>VLOOKUP(A653,'Inventory '!A652:C1422,2,FALSE)</f>
        <v>Model L Table or Wall-Mount Pencil Sharpener</v>
      </c>
      <c r="C653" t="str">
        <f>VLOOKUP(A653,'Inventory '!A652:C1422,3,FALSE)</f>
        <v>NorthGate Warehouse</v>
      </c>
      <c r="D653" t="s">
        <v>4340</v>
      </c>
      <c r="E653" s="2">
        <f t="shared" ca="1" si="30"/>
        <v>42998</v>
      </c>
      <c r="F653" t="str">
        <f>IF(G653="Vendor",'Inventory '!I653,"Customer")</f>
        <v>Customer</v>
      </c>
      <c r="G653" t="s">
        <v>4459</v>
      </c>
      <c r="H653" s="7">
        <v>3</v>
      </c>
      <c r="I653" s="8">
        <f>VLOOKUP(A653,'Inventory '!A:G,7,FALSE)</f>
        <v>42.155555555555551</v>
      </c>
      <c r="J653" s="8">
        <f t="shared" si="31"/>
        <v>126.46666666666665</v>
      </c>
      <c r="K653" t="str">
        <f t="shared" si="32"/>
        <v>Return Reasons to Supplier</v>
      </c>
    </row>
    <row r="654" spans="1:11" x14ac:dyDescent="0.25">
      <c r="A654" t="s">
        <v>3075</v>
      </c>
      <c r="B654" s="3" t="str">
        <f>VLOOKUP(A654,'Inventory '!A653:C1423,2,FALSE)</f>
        <v>ClearOne CHATAttach 160 - speaker phone</v>
      </c>
      <c r="C654" t="str">
        <f>VLOOKUP(A654,'Inventory '!A653:C1423,3,FALSE)</f>
        <v>Liberty Logistics</v>
      </c>
      <c r="D654" t="s">
        <v>4341</v>
      </c>
      <c r="E654" s="2">
        <f t="shared" ca="1" si="30"/>
        <v>41972</v>
      </c>
      <c r="F654" t="str">
        <f>IF(G654="Vendor",'Inventory '!I654,"Customer")</f>
        <v>Customer</v>
      </c>
      <c r="G654" t="s">
        <v>4459</v>
      </c>
      <c r="H654" s="7">
        <v>1</v>
      </c>
      <c r="I654" s="8">
        <f>VLOOKUP(A654,'Inventory '!A:G,7,FALSE)</f>
        <v>32.606666666666662</v>
      </c>
      <c r="J654" s="8">
        <f t="shared" si="31"/>
        <v>32.606666666666662</v>
      </c>
      <c r="K654" t="str">
        <f t="shared" si="32"/>
        <v>Return Reasons to Supplier</v>
      </c>
    </row>
    <row r="655" spans="1:11" x14ac:dyDescent="0.25">
      <c r="A655" t="s">
        <v>3080</v>
      </c>
      <c r="B655" s="3" t="str">
        <f>VLOOKUP(A655,'Inventory '!A654:C1424,2,FALSE)</f>
        <v>Kensington SlimBlade Notebook Wireless Mouse with Nano Receiver</v>
      </c>
      <c r="C655" t="str">
        <f>VLOOKUP(A655,'Inventory '!A654:C1424,3,FALSE)</f>
        <v>Everhaul Storage</v>
      </c>
      <c r="D655" t="s">
        <v>4342</v>
      </c>
      <c r="E655" s="2">
        <f t="shared" ca="1" si="30"/>
        <v>42497</v>
      </c>
      <c r="F655" t="str">
        <f>IF(G655="Vendor",'Inventory '!I655,"Customer")</f>
        <v>Customer</v>
      </c>
      <c r="G655" t="s">
        <v>4459</v>
      </c>
      <c r="H655" s="7">
        <v>2</v>
      </c>
      <c r="I655" s="8">
        <f>VLOOKUP(A655,'Inventory '!A:G,7,FALSE)</f>
        <v>12.89</v>
      </c>
      <c r="J655" s="8">
        <f t="shared" si="31"/>
        <v>25.78</v>
      </c>
      <c r="K655" t="str">
        <f t="shared" si="32"/>
        <v>Return Reasons to Supplier</v>
      </c>
    </row>
    <row r="656" spans="1:11" x14ac:dyDescent="0.25">
      <c r="A656" t="s">
        <v>3085</v>
      </c>
      <c r="B656" s="3" t="str">
        <f>VLOOKUP(A656,'Inventory '!A655:C1425,2,FALSE)</f>
        <v>Newell 32</v>
      </c>
      <c r="C656" t="str">
        <f>VLOOKUP(A656,'Inventory '!A655:C1425,3,FALSE)</f>
        <v>RedRock Distribution</v>
      </c>
      <c r="D656" t="s">
        <v>4343</v>
      </c>
      <c r="E656" s="2">
        <f t="shared" ca="1" si="30"/>
        <v>42803</v>
      </c>
      <c r="F656" t="str">
        <f>IF(G656="Vendor",'Inventory '!I656,"Customer")</f>
        <v>Customer</v>
      </c>
      <c r="G656" t="s">
        <v>4459</v>
      </c>
      <c r="H656" s="7">
        <v>2</v>
      </c>
      <c r="I656" s="8">
        <f>VLOOKUP(A656,'Inventory '!A:G,7,FALSE)</f>
        <v>14.194000000000001</v>
      </c>
      <c r="J656" s="8">
        <f t="shared" si="31"/>
        <v>28.388000000000002</v>
      </c>
      <c r="K656" t="str">
        <f t="shared" si="32"/>
        <v>Return Reasons to Supplier</v>
      </c>
    </row>
    <row r="657" spans="1:11" x14ac:dyDescent="0.25">
      <c r="A657" t="s">
        <v>3087</v>
      </c>
      <c r="B657" s="3" t="str">
        <f>VLOOKUP(A657,'Inventory '!A656:C1426,2,FALSE)</f>
        <v>Belkin F9G930V10-GRY 9 Outlet Surge</v>
      </c>
      <c r="C657" t="str">
        <f>VLOOKUP(A657,'Inventory '!A656:C1426,3,FALSE)</f>
        <v>IronClad Depot</v>
      </c>
      <c r="D657" t="s">
        <v>4344</v>
      </c>
      <c r="E657" s="2">
        <f t="shared" ca="1" si="30"/>
        <v>41248</v>
      </c>
      <c r="F657" t="str">
        <f>IF(G657="Vendor",'Inventory '!I657,"Customer")</f>
        <v>Customer</v>
      </c>
      <c r="G657" t="s">
        <v>4459</v>
      </c>
      <c r="H657" s="7">
        <v>2</v>
      </c>
      <c r="I657" s="8">
        <f>VLOOKUP(A657,'Inventory '!A:G,7,FALSE)</f>
        <v>0.55300000000000005</v>
      </c>
      <c r="J657" s="8">
        <f t="shared" si="31"/>
        <v>1.1060000000000001</v>
      </c>
      <c r="K657" t="str">
        <f t="shared" si="32"/>
        <v>Return Reasons to Supplier</v>
      </c>
    </row>
    <row r="658" spans="1:11" x14ac:dyDescent="0.25">
      <c r="A658" t="s">
        <v>3094</v>
      </c>
      <c r="B658" s="3" t="str">
        <f>VLOOKUP(A658,'Inventory '!A657:C1427,2,FALSE)</f>
        <v>Razer Tiamat Over Ear 7.1 Surround Sound PC Gaming Headset</v>
      </c>
      <c r="C658" t="str">
        <f>VLOOKUP(A658,'Inventory '!A657:C1427,3,FALSE)</f>
        <v>Skyline Storage Hub</v>
      </c>
      <c r="D658" t="s">
        <v>4345</v>
      </c>
      <c r="E658" s="2">
        <f t="shared" ca="1" si="30"/>
        <v>43564</v>
      </c>
      <c r="F658" t="str">
        <f>IF(G658="Vendor",'Inventory '!I658,"Customer")</f>
        <v>Eagle Trade Co.</v>
      </c>
      <c r="G658" t="s">
        <v>3682</v>
      </c>
      <c r="H658" s="7">
        <v>3</v>
      </c>
      <c r="I658" s="8">
        <f>VLOOKUP(A658,'Inventory '!A:G,7,FALSE)</f>
        <v>14.920888888888889</v>
      </c>
      <c r="J658" s="8">
        <f t="shared" si="31"/>
        <v>44.762666666666668</v>
      </c>
      <c r="K658" t="str">
        <f t="shared" si="32"/>
        <v>Customer Reason</v>
      </c>
    </row>
    <row r="659" spans="1:11" x14ac:dyDescent="0.25">
      <c r="A659" t="s">
        <v>3104</v>
      </c>
      <c r="B659" s="3" t="str">
        <f>VLOOKUP(A659,'Inventory '!A658:C1428,2,FALSE)</f>
        <v>Xerox 1968</v>
      </c>
      <c r="C659" t="str">
        <f>VLOOKUP(A659,'Inventory '!A658:C1428,3,FALSE)</f>
        <v>Pioneer Warehousing</v>
      </c>
      <c r="D659" t="s">
        <v>4346</v>
      </c>
      <c r="E659" s="2">
        <f t="shared" ca="1" si="30"/>
        <v>41963</v>
      </c>
      <c r="F659" t="str">
        <f>IF(G659="Vendor",'Inventory '!I659,"Customer")</f>
        <v>Customer</v>
      </c>
      <c r="G659" t="s">
        <v>4459</v>
      </c>
      <c r="H659" s="7">
        <v>2</v>
      </c>
      <c r="I659" s="8">
        <f>VLOOKUP(A659,'Inventory '!A:G,7,FALSE)</f>
        <v>140.27439999999999</v>
      </c>
      <c r="J659" s="8">
        <f t="shared" si="31"/>
        <v>280.54879999999997</v>
      </c>
      <c r="K659" t="str">
        <f t="shared" si="32"/>
        <v>Return Reasons to Supplier</v>
      </c>
    </row>
    <row r="660" spans="1:11" x14ac:dyDescent="0.25">
      <c r="A660" t="s">
        <v>3109</v>
      </c>
      <c r="B660" s="3" t="str">
        <f>VLOOKUP(A660,'Inventory '!A659:C1429,2,FALSE)</f>
        <v>Self-Adhesive Ring Binder Labels</v>
      </c>
      <c r="C660" t="str">
        <f>VLOOKUP(A660,'Inventory '!A659:C1429,3,FALSE)</f>
        <v>SafeStack Logistics</v>
      </c>
      <c r="D660" t="s">
        <v>4347</v>
      </c>
      <c r="E660" s="2">
        <f t="shared" ca="1" si="30"/>
        <v>43401</v>
      </c>
      <c r="F660" t="str">
        <f>IF(G660="Vendor",'Inventory '!I660,"Customer")</f>
        <v>Customer</v>
      </c>
      <c r="G660" t="s">
        <v>4459</v>
      </c>
      <c r="H660" s="7">
        <v>2</v>
      </c>
      <c r="I660" s="8">
        <f>VLOOKUP(A660,'Inventory '!A:G,7,FALSE)</f>
        <v>0.46159999999999995</v>
      </c>
      <c r="J660" s="8">
        <f t="shared" si="31"/>
        <v>0.92319999999999991</v>
      </c>
      <c r="K660" t="str">
        <f t="shared" si="32"/>
        <v>Return Reasons to Supplier</v>
      </c>
    </row>
    <row r="661" spans="1:11" x14ac:dyDescent="0.25">
      <c r="A661" t="s">
        <v>3111</v>
      </c>
      <c r="B661" s="3" t="str">
        <f>VLOOKUP(A661,'Inventory '!A660:C1430,2,FALSE)</f>
        <v>Global Leather Executive Chair</v>
      </c>
      <c r="C661" t="str">
        <f>VLOOKUP(A661,'Inventory '!A660:C1430,3,FALSE)</f>
        <v>MetroZone Fulfillment</v>
      </c>
      <c r="D661" t="s">
        <v>4348</v>
      </c>
      <c r="E661" s="2">
        <f t="shared" ca="1" si="30"/>
        <v>40501</v>
      </c>
      <c r="F661" t="str">
        <f>IF(G661="Vendor",'Inventory '!I661,"Customer")</f>
        <v>RapidSource Ltd.</v>
      </c>
      <c r="G661" t="s">
        <v>3682</v>
      </c>
      <c r="H661" s="7">
        <v>2</v>
      </c>
      <c r="I661" s="8">
        <f>VLOOKUP(A661,'Inventory '!A:G,7,FALSE)</f>
        <v>142.77600000000001</v>
      </c>
      <c r="J661" s="8">
        <f t="shared" si="31"/>
        <v>285.55200000000002</v>
      </c>
      <c r="K661" t="str">
        <f t="shared" si="32"/>
        <v>Customer Reason</v>
      </c>
    </row>
    <row r="662" spans="1:11" x14ac:dyDescent="0.25">
      <c r="A662" t="s">
        <v>3113</v>
      </c>
      <c r="B662" s="3" t="str">
        <f>VLOOKUP(A662,'Inventory '!A661:C1431,2,FALSE)</f>
        <v>GBC Recycled Grain Textured Covers</v>
      </c>
      <c r="C662" t="str">
        <f>VLOOKUP(A662,'Inventory '!A661:C1431,3,FALSE)</f>
        <v>Capital Supply Depot</v>
      </c>
      <c r="D662" t="s">
        <v>4349</v>
      </c>
      <c r="E662" s="2">
        <f t="shared" ca="1" si="30"/>
        <v>42033</v>
      </c>
      <c r="F662" t="str">
        <f>IF(G662="Vendor",'Inventory '!I662,"Customer")</f>
        <v>Customer</v>
      </c>
      <c r="G662" t="s">
        <v>4459</v>
      </c>
      <c r="H662" s="7">
        <v>2</v>
      </c>
      <c r="I662" s="8">
        <f>VLOOKUP(A662,'Inventory '!A:G,7,FALSE)</f>
        <v>90.51</v>
      </c>
      <c r="J662" s="8">
        <f t="shared" si="31"/>
        <v>181.02</v>
      </c>
      <c r="K662" t="str">
        <f t="shared" si="32"/>
        <v>Return Reasons to Supplier</v>
      </c>
    </row>
    <row r="663" spans="1:11" x14ac:dyDescent="0.25">
      <c r="A663" t="s">
        <v>3115</v>
      </c>
      <c r="B663" s="3" t="str">
        <f>VLOOKUP(A663,'Inventory '!A662:C1432,2,FALSE)</f>
        <v>Xerox 1941</v>
      </c>
      <c r="C663" t="str">
        <f>VLOOKUP(A663,'Inventory '!A662:C1432,3,FALSE)</f>
        <v>Delta Distribution Center</v>
      </c>
      <c r="D663" t="s">
        <v>4350</v>
      </c>
      <c r="E663" s="2">
        <f t="shared" ca="1" si="30"/>
        <v>43346</v>
      </c>
      <c r="F663" t="str">
        <f>IF(G663="Vendor",'Inventory '!I663,"Customer")</f>
        <v>Customer</v>
      </c>
      <c r="G663" t="s">
        <v>4459</v>
      </c>
      <c r="H663" s="7">
        <v>1</v>
      </c>
      <c r="I663" s="8">
        <f>VLOOKUP(A663,'Inventory '!A:G,7,FALSE)</f>
        <v>306.26166666666666</v>
      </c>
      <c r="J663" s="8">
        <f t="shared" si="31"/>
        <v>306.26166666666666</v>
      </c>
      <c r="K663" t="str">
        <f t="shared" si="32"/>
        <v>Return Reasons to Supplier</v>
      </c>
    </row>
    <row r="664" spans="1:11" x14ac:dyDescent="0.25">
      <c r="A664" t="s">
        <v>3121</v>
      </c>
      <c r="B664" s="3" t="str">
        <f>VLOOKUP(A664,'Inventory '!A663:C1433,2,FALSE)</f>
        <v>Razer Kraken PRO Over Ear PC and Music Headset</v>
      </c>
      <c r="C664" t="str">
        <f>VLOOKUP(A664,'Inventory '!A663:C1433,3,FALSE)</f>
        <v>Future Logistics Hub</v>
      </c>
      <c r="D664" t="s">
        <v>4351</v>
      </c>
      <c r="E664" s="2">
        <f t="shared" ca="1" si="30"/>
        <v>42308</v>
      </c>
      <c r="F664" t="str">
        <f>IF(G664="Vendor",'Inventory '!I664,"Customer")</f>
        <v>Evergreen Trading Co.</v>
      </c>
      <c r="G664" t="s">
        <v>3682</v>
      </c>
      <c r="H664" s="7">
        <v>2</v>
      </c>
      <c r="I664" s="8">
        <f>VLOOKUP(A664,'Inventory '!A:G,7,FALSE)</f>
        <v>0.45400000000000001</v>
      </c>
      <c r="J664" s="8">
        <f t="shared" si="31"/>
        <v>0.90800000000000003</v>
      </c>
      <c r="K664" t="str">
        <f t="shared" si="32"/>
        <v>Customer Reason</v>
      </c>
    </row>
    <row r="665" spans="1:11" x14ac:dyDescent="0.25">
      <c r="A665" t="s">
        <v>3127</v>
      </c>
      <c r="B665" s="3" t="str">
        <f>VLOOKUP(A665,'Inventory '!A664:C1434,2,FALSE)</f>
        <v>Kingston Digital DataTraveler 32GB USB 2.0</v>
      </c>
      <c r="C665" t="str">
        <f>VLOOKUP(A665,'Inventory '!A664:C1434,3,FALSE)</f>
        <v>BrightBox Warehouse</v>
      </c>
      <c r="D665" t="s">
        <v>4352</v>
      </c>
      <c r="E665" s="2">
        <f t="shared" ca="1" si="30"/>
        <v>40507</v>
      </c>
      <c r="F665" t="str">
        <f>IF(G665="Vendor",'Inventory '!I665,"Customer")</f>
        <v>SkyPort Suppliers</v>
      </c>
      <c r="G665" t="s">
        <v>3682</v>
      </c>
      <c r="H665" s="7">
        <v>2</v>
      </c>
      <c r="I665" s="8">
        <f>VLOOKUP(A665,'Inventory '!A:G,7,FALSE)</f>
        <v>57.493749999999999</v>
      </c>
      <c r="J665" s="8">
        <f t="shared" si="31"/>
        <v>114.9875</v>
      </c>
      <c r="K665" t="str">
        <f t="shared" si="32"/>
        <v>Customer Reason</v>
      </c>
    </row>
    <row r="666" spans="1:11" x14ac:dyDescent="0.25">
      <c r="A666" t="s">
        <v>3131</v>
      </c>
      <c r="B666" s="3" t="str">
        <f>VLOOKUP(A666,'Inventory '!A665:C1435,2,FALSE)</f>
        <v>Advantus Plastic Paper Clips</v>
      </c>
      <c r="C666" t="str">
        <f>VLOOKUP(A666,'Inventory '!A665:C1435,3,FALSE)</f>
        <v>SwiftStock Depot</v>
      </c>
      <c r="D666" t="s">
        <v>4353</v>
      </c>
      <c r="E666" s="2">
        <f t="shared" ca="1" si="30"/>
        <v>43072</v>
      </c>
      <c r="F666" t="str">
        <f>IF(G666="Vendor",'Inventory '!I666,"Customer")</f>
        <v>IronLeaf Enterprises</v>
      </c>
      <c r="G666" t="s">
        <v>3682</v>
      </c>
      <c r="H666" s="7">
        <v>2</v>
      </c>
      <c r="I666" s="8">
        <f>VLOOKUP(A666,'Inventory '!A:G,7,FALSE)</f>
        <v>1.5342857142857143</v>
      </c>
      <c r="J666" s="8">
        <f t="shared" si="31"/>
        <v>3.0685714285714285</v>
      </c>
      <c r="K666" t="str">
        <f t="shared" si="32"/>
        <v>Customer Reason</v>
      </c>
    </row>
    <row r="667" spans="1:11" x14ac:dyDescent="0.25">
      <c r="A667" t="s">
        <v>3133</v>
      </c>
      <c r="B667" s="3" t="str">
        <f>VLOOKUP(A667,'Inventory '!A666:C1436,2,FALSE)</f>
        <v>Acme Forged Steel Scissors with Black Enamel Handles</v>
      </c>
      <c r="C667" t="str">
        <f>VLOOKUP(A667,'Inventory '!A666:C1436,3,FALSE)</f>
        <v>PrimeSource Storage</v>
      </c>
      <c r="D667" t="s">
        <v>4354</v>
      </c>
      <c r="E667" s="2">
        <f t="shared" ca="1" si="30"/>
        <v>40228</v>
      </c>
      <c r="F667" t="str">
        <f>IF(G667="Vendor",'Inventory '!I667,"Customer")</f>
        <v>TruePath Global</v>
      </c>
      <c r="G667" t="s">
        <v>3682</v>
      </c>
      <c r="H667" s="7">
        <v>1</v>
      </c>
      <c r="I667" s="8">
        <f>VLOOKUP(A667,'Inventory '!A:G,7,FALSE)</f>
        <v>11.88</v>
      </c>
      <c r="J667" s="8">
        <f t="shared" si="31"/>
        <v>11.88</v>
      </c>
      <c r="K667" t="str">
        <f t="shared" si="32"/>
        <v>Customer Reason</v>
      </c>
    </row>
    <row r="668" spans="1:11" x14ac:dyDescent="0.25">
      <c r="A668" t="s">
        <v>3135</v>
      </c>
      <c r="B668" s="3" t="str">
        <f>VLOOKUP(A668,'Inventory '!A667:C1437,2,FALSE)</f>
        <v>Security-Tint Envelopes</v>
      </c>
      <c r="C668" t="str">
        <f>VLOOKUP(A668,'Inventory '!A667:C1437,3,FALSE)</f>
        <v>NorthGate Warehouse</v>
      </c>
      <c r="D668" t="s">
        <v>4355</v>
      </c>
      <c r="E668" s="2">
        <f t="shared" ca="1" si="30"/>
        <v>40579</v>
      </c>
      <c r="F668" t="str">
        <f>IF(G668="Vendor",'Inventory '!I668,"Customer")</f>
        <v>RedRiver Goods</v>
      </c>
      <c r="G668" t="s">
        <v>3682</v>
      </c>
      <c r="H668" s="7">
        <v>2</v>
      </c>
      <c r="I668" s="8">
        <f>VLOOKUP(A668,'Inventory '!A:G,7,FALSE)</f>
        <v>17.011199999999999</v>
      </c>
      <c r="J668" s="8">
        <f t="shared" si="31"/>
        <v>34.022399999999998</v>
      </c>
      <c r="K668" t="str">
        <f t="shared" si="32"/>
        <v>Customer Reason</v>
      </c>
    </row>
    <row r="669" spans="1:11" x14ac:dyDescent="0.25">
      <c r="A669" t="s">
        <v>3140</v>
      </c>
      <c r="B669" s="3" t="str">
        <f>VLOOKUP(A669,'Inventory '!A668:C1438,2,FALSE)</f>
        <v>Global Airflow Leather Mesh Back Chair, Black</v>
      </c>
      <c r="C669" t="str">
        <f>VLOOKUP(A669,'Inventory '!A668:C1438,3,FALSE)</f>
        <v>Liberty Logistics</v>
      </c>
      <c r="D669" t="s">
        <v>4356</v>
      </c>
      <c r="E669" s="2">
        <f t="shared" ca="1" si="30"/>
        <v>41186</v>
      </c>
      <c r="F669" t="str">
        <f>IF(G669="Vendor",'Inventory '!I669,"Customer")</f>
        <v>Customer</v>
      </c>
      <c r="G669" t="s">
        <v>4459</v>
      </c>
      <c r="H669" s="7">
        <v>3</v>
      </c>
      <c r="I669" s="8">
        <f>VLOOKUP(A669,'Inventory '!A:G,7,FALSE)</f>
        <v>42.397333333333336</v>
      </c>
      <c r="J669" s="8">
        <f t="shared" si="31"/>
        <v>127.19200000000001</v>
      </c>
      <c r="K669" t="str">
        <f t="shared" si="32"/>
        <v>Return Reasons to Supplier</v>
      </c>
    </row>
    <row r="670" spans="1:11" x14ac:dyDescent="0.25">
      <c r="A670" t="s">
        <v>3142</v>
      </c>
      <c r="B670" s="3" t="str">
        <f>VLOOKUP(A670,'Inventory '!A669:C1439,2,FALSE)</f>
        <v>Fellowes Smart Surge Ten-Outlet Protector, Platinum</v>
      </c>
      <c r="C670" t="str">
        <f>VLOOKUP(A670,'Inventory '!A669:C1439,3,FALSE)</f>
        <v>Everhaul Storage</v>
      </c>
      <c r="D670" t="s">
        <v>4357</v>
      </c>
      <c r="E670" s="2">
        <f t="shared" ca="1" si="30"/>
        <v>40879</v>
      </c>
      <c r="F670" t="str">
        <f>IF(G670="Vendor",'Inventory '!I670,"Customer")</f>
        <v>Customer</v>
      </c>
      <c r="G670" t="s">
        <v>4459</v>
      </c>
      <c r="H670" s="7">
        <v>2</v>
      </c>
      <c r="I670" s="8">
        <f>VLOOKUP(A670,'Inventory '!A:G,7,FALSE)</f>
        <v>6.0720000000000001</v>
      </c>
      <c r="J670" s="8">
        <f t="shared" si="31"/>
        <v>12.144</v>
      </c>
      <c r="K670" t="str">
        <f t="shared" si="32"/>
        <v>Return Reasons to Supplier</v>
      </c>
    </row>
    <row r="671" spans="1:11" x14ac:dyDescent="0.25">
      <c r="A671" t="s">
        <v>3144</v>
      </c>
      <c r="B671" s="3" t="str">
        <f>VLOOKUP(A671,'Inventory '!A670:C1440,2,FALSE)</f>
        <v>Pyle PMP37LED</v>
      </c>
      <c r="C671" t="str">
        <f>VLOOKUP(A671,'Inventory '!A670:C1440,3,FALSE)</f>
        <v>RedRock Distribution</v>
      </c>
      <c r="D671" t="s">
        <v>4358</v>
      </c>
      <c r="E671" s="2">
        <f t="shared" ca="1" si="30"/>
        <v>42556</v>
      </c>
      <c r="F671" t="str">
        <f>IF(G671="Vendor",'Inventory '!I671,"Customer")</f>
        <v>Customer</v>
      </c>
      <c r="G671" t="s">
        <v>4459</v>
      </c>
      <c r="H671" s="7">
        <v>2</v>
      </c>
      <c r="I671" s="8">
        <f>VLOOKUP(A671,'Inventory '!A:G,7,FALSE)</f>
        <v>4.7951999999999995</v>
      </c>
      <c r="J671" s="8">
        <f t="shared" si="31"/>
        <v>9.5903999999999989</v>
      </c>
      <c r="K671" t="str">
        <f t="shared" si="32"/>
        <v>Return Reasons to Supplier</v>
      </c>
    </row>
    <row r="672" spans="1:11" x14ac:dyDescent="0.25">
      <c r="A672" t="s">
        <v>3146</v>
      </c>
      <c r="B672" s="3" t="str">
        <f>VLOOKUP(A672,'Inventory '!A671:C1441,2,FALSE)</f>
        <v>Clarity 53712</v>
      </c>
      <c r="C672" t="str">
        <f>VLOOKUP(A672,'Inventory '!A671:C1441,3,FALSE)</f>
        <v>IronClad Depot</v>
      </c>
      <c r="D672" t="s">
        <v>4359</v>
      </c>
      <c r="E672" s="2">
        <f t="shared" ca="1" si="30"/>
        <v>42451</v>
      </c>
      <c r="F672" t="str">
        <f>IF(G672="Vendor",'Inventory '!I672,"Customer")</f>
        <v>FusionCore Suppliers</v>
      </c>
      <c r="G672" t="s">
        <v>3682</v>
      </c>
      <c r="H672" s="7">
        <v>3</v>
      </c>
      <c r="I672" s="8">
        <f>VLOOKUP(A672,'Inventory '!A:G,7,FALSE)</f>
        <v>12.102777777777778</v>
      </c>
      <c r="J672" s="8">
        <f t="shared" si="31"/>
        <v>36.308333333333337</v>
      </c>
      <c r="K672" t="str">
        <f t="shared" si="32"/>
        <v>Customer Reason</v>
      </c>
    </row>
    <row r="673" spans="1:11" x14ac:dyDescent="0.25">
      <c r="A673" t="s">
        <v>3151</v>
      </c>
      <c r="B673" s="3" t="str">
        <f>VLOOKUP(A673,'Inventory '!A672:C1442,2,FALSE)</f>
        <v>Boston 16801 Nautilus Battery Pencil Sharpener</v>
      </c>
      <c r="C673" t="str">
        <f>VLOOKUP(A673,'Inventory '!A672:C1442,3,FALSE)</f>
        <v>Skyline Storage Hub</v>
      </c>
      <c r="D673" t="s">
        <v>4360</v>
      </c>
      <c r="E673" s="2">
        <f t="shared" ca="1" si="30"/>
        <v>42495</v>
      </c>
      <c r="F673" t="str">
        <f>IF(G673="Vendor",'Inventory '!I673,"Customer")</f>
        <v>Customer</v>
      </c>
      <c r="G673" t="s">
        <v>4459</v>
      </c>
      <c r="H673" s="7">
        <v>2</v>
      </c>
      <c r="I673" s="8">
        <f>VLOOKUP(A673,'Inventory '!A:G,7,FALSE)</f>
        <v>7.2703999999999995</v>
      </c>
      <c r="J673" s="8">
        <f t="shared" si="31"/>
        <v>14.540799999999999</v>
      </c>
      <c r="K673" t="str">
        <f t="shared" si="32"/>
        <v>Return Reasons to Supplier</v>
      </c>
    </row>
    <row r="674" spans="1:11" x14ac:dyDescent="0.25">
      <c r="A674" t="s">
        <v>3153</v>
      </c>
      <c r="B674" s="3" t="str">
        <f>VLOOKUP(A674,'Inventory '!A673:C1443,2,FALSE)</f>
        <v>Holmes Replacement Filter for HEPA Air Cleaner, Large Room</v>
      </c>
      <c r="C674" t="str">
        <f>VLOOKUP(A674,'Inventory '!A673:C1443,3,FALSE)</f>
        <v>Pioneer Warehousing</v>
      </c>
      <c r="D674" t="s">
        <v>4361</v>
      </c>
      <c r="E674" s="2">
        <f t="shared" ca="1" si="30"/>
        <v>41158</v>
      </c>
      <c r="F674" t="str">
        <f>IF(G674="Vendor",'Inventory '!I674,"Customer")</f>
        <v>Eagle Trade Co.</v>
      </c>
      <c r="G674" t="s">
        <v>3682</v>
      </c>
      <c r="H674" s="7">
        <v>2</v>
      </c>
      <c r="I674" s="8">
        <f>VLOOKUP(A674,'Inventory '!A:G,7,FALSE)</f>
        <v>2.794285714285714</v>
      </c>
      <c r="J674" s="8">
        <f t="shared" si="31"/>
        <v>5.5885714285714281</v>
      </c>
      <c r="K674" t="str">
        <f t="shared" si="32"/>
        <v>Customer Reason</v>
      </c>
    </row>
    <row r="675" spans="1:11" x14ac:dyDescent="0.25">
      <c r="A675" t="s">
        <v>3155</v>
      </c>
      <c r="B675" s="3" t="str">
        <f>VLOOKUP(A675,'Inventory '!A674:C1444,2,FALSE)</f>
        <v>Zebra GX420t Direct Thermal/Thermal Transfer Printer</v>
      </c>
      <c r="C675" t="str">
        <f>VLOOKUP(A675,'Inventory '!A674:C1444,3,FALSE)</f>
        <v>SafeStack Logistics</v>
      </c>
      <c r="D675" t="s">
        <v>4362</v>
      </c>
      <c r="E675" s="2">
        <f t="shared" ca="1" si="30"/>
        <v>42349</v>
      </c>
      <c r="F675" t="str">
        <f>IF(G675="Vendor",'Inventory '!I675,"Customer")</f>
        <v>Customer</v>
      </c>
      <c r="G675" t="s">
        <v>4459</v>
      </c>
      <c r="H675" s="7">
        <v>2</v>
      </c>
      <c r="I675" s="8">
        <f>VLOOKUP(A675,'Inventory '!A:G,7,FALSE)</f>
        <v>12.288</v>
      </c>
      <c r="J675" s="8">
        <f t="shared" si="31"/>
        <v>24.576000000000001</v>
      </c>
      <c r="K675" t="str">
        <f t="shared" si="32"/>
        <v>Return Reasons to Supplier</v>
      </c>
    </row>
    <row r="676" spans="1:11" x14ac:dyDescent="0.25">
      <c r="A676" t="s">
        <v>3158</v>
      </c>
      <c r="B676" s="3" t="str">
        <f>VLOOKUP(A676,'Inventory '!A675:C1445,2,FALSE)</f>
        <v>GBC ProClick Punch Binding System</v>
      </c>
      <c r="C676" t="str">
        <f>VLOOKUP(A676,'Inventory '!A675:C1445,3,FALSE)</f>
        <v>MetroZone Fulfillment</v>
      </c>
      <c r="D676" t="s">
        <v>4363</v>
      </c>
      <c r="E676" s="2">
        <f t="shared" ca="1" si="30"/>
        <v>40623</v>
      </c>
      <c r="F676" t="str">
        <f>IF(G676="Vendor",'Inventory '!I676,"Customer")</f>
        <v>BluePeak Industries</v>
      </c>
      <c r="G676" t="s">
        <v>3682</v>
      </c>
      <c r="H676" s="7">
        <v>2</v>
      </c>
      <c r="I676" s="8">
        <f>VLOOKUP(A676,'Inventory '!A:G,7,FALSE)</f>
        <v>6.4833333333333334</v>
      </c>
      <c r="J676" s="8">
        <f t="shared" si="31"/>
        <v>12.966666666666667</v>
      </c>
      <c r="K676" t="str">
        <f t="shared" si="32"/>
        <v>Customer Reason</v>
      </c>
    </row>
    <row r="677" spans="1:11" x14ac:dyDescent="0.25">
      <c r="A677" t="s">
        <v>3163</v>
      </c>
      <c r="B677" s="3" t="str">
        <f>VLOOKUP(A677,'Inventory '!A676:C1446,2,FALSE)</f>
        <v>Adams Telephone Message Books, 5 1/4” x 11”</v>
      </c>
      <c r="C677" t="str">
        <f>VLOOKUP(A677,'Inventory '!A676:C1446,3,FALSE)</f>
        <v>Capital Supply Depot</v>
      </c>
      <c r="D677" t="s">
        <v>4364</v>
      </c>
      <c r="E677" s="2">
        <f t="shared" ca="1" si="30"/>
        <v>40007</v>
      </c>
      <c r="F677" t="str">
        <f>IF(G677="Vendor",'Inventory '!I677,"Customer")</f>
        <v>Customer</v>
      </c>
      <c r="G677" t="s">
        <v>4459</v>
      </c>
      <c r="H677" s="7">
        <v>2</v>
      </c>
      <c r="I677" s="8">
        <f>VLOOKUP(A677,'Inventory '!A:G,7,FALSE)</f>
        <v>12.42375</v>
      </c>
      <c r="J677" s="8">
        <f t="shared" si="31"/>
        <v>24.8475</v>
      </c>
      <c r="K677" t="str">
        <f t="shared" si="32"/>
        <v>Return Reasons to Supplier</v>
      </c>
    </row>
    <row r="678" spans="1:11" x14ac:dyDescent="0.25">
      <c r="A678" t="s">
        <v>3172</v>
      </c>
      <c r="B678" s="3" t="str">
        <f>VLOOKUP(A678,'Inventory '!A677:C1447,2,FALSE)</f>
        <v>Newell 335</v>
      </c>
      <c r="C678" t="str">
        <f>VLOOKUP(A678,'Inventory '!A677:C1447,3,FALSE)</f>
        <v>Delta Distribution Center</v>
      </c>
      <c r="D678" t="s">
        <v>4365</v>
      </c>
      <c r="E678" s="2">
        <f t="shared" ca="1" si="30"/>
        <v>40587</v>
      </c>
      <c r="F678" t="str">
        <f>IF(G678="Vendor",'Inventory '!I678,"Customer")</f>
        <v>UrbanLine Distributors</v>
      </c>
      <c r="G678" t="s">
        <v>3682</v>
      </c>
      <c r="H678" s="7">
        <v>2</v>
      </c>
      <c r="I678" s="8">
        <f>VLOOKUP(A678,'Inventory '!A:G,7,FALSE)</f>
        <v>0.44800000000000001</v>
      </c>
      <c r="J678" s="8">
        <f t="shared" si="31"/>
        <v>0.89600000000000002</v>
      </c>
      <c r="K678" t="str">
        <f t="shared" si="32"/>
        <v>Customer Reason</v>
      </c>
    </row>
    <row r="679" spans="1:11" x14ac:dyDescent="0.25">
      <c r="A679" t="s">
        <v>3174</v>
      </c>
      <c r="B679" s="3" t="str">
        <f>VLOOKUP(A679,'Inventory '!A678:C1448,2,FALSE)</f>
        <v>O'Sullivan 3-Shelf Heavy-Duty Bookcases</v>
      </c>
      <c r="C679" t="str">
        <f>VLOOKUP(A679,'Inventory '!A678:C1448,3,FALSE)</f>
        <v>Future Logistics Hub</v>
      </c>
      <c r="D679" t="s">
        <v>4366</v>
      </c>
      <c r="E679" s="2">
        <f t="shared" ca="1" si="30"/>
        <v>41288</v>
      </c>
      <c r="F679" t="str">
        <f>IF(G679="Vendor",'Inventory '!I679,"Customer")</f>
        <v>GoldenBridge Imports</v>
      </c>
      <c r="G679" t="s">
        <v>3682</v>
      </c>
      <c r="H679" s="7">
        <v>2</v>
      </c>
      <c r="I679" s="8">
        <f>VLOOKUP(A679,'Inventory '!A:G,7,FALSE)</f>
        <v>3.9737142857142858</v>
      </c>
      <c r="J679" s="8">
        <f t="shared" si="31"/>
        <v>7.9474285714285715</v>
      </c>
      <c r="K679" t="str">
        <f t="shared" si="32"/>
        <v>Customer Reason</v>
      </c>
    </row>
    <row r="680" spans="1:11" x14ac:dyDescent="0.25">
      <c r="A680" t="s">
        <v>3180</v>
      </c>
      <c r="B680" s="3" t="str">
        <f>VLOOKUP(A680,'Inventory '!A679:C1449,2,FALSE)</f>
        <v>Fellowes Binding Cases</v>
      </c>
      <c r="C680" t="str">
        <f>VLOOKUP(A680,'Inventory '!A679:C1449,3,FALSE)</f>
        <v>BrightBox Warehouse</v>
      </c>
      <c r="D680" t="s">
        <v>4367</v>
      </c>
      <c r="E680" s="2">
        <f t="shared" ca="1" si="30"/>
        <v>42559</v>
      </c>
      <c r="F680" t="str">
        <f>IF(G680="Vendor",'Inventory '!I680,"Customer")</f>
        <v>Customer</v>
      </c>
      <c r="G680" t="s">
        <v>4459</v>
      </c>
      <c r="H680" s="7">
        <v>2</v>
      </c>
      <c r="I680" s="8">
        <f>VLOOKUP(A680,'Inventory '!A:G,7,FALSE)</f>
        <v>13.754</v>
      </c>
      <c r="J680" s="8">
        <f t="shared" si="31"/>
        <v>27.507999999999999</v>
      </c>
      <c r="K680" t="str">
        <f t="shared" si="32"/>
        <v>Return Reasons to Supplier</v>
      </c>
    </row>
    <row r="681" spans="1:11" x14ac:dyDescent="0.25">
      <c r="A681" t="s">
        <v>3182</v>
      </c>
      <c r="B681" s="3" t="str">
        <f>VLOOKUP(A681,'Inventory '!A680:C1450,2,FALSE)</f>
        <v>Ibico Plastic and Wire Spiral Binding Combs</v>
      </c>
      <c r="C681" t="str">
        <f>VLOOKUP(A681,'Inventory '!A680:C1450,3,FALSE)</f>
        <v>SwiftStock Depot</v>
      </c>
      <c r="D681" t="s">
        <v>4368</v>
      </c>
      <c r="E681" s="2">
        <f t="shared" ca="1" si="30"/>
        <v>40601</v>
      </c>
      <c r="F681" t="str">
        <f>IF(G681="Vendor",'Inventory '!I681,"Customer")</f>
        <v>SkyPort Suppliers</v>
      </c>
      <c r="G681" t="s">
        <v>3682</v>
      </c>
      <c r="H681" s="7">
        <v>1</v>
      </c>
      <c r="I681" s="8">
        <f>VLOOKUP(A681,'Inventory '!A:G,7,FALSE)</f>
        <v>60.997999999999998</v>
      </c>
      <c r="J681" s="8">
        <f t="shared" si="31"/>
        <v>60.997999999999998</v>
      </c>
      <c r="K681" t="str">
        <f t="shared" si="32"/>
        <v>Customer Reason</v>
      </c>
    </row>
    <row r="682" spans="1:11" x14ac:dyDescent="0.25">
      <c r="A682" t="s">
        <v>3184</v>
      </c>
      <c r="B682" s="3" t="str">
        <f>VLOOKUP(A682,'Inventory '!A681:C1451,2,FALSE)</f>
        <v>Acme Preferred Stainless Steel Scissors</v>
      </c>
      <c r="C682" t="str">
        <f>VLOOKUP(A682,'Inventory '!A681:C1451,3,FALSE)</f>
        <v>PrimeSource Storage</v>
      </c>
      <c r="D682" t="s">
        <v>4369</v>
      </c>
      <c r="E682" s="2">
        <f t="shared" ca="1" si="30"/>
        <v>43032</v>
      </c>
      <c r="F682" t="str">
        <f>IF(G682="Vendor",'Inventory '!I682,"Customer")</f>
        <v>IronLeaf Enterprises</v>
      </c>
      <c r="G682" t="s">
        <v>3682</v>
      </c>
      <c r="H682" s="7">
        <v>2</v>
      </c>
      <c r="I682" s="8">
        <f>VLOOKUP(A682,'Inventory '!A:G,7,FALSE)</f>
        <v>1.794</v>
      </c>
      <c r="J682" s="8">
        <f t="shared" si="31"/>
        <v>3.5880000000000001</v>
      </c>
      <c r="K682" t="str">
        <f t="shared" si="32"/>
        <v>Customer Reason</v>
      </c>
    </row>
    <row r="683" spans="1:11" x14ac:dyDescent="0.25">
      <c r="A683" t="s">
        <v>3186</v>
      </c>
      <c r="B683" s="3" t="str">
        <f>VLOOKUP(A683,'Inventory '!A682:C1452,2,FALSE)</f>
        <v>Avery 486</v>
      </c>
      <c r="C683" t="str">
        <f>VLOOKUP(A683,'Inventory '!A682:C1452,3,FALSE)</f>
        <v>NorthGate Warehouse</v>
      </c>
      <c r="D683" t="s">
        <v>4370</v>
      </c>
      <c r="E683" s="2">
        <f t="shared" ca="1" si="30"/>
        <v>40373</v>
      </c>
      <c r="F683" t="str">
        <f>IF(G683="Vendor",'Inventory '!I683,"Customer")</f>
        <v>Customer</v>
      </c>
      <c r="G683" t="s">
        <v>4459</v>
      </c>
      <c r="H683" s="7">
        <v>2</v>
      </c>
      <c r="I683" s="8">
        <f>VLOOKUP(A683,'Inventory '!A:G,7,FALSE)</f>
        <v>10.826666666666666</v>
      </c>
      <c r="J683" s="8">
        <f t="shared" si="31"/>
        <v>21.653333333333332</v>
      </c>
      <c r="K683" t="str">
        <f t="shared" si="32"/>
        <v>Return Reasons to Supplier</v>
      </c>
    </row>
    <row r="684" spans="1:11" x14ac:dyDescent="0.25">
      <c r="A684" t="s">
        <v>3199</v>
      </c>
      <c r="B684" s="3" t="str">
        <f>VLOOKUP(A684,'Inventory '!A683:C1453,2,FALSE)</f>
        <v>Linden 10" Round Wall Clock, Black</v>
      </c>
      <c r="C684" t="str">
        <f>VLOOKUP(A684,'Inventory '!A683:C1453,3,FALSE)</f>
        <v>Liberty Logistics</v>
      </c>
      <c r="D684" t="s">
        <v>4371</v>
      </c>
      <c r="E684" s="2">
        <f t="shared" ca="1" si="30"/>
        <v>42900</v>
      </c>
      <c r="F684" t="str">
        <f>IF(G684="Vendor",'Inventory '!I684,"Customer")</f>
        <v>Customer</v>
      </c>
      <c r="G684" t="s">
        <v>4459</v>
      </c>
      <c r="H684" s="7">
        <v>3</v>
      </c>
      <c r="I684" s="8">
        <f>VLOOKUP(A684,'Inventory '!A:G,7,FALSE)</f>
        <v>7.6222222222222218</v>
      </c>
      <c r="J684" s="8">
        <f t="shared" si="31"/>
        <v>22.866666666666667</v>
      </c>
      <c r="K684" t="str">
        <f t="shared" si="32"/>
        <v>Return Reasons to Supplier</v>
      </c>
    </row>
    <row r="685" spans="1:11" x14ac:dyDescent="0.25">
      <c r="A685" t="s">
        <v>3206</v>
      </c>
      <c r="B685" s="3" t="str">
        <f>VLOOKUP(A685,'Inventory '!A684:C1454,2,FALSE)</f>
        <v>Maxell DVD-RAM Discs</v>
      </c>
      <c r="C685" t="str">
        <f>VLOOKUP(A685,'Inventory '!A684:C1454,3,FALSE)</f>
        <v>Everhaul Storage</v>
      </c>
      <c r="D685" t="s">
        <v>4372</v>
      </c>
      <c r="E685" s="2">
        <f t="shared" ca="1" si="30"/>
        <v>40550</v>
      </c>
      <c r="F685" t="str">
        <f>IF(G685="Vendor",'Inventory '!I685,"Customer")</f>
        <v>Customer</v>
      </c>
      <c r="G685" t="s">
        <v>4459</v>
      </c>
      <c r="H685" s="7">
        <v>2</v>
      </c>
      <c r="I685" s="8">
        <f>VLOOKUP(A685,'Inventory '!A:G,7,FALSE)</f>
        <v>999.99749999999995</v>
      </c>
      <c r="J685" s="8">
        <f t="shared" si="31"/>
        <v>1999.9949999999999</v>
      </c>
      <c r="K685" t="str">
        <f t="shared" si="32"/>
        <v>Return Reasons to Supplier</v>
      </c>
    </row>
    <row r="686" spans="1:11" x14ac:dyDescent="0.25">
      <c r="A686" t="s">
        <v>3212</v>
      </c>
      <c r="B686" s="3" t="str">
        <f>VLOOKUP(A686,'Inventory '!A685:C1455,2,FALSE)</f>
        <v>DIXON Oriole Pencils</v>
      </c>
      <c r="C686" t="str">
        <f>VLOOKUP(A686,'Inventory '!A685:C1455,3,FALSE)</f>
        <v>RedRock Distribution</v>
      </c>
      <c r="D686" t="s">
        <v>4373</v>
      </c>
      <c r="E686" s="2">
        <f t="shared" ca="1" si="30"/>
        <v>41705</v>
      </c>
      <c r="F686" t="str">
        <f>IF(G686="Vendor",'Inventory '!I686,"Customer")</f>
        <v>Customer</v>
      </c>
      <c r="G686" t="s">
        <v>4459</v>
      </c>
      <c r="H686" s="7">
        <v>2</v>
      </c>
      <c r="I686" s="8">
        <f>VLOOKUP(A686,'Inventory '!A:G,7,FALSE)</f>
        <v>27.906666666666666</v>
      </c>
      <c r="J686" s="8">
        <f t="shared" si="31"/>
        <v>55.813333333333333</v>
      </c>
      <c r="K686" t="str">
        <f t="shared" si="32"/>
        <v>Return Reasons to Supplier</v>
      </c>
    </row>
    <row r="687" spans="1:11" x14ac:dyDescent="0.25">
      <c r="A687" t="s">
        <v>3214</v>
      </c>
      <c r="B687" s="3" t="str">
        <f>VLOOKUP(A687,'Inventory '!A686:C1456,2,FALSE)</f>
        <v>Xerox 202</v>
      </c>
      <c r="C687" t="str">
        <f>VLOOKUP(A687,'Inventory '!A686:C1456,3,FALSE)</f>
        <v>IronClad Depot</v>
      </c>
      <c r="D687" t="s">
        <v>4374</v>
      </c>
      <c r="E687" s="2">
        <f t="shared" ca="1" si="30"/>
        <v>43679</v>
      </c>
      <c r="F687" t="str">
        <f>IF(G687="Vendor",'Inventory '!I687,"Customer")</f>
        <v>NextWave Merchants</v>
      </c>
      <c r="G687" t="s">
        <v>3682</v>
      </c>
      <c r="H687" s="7">
        <v>2</v>
      </c>
      <c r="I687" s="8">
        <f>VLOOKUP(A687,'Inventory '!A:G,7,FALSE)</f>
        <v>95.994</v>
      </c>
      <c r="J687" s="8">
        <f t="shared" si="31"/>
        <v>191.988</v>
      </c>
      <c r="K687" t="str">
        <f t="shared" si="32"/>
        <v>Customer Reason</v>
      </c>
    </row>
    <row r="688" spans="1:11" x14ac:dyDescent="0.25">
      <c r="A688" t="s">
        <v>3224</v>
      </c>
      <c r="B688" s="3" t="str">
        <f>VLOOKUP(A688,'Inventory '!A687:C1457,2,FALSE)</f>
        <v>Xerox 1884</v>
      </c>
      <c r="C688" t="str">
        <f>VLOOKUP(A688,'Inventory '!A687:C1457,3,FALSE)</f>
        <v>Skyline Storage Hub</v>
      </c>
      <c r="D688" t="s">
        <v>4375</v>
      </c>
      <c r="E688" s="2">
        <f t="shared" ca="1" si="30"/>
        <v>40674</v>
      </c>
      <c r="F688" t="str">
        <f>IF(G688="Vendor",'Inventory '!I688,"Customer")</f>
        <v>FusionCore Suppliers</v>
      </c>
      <c r="G688" t="s">
        <v>3682</v>
      </c>
      <c r="H688" s="7">
        <v>2</v>
      </c>
      <c r="I688" s="8">
        <f>VLOOKUP(A688,'Inventory '!A:G,7,FALSE)</f>
        <v>1.8274999999999999</v>
      </c>
      <c r="J688" s="8">
        <f t="shared" si="31"/>
        <v>3.6549999999999998</v>
      </c>
      <c r="K688" t="str">
        <f t="shared" si="32"/>
        <v>Customer Reason</v>
      </c>
    </row>
    <row r="689" spans="1:11" x14ac:dyDescent="0.25">
      <c r="A689" t="s">
        <v>3226</v>
      </c>
      <c r="B689" s="3" t="str">
        <f>VLOOKUP(A689,'Inventory '!A688:C1458,2,FALSE)</f>
        <v>Acme Box Cutter Scissors</v>
      </c>
      <c r="C689" t="str">
        <f>VLOOKUP(A689,'Inventory '!A688:C1458,3,FALSE)</f>
        <v>Pioneer Warehousing</v>
      </c>
      <c r="D689" t="s">
        <v>4376</v>
      </c>
      <c r="E689" s="2">
        <f t="shared" ca="1" si="30"/>
        <v>40051</v>
      </c>
      <c r="F689" t="str">
        <f>IF(G689="Vendor",'Inventory '!I689,"Customer")</f>
        <v>FusionCore Suppliers</v>
      </c>
      <c r="G689" t="s">
        <v>3682</v>
      </c>
      <c r="H689" s="7">
        <v>1</v>
      </c>
      <c r="I689" s="8">
        <f>VLOOKUP(A689,'Inventory '!A:G,7,FALSE)</f>
        <v>9.7200000000000006</v>
      </c>
      <c r="J689" s="8">
        <f t="shared" si="31"/>
        <v>9.7200000000000006</v>
      </c>
      <c r="K689" t="str">
        <f t="shared" si="32"/>
        <v>Customer Reason</v>
      </c>
    </row>
    <row r="690" spans="1:11" x14ac:dyDescent="0.25">
      <c r="A690" t="s">
        <v>3228</v>
      </c>
      <c r="B690" s="3" t="str">
        <f>VLOOKUP(A690,'Inventory '!A689:C1459,2,FALSE)</f>
        <v>Staple magnet</v>
      </c>
      <c r="C690" t="str">
        <f>VLOOKUP(A690,'Inventory '!A689:C1459,3,FALSE)</f>
        <v>SafeStack Logistics</v>
      </c>
      <c r="D690" t="s">
        <v>4377</v>
      </c>
      <c r="E690" s="2">
        <f t="shared" ca="1" si="30"/>
        <v>43613</v>
      </c>
      <c r="F690" t="str">
        <f>IF(G690="Vendor",'Inventory '!I690,"Customer")</f>
        <v>Customer</v>
      </c>
      <c r="G690" t="s">
        <v>4459</v>
      </c>
      <c r="H690" s="7">
        <v>3</v>
      </c>
      <c r="I690" s="8">
        <f>VLOOKUP(A690,'Inventory '!A:G,7,FALSE)</f>
        <v>21.331555555555557</v>
      </c>
      <c r="J690" s="8">
        <f t="shared" si="31"/>
        <v>63.994666666666674</v>
      </c>
      <c r="K690" t="str">
        <f t="shared" si="32"/>
        <v>Return Reasons to Supplier</v>
      </c>
    </row>
    <row r="691" spans="1:11" x14ac:dyDescent="0.25">
      <c r="A691" t="s">
        <v>3239</v>
      </c>
      <c r="B691" s="3" t="str">
        <f>VLOOKUP(A691,'Inventory '!A690:C1460,2,FALSE)</f>
        <v>Deluxe Chalkboard Eraser Cleaner</v>
      </c>
      <c r="C691" t="str">
        <f>VLOOKUP(A691,'Inventory '!A690:C1460,3,FALSE)</f>
        <v>MetroZone Fulfillment</v>
      </c>
      <c r="D691" t="s">
        <v>4378</v>
      </c>
      <c r="E691" s="2">
        <f t="shared" ca="1" si="30"/>
        <v>40082</v>
      </c>
      <c r="F691" t="str">
        <f>IF(G691="Vendor",'Inventory '!I691,"Customer")</f>
        <v>NorthStar Supplies</v>
      </c>
      <c r="G691" t="s">
        <v>3682</v>
      </c>
      <c r="H691" s="7">
        <v>1</v>
      </c>
      <c r="I691" s="8">
        <f>VLOOKUP(A691,'Inventory '!A:G,7,FALSE)</f>
        <v>52.005000000000003</v>
      </c>
      <c r="J691" s="8">
        <f t="shared" si="31"/>
        <v>52.005000000000003</v>
      </c>
      <c r="K691" t="str">
        <f t="shared" si="32"/>
        <v>Customer Reason</v>
      </c>
    </row>
    <row r="692" spans="1:11" x14ac:dyDescent="0.25">
      <c r="A692" t="s">
        <v>3244</v>
      </c>
      <c r="B692" s="3" t="str">
        <f>VLOOKUP(A692,'Inventory '!A691:C1461,2,FALSE)</f>
        <v>Logitech MX Performance Wireless Mouse</v>
      </c>
      <c r="C692" t="str">
        <f>VLOOKUP(A692,'Inventory '!A691:C1461,3,FALSE)</f>
        <v>Capital Supply Depot</v>
      </c>
      <c r="D692" t="s">
        <v>4379</v>
      </c>
      <c r="E692" s="2">
        <f t="shared" ca="1" si="30"/>
        <v>40882</v>
      </c>
      <c r="F692" t="str">
        <f>IF(G692="Vendor",'Inventory '!I692,"Customer")</f>
        <v>Customer</v>
      </c>
      <c r="G692" t="s">
        <v>4459</v>
      </c>
      <c r="H692" s="7">
        <v>1</v>
      </c>
      <c r="I692" s="8">
        <f>VLOOKUP(A692,'Inventory '!A:G,7,FALSE)</f>
        <v>94.94</v>
      </c>
      <c r="J692" s="8">
        <f t="shared" si="31"/>
        <v>94.94</v>
      </c>
      <c r="K692" t="str">
        <f t="shared" si="32"/>
        <v>Return Reasons to Supplier</v>
      </c>
    </row>
    <row r="693" spans="1:11" x14ac:dyDescent="0.25">
      <c r="A693" t="s">
        <v>3246</v>
      </c>
      <c r="B693" s="3" t="str">
        <f>VLOOKUP(A693,'Inventory '!A692:C1462,2,FALSE)</f>
        <v>Newell 337</v>
      </c>
      <c r="C693" t="str">
        <f>VLOOKUP(A693,'Inventory '!A692:C1462,3,FALSE)</f>
        <v>Delta Distribution Center</v>
      </c>
      <c r="D693" t="s">
        <v>4380</v>
      </c>
      <c r="E693" s="2">
        <f t="shared" ca="1" si="30"/>
        <v>42992</v>
      </c>
      <c r="F693" t="str">
        <f>IF(G693="Vendor",'Inventory '!I693,"Customer")</f>
        <v>RapidSource Ltd.</v>
      </c>
      <c r="G693" t="s">
        <v>3682</v>
      </c>
      <c r="H693" s="7">
        <v>1</v>
      </c>
      <c r="I693" s="8">
        <f>VLOOKUP(A693,'Inventory '!A:G,7,FALSE)</f>
        <v>12.280000000000001</v>
      </c>
      <c r="J693" s="8">
        <f t="shared" si="31"/>
        <v>12.280000000000001</v>
      </c>
      <c r="K693" t="str">
        <f t="shared" si="32"/>
        <v>Customer Reason</v>
      </c>
    </row>
    <row r="694" spans="1:11" x14ac:dyDescent="0.25">
      <c r="A694" t="s">
        <v>3248</v>
      </c>
      <c r="B694" s="3" t="str">
        <f>VLOOKUP(A694,'Inventory '!A693:C1463,2,FALSE)</f>
        <v>Logitech B530 USB Headset - headset - Full size, Binaural</v>
      </c>
      <c r="C694" t="str">
        <f>VLOOKUP(A694,'Inventory '!A693:C1463,3,FALSE)</f>
        <v>Future Logistics Hub</v>
      </c>
      <c r="D694" t="s">
        <v>4381</v>
      </c>
      <c r="E694" s="2">
        <f t="shared" ca="1" si="30"/>
        <v>40121</v>
      </c>
      <c r="F694" t="str">
        <f>IF(G694="Vendor",'Inventory '!I694,"Customer")</f>
        <v>Customer</v>
      </c>
      <c r="G694" t="s">
        <v>4459</v>
      </c>
      <c r="H694" s="7">
        <v>1</v>
      </c>
      <c r="I694" s="8">
        <f>VLOOKUP(A694,'Inventory '!A:G,7,FALSE)</f>
        <v>41.56</v>
      </c>
      <c r="J694" s="8">
        <f t="shared" si="31"/>
        <v>41.56</v>
      </c>
      <c r="K694" t="str">
        <f t="shared" si="32"/>
        <v>Return Reasons to Supplier</v>
      </c>
    </row>
    <row r="695" spans="1:11" x14ac:dyDescent="0.25">
      <c r="A695" t="s">
        <v>3254</v>
      </c>
      <c r="B695" s="3" t="str">
        <f>VLOOKUP(A695,'Inventory '!A694:C1464,2,FALSE)</f>
        <v>Avery 482</v>
      </c>
      <c r="C695" t="str">
        <f>VLOOKUP(A695,'Inventory '!A694:C1464,3,FALSE)</f>
        <v>BrightBox Warehouse</v>
      </c>
      <c r="D695" t="s">
        <v>4382</v>
      </c>
      <c r="E695" s="2">
        <f t="shared" ca="1" si="30"/>
        <v>40469</v>
      </c>
      <c r="F695" t="str">
        <f>IF(G695="Vendor",'Inventory '!I695,"Customer")</f>
        <v>Customer</v>
      </c>
      <c r="G695" t="s">
        <v>4459</v>
      </c>
      <c r="H695" s="7">
        <v>1</v>
      </c>
      <c r="I695" s="8">
        <f>VLOOKUP(A695,'Inventory '!A:G,7,FALSE)</f>
        <v>16.7</v>
      </c>
      <c r="J695" s="8">
        <f t="shared" si="31"/>
        <v>16.7</v>
      </c>
      <c r="K695" t="str">
        <f t="shared" si="32"/>
        <v>Return Reasons to Supplier</v>
      </c>
    </row>
    <row r="696" spans="1:11" x14ac:dyDescent="0.25">
      <c r="A696" t="s">
        <v>3256</v>
      </c>
      <c r="B696" s="3" t="str">
        <f>VLOOKUP(A696,'Inventory '!A695:C1465,2,FALSE)</f>
        <v>Howard Miller 11-1/2" Diameter Ridgewood Wall Clock</v>
      </c>
      <c r="C696" t="str">
        <f>VLOOKUP(A696,'Inventory '!A695:C1465,3,FALSE)</f>
        <v>SwiftStock Depot</v>
      </c>
      <c r="D696" t="s">
        <v>4383</v>
      </c>
      <c r="E696" s="2">
        <f t="shared" ca="1" si="30"/>
        <v>43560</v>
      </c>
      <c r="F696" t="str">
        <f>IF(G696="Vendor",'Inventory '!I696,"Customer")</f>
        <v>Evergreen Trading Co.</v>
      </c>
      <c r="G696" t="s">
        <v>3682</v>
      </c>
      <c r="H696" s="7">
        <v>2</v>
      </c>
      <c r="I696" s="8">
        <f>VLOOKUP(A696,'Inventory '!A:G,7,FALSE)</f>
        <v>33.045333333333332</v>
      </c>
      <c r="J696" s="8">
        <f t="shared" si="31"/>
        <v>66.090666666666664</v>
      </c>
      <c r="K696" t="str">
        <f t="shared" si="32"/>
        <v>Customer Reason</v>
      </c>
    </row>
    <row r="697" spans="1:11" x14ac:dyDescent="0.25">
      <c r="A697" t="s">
        <v>3263</v>
      </c>
      <c r="B697" s="3" t="str">
        <f>VLOOKUP(A697,'Inventory '!A696:C1466,2,FALSE)</f>
        <v>Avery 483</v>
      </c>
      <c r="C697" t="str">
        <f>VLOOKUP(A697,'Inventory '!A696:C1466,3,FALSE)</f>
        <v>PrimeSource Storage</v>
      </c>
      <c r="D697" t="s">
        <v>4384</v>
      </c>
      <c r="E697" s="2">
        <f t="shared" ca="1" si="30"/>
        <v>40553</v>
      </c>
      <c r="F697" t="str">
        <f>IF(G697="Vendor",'Inventory '!I697,"Customer")</f>
        <v>SkyPort Suppliers</v>
      </c>
      <c r="G697" t="s">
        <v>3682</v>
      </c>
      <c r="H697" s="7">
        <v>1</v>
      </c>
      <c r="I697" s="8">
        <f>VLOOKUP(A697,'Inventory '!A:G,7,FALSE)</f>
        <v>15.786666666666667</v>
      </c>
      <c r="J697" s="8">
        <f t="shared" si="31"/>
        <v>15.786666666666667</v>
      </c>
      <c r="K697" t="str">
        <f t="shared" si="32"/>
        <v>Customer Reason</v>
      </c>
    </row>
    <row r="698" spans="1:11" x14ac:dyDescent="0.25">
      <c r="A698" t="s">
        <v>3270</v>
      </c>
      <c r="B698" s="3" t="str">
        <f>VLOOKUP(A698,'Inventory '!A697:C1467,2,FALSE)</f>
        <v>Large Capacity Hanging Post Binders</v>
      </c>
      <c r="C698" t="str">
        <f>VLOOKUP(A698,'Inventory '!A697:C1467,3,FALSE)</f>
        <v>NorthGate Warehouse</v>
      </c>
      <c r="D698" t="s">
        <v>4385</v>
      </c>
      <c r="E698" s="2">
        <f t="shared" ca="1" si="30"/>
        <v>40774</v>
      </c>
      <c r="F698" t="str">
        <f>IF(G698="Vendor",'Inventory '!I698,"Customer")</f>
        <v>IronLeaf Enterprises</v>
      </c>
      <c r="G698" t="s">
        <v>3682</v>
      </c>
      <c r="H698" s="7">
        <v>3</v>
      </c>
      <c r="I698" s="8">
        <f>VLOOKUP(A698,'Inventory '!A:G,7,FALSE)</f>
        <v>22.331555555555557</v>
      </c>
      <c r="J698" s="8">
        <f t="shared" si="31"/>
        <v>66.994666666666674</v>
      </c>
      <c r="K698" t="str">
        <f t="shared" si="32"/>
        <v>Customer Reason</v>
      </c>
    </row>
    <row r="699" spans="1:11" x14ac:dyDescent="0.25">
      <c r="A699" t="s">
        <v>3275</v>
      </c>
      <c r="B699" s="3" t="str">
        <f>VLOOKUP(A699,'Inventory '!A698:C1468,2,FALSE)</f>
        <v>GBC Ibimaster 500 Manual ProClick Binding System</v>
      </c>
      <c r="C699" t="str">
        <f>VLOOKUP(A699,'Inventory '!A698:C1468,3,FALSE)</f>
        <v>Liberty Logistics</v>
      </c>
      <c r="D699" t="s">
        <v>4386</v>
      </c>
      <c r="E699" s="2">
        <f t="shared" ca="1" si="30"/>
        <v>40757</v>
      </c>
      <c r="F699" t="str">
        <f>IF(G699="Vendor",'Inventory '!I699,"Customer")</f>
        <v>TruePath Global</v>
      </c>
      <c r="G699" t="s">
        <v>3682</v>
      </c>
      <c r="H699" s="7">
        <v>1</v>
      </c>
      <c r="I699" s="8">
        <f>VLOOKUP(A699,'Inventory '!A:G,7,FALSE)</f>
        <v>24.423999999999999</v>
      </c>
      <c r="J699" s="8">
        <f t="shared" si="31"/>
        <v>24.423999999999999</v>
      </c>
      <c r="K699" t="str">
        <f t="shared" si="32"/>
        <v>Customer Reason</v>
      </c>
    </row>
    <row r="700" spans="1:11" x14ac:dyDescent="0.25">
      <c r="A700" t="s">
        <v>3280</v>
      </c>
      <c r="B700" s="3" t="str">
        <f>VLOOKUP(A700,'Inventory '!A699:C1469,2,FALSE)</f>
        <v>Southworth 100% Cotton The Best Paper</v>
      </c>
      <c r="C700" t="str">
        <f>VLOOKUP(A700,'Inventory '!A699:C1469,3,FALSE)</f>
        <v>Everhaul Storage</v>
      </c>
      <c r="D700" t="s">
        <v>4387</v>
      </c>
      <c r="E700" s="2">
        <f t="shared" ca="1" si="30"/>
        <v>43239</v>
      </c>
      <c r="F700" t="str">
        <f>IF(G700="Vendor",'Inventory '!I700,"Customer")</f>
        <v>RedRiver Goods</v>
      </c>
      <c r="G700" t="s">
        <v>3682</v>
      </c>
      <c r="H700" s="7">
        <v>3</v>
      </c>
      <c r="I700" s="8">
        <f>VLOOKUP(A700,'Inventory '!A:G,7,FALSE)</f>
        <v>0.29955555555555557</v>
      </c>
      <c r="J700" s="8">
        <f t="shared" si="31"/>
        <v>0.89866666666666672</v>
      </c>
      <c r="K700" t="str">
        <f t="shared" si="32"/>
        <v>Customer Reason</v>
      </c>
    </row>
    <row r="701" spans="1:11" x14ac:dyDescent="0.25">
      <c r="A701" t="s">
        <v>3289</v>
      </c>
      <c r="B701" s="3" t="str">
        <f>VLOOKUP(A701,'Inventory '!A700:C1470,2,FALSE)</f>
        <v>Xerox 1910</v>
      </c>
      <c r="C701" t="str">
        <f>VLOOKUP(A701,'Inventory '!A700:C1470,3,FALSE)</f>
        <v>RedRock Distribution</v>
      </c>
      <c r="D701" t="s">
        <v>4388</v>
      </c>
      <c r="E701" s="2">
        <f t="shared" ca="1" si="30"/>
        <v>41267</v>
      </c>
      <c r="F701" t="str">
        <f>IF(G701="Vendor",'Inventory '!I701,"Customer")</f>
        <v>Atlas Provision Co.</v>
      </c>
      <c r="G701" t="s">
        <v>3682</v>
      </c>
      <c r="H701" s="7">
        <v>1</v>
      </c>
      <c r="I701" s="8">
        <f>VLOOKUP(A701,'Inventory '!A:G,7,FALSE)</f>
        <v>4.6470000000000002</v>
      </c>
      <c r="J701" s="8">
        <f t="shared" si="31"/>
        <v>4.6470000000000002</v>
      </c>
      <c r="K701" t="str">
        <f t="shared" si="32"/>
        <v>Customer Reason</v>
      </c>
    </row>
    <row r="702" spans="1:11" x14ac:dyDescent="0.25">
      <c r="A702" t="s">
        <v>3294</v>
      </c>
      <c r="B702" s="3" t="str">
        <f>VLOOKUP(A702,'Inventory '!A701:C1471,2,FALSE)</f>
        <v>Logitech G19 Programmable Gaming Keyboard</v>
      </c>
      <c r="C702" t="str">
        <f>VLOOKUP(A702,'Inventory '!A701:C1471,3,FALSE)</f>
        <v>IronClad Depot</v>
      </c>
      <c r="D702" t="s">
        <v>4389</v>
      </c>
      <c r="E702" s="2">
        <f t="shared" ca="1" si="30"/>
        <v>43480</v>
      </c>
      <c r="F702" t="str">
        <f>IF(G702="Vendor",'Inventory '!I702,"Customer")</f>
        <v>Customer</v>
      </c>
      <c r="G702" t="s">
        <v>4459</v>
      </c>
      <c r="H702" s="7">
        <v>2</v>
      </c>
      <c r="I702" s="8">
        <f>VLOOKUP(A702,'Inventory '!A:G,7,FALSE)</f>
        <v>0.97919999999999996</v>
      </c>
      <c r="J702" s="8">
        <f t="shared" si="31"/>
        <v>1.9583999999999999</v>
      </c>
      <c r="K702" t="str">
        <f t="shared" si="32"/>
        <v>Return Reasons to Supplier</v>
      </c>
    </row>
    <row r="703" spans="1:11" x14ac:dyDescent="0.25">
      <c r="A703" t="s">
        <v>3299</v>
      </c>
      <c r="B703" s="3" t="str">
        <f>VLOOKUP(A703,'Inventory '!A702:C1472,2,FALSE)</f>
        <v>Acco Pressboard Covers with Storage Hooks, 14 7/8" x 11", Light Blue</v>
      </c>
      <c r="C703" t="str">
        <f>VLOOKUP(A703,'Inventory '!A702:C1472,3,FALSE)</f>
        <v>Skyline Storage Hub</v>
      </c>
      <c r="D703" t="s">
        <v>4390</v>
      </c>
      <c r="E703" s="2">
        <f t="shared" ca="1" si="30"/>
        <v>39972</v>
      </c>
      <c r="F703" t="str">
        <f>IF(G703="Vendor",'Inventory '!I703,"Customer")</f>
        <v>Customer</v>
      </c>
      <c r="G703" t="s">
        <v>4459</v>
      </c>
      <c r="H703" s="7">
        <v>2</v>
      </c>
      <c r="I703" s="8">
        <f>VLOOKUP(A703,'Inventory '!A:G,7,FALSE)</f>
        <v>2.512</v>
      </c>
      <c r="J703" s="8">
        <f t="shared" si="31"/>
        <v>5.024</v>
      </c>
      <c r="K703" t="str">
        <f t="shared" si="32"/>
        <v>Return Reasons to Supplier</v>
      </c>
    </row>
    <row r="704" spans="1:11" x14ac:dyDescent="0.25">
      <c r="A704" t="s">
        <v>3304</v>
      </c>
      <c r="B704" s="3" t="str">
        <f>VLOOKUP(A704,'Inventory '!A703:C1473,2,FALSE)</f>
        <v>Lock-Up Easel 'Spel-Binder'</v>
      </c>
      <c r="C704" t="str">
        <f>VLOOKUP(A704,'Inventory '!A703:C1473,3,FALSE)</f>
        <v>Pioneer Warehousing</v>
      </c>
      <c r="D704" t="s">
        <v>4391</v>
      </c>
      <c r="E704" s="2">
        <f t="shared" ca="1" si="30"/>
        <v>40296</v>
      </c>
      <c r="F704" t="str">
        <f>IF(G704="Vendor",'Inventory '!I704,"Customer")</f>
        <v>FusionCore Suppliers</v>
      </c>
      <c r="G704" t="s">
        <v>3682</v>
      </c>
      <c r="H704" s="7">
        <v>2</v>
      </c>
      <c r="I704" s="8">
        <f>VLOOKUP(A704,'Inventory '!A:G,7,FALSE)</f>
        <v>34.979999999999997</v>
      </c>
      <c r="J704" s="8">
        <f t="shared" si="31"/>
        <v>69.959999999999994</v>
      </c>
      <c r="K704" t="str">
        <f t="shared" si="32"/>
        <v>Customer Reason</v>
      </c>
    </row>
    <row r="705" spans="1:11" x14ac:dyDescent="0.25">
      <c r="A705" t="s">
        <v>3319</v>
      </c>
      <c r="B705" s="3" t="str">
        <f>VLOOKUP(A705,'Inventory '!A704:C1474,2,FALSE)</f>
        <v>Dax Clear Box Frame</v>
      </c>
      <c r="C705" t="str">
        <f>VLOOKUP(A705,'Inventory '!A704:C1474,3,FALSE)</f>
        <v>SafeStack Logistics</v>
      </c>
      <c r="D705" t="s">
        <v>4392</v>
      </c>
      <c r="E705" s="2">
        <f t="shared" ca="1" si="30"/>
        <v>43554</v>
      </c>
      <c r="F705" t="str">
        <f>IF(G705="Vendor",'Inventory '!I705,"Customer")</f>
        <v>FusionCore Suppliers</v>
      </c>
      <c r="G705" t="s">
        <v>3682</v>
      </c>
      <c r="H705" s="7">
        <v>2</v>
      </c>
      <c r="I705" s="8">
        <f>VLOOKUP(A705,'Inventory '!A:G,7,FALSE)</f>
        <v>61.651999999999994</v>
      </c>
      <c r="J705" s="8">
        <f t="shared" si="31"/>
        <v>123.30399999999999</v>
      </c>
      <c r="K705" t="str">
        <f t="shared" si="32"/>
        <v>Customer Reason</v>
      </c>
    </row>
    <row r="706" spans="1:11" x14ac:dyDescent="0.25">
      <c r="A706" t="s">
        <v>3325</v>
      </c>
      <c r="B706" s="3" t="str">
        <f>VLOOKUP(A706,'Inventory '!A705:C1475,2,FALSE)</f>
        <v>Fellowes Black Plastic Comb Bindings</v>
      </c>
      <c r="C706" t="str">
        <f>VLOOKUP(A706,'Inventory '!A705:C1475,3,FALSE)</f>
        <v>MetroZone Fulfillment</v>
      </c>
      <c r="D706" t="s">
        <v>4393</v>
      </c>
      <c r="E706" s="2">
        <f t="shared" ca="1" si="30"/>
        <v>42206</v>
      </c>
      <c r="F706" t="str">
        <f>IF(G706="Vendor",'Inventory '!I706,"Customer")</f>
        <v>Eagle Trade Co.</v>
      </c>
      <c r="G706" t="s">
        <v>3682</v>
      </c>
      <c r="H706" s="7">
        <v>1</v>
      </c>
      <c r="I706" s="8">
        <f>VLOOKUP(A706,'Inventory '!A:G,7,FALSE)</f>
        <v>2.5920000000000001</v>
      </c>
      <c r="J706" s="8">
        <f t="shared" si="31"/>
        <v>2.5920000000000001</v>
      </c>
      <c r="K706" t="str">
        <f t="shared" si="32"/>
        <v>Customer Reason</v>
      </c>
    </row>
    <row r="707" spans="1:11" x14ac:dyDescent="0.25">
      <c r="A707" t="s">
        <v>3330</v>
      </c>
      <c r="B707" s="3" t="str">
        <f>VLOOKUP(A707,'Inventory '!A706:C1476,2,FALSE)</f>
        <v>Eldon Shelf Savers Cubes and Bins</v>
      </c>
      <c r="C707" t="str">
        <f>VLOOKUP(A707,'Inventory '!A706:C1476,3,FALSE)</f>
        <v>Capital Supply Depot</v>
      </c>
      <c r="D707" t="s">
        <v>4394</v>
      </c>
      <c r="E707" s="2">
        <f t="shared" ref="E707:E770" ca="1" si="33">RANDBETWEEN(DATE(2009,1,1),DATE(2019,12,30))</f>
        <v>41922</v>
      </c>
      <c r="F707" t="str">
        <f>IF(G707="Vendor",'Inventory '!I707,"Customer")</f>
        <v>NorthStar Supplies</v>
      </c>
      <c r="G707" t="s">
        <v>3682</v>
      </c>
      <c r="H707" s="7">
        <v>2</v>
      </c>
      <c r="I707" s="8">
        <f>VLOOKUP(A707,'Inventory '!A:G,7,FALSE)</f>
        <v>20.855</v>
      </c>
      <c r="J707" s="8">
        <f t="shared" ref="J707:J770" si="34">I707*H707</f>
        <v>41.71</v>
      </c>
      <c r="K707" t="str">
        <f t="shared" ref="K707:K770" si="35">IF(F707="Customer","Return Reasons to Supplier","Customer Reason")</f>
        <v>Customer Reason</v>
      </c>
    </row>
    <row r="708" spans="1:11" x14ac:dyDescent="0.25">
      <c r="A708" t="s">
        <v>3340</v>
      </c>
      <c r="B708" s="3" t="str">
        <f>VLOOKUP(A708,'Inventory '!A707:C1477,2,FALSE)</f>
        <v>Anker Ultrathin Bluetooth Wireless Keyboard Aluminum Cover with Stand</v>
      </c>
      <c r="C708" t="str">
        <f>VLOOKUP(A708,'Inventory '!A707:C1477,3,FALSE)</f>
        <v>Delta Distribution Center</v>
      </c>
      <c r="D708" t="s">
        <v>4395</v>
      </c>
      <c r="E708" s="2">
        <f t="shared" ca="1" si="33"/>
        <v>40551</v>
      </c>
      <c r="F708" t="str">
        <f>IF(G708="Vendor",'Inventory '!I708,"Customer")</f>
        <v>Customer</v>
      </c>
      <c r="G708" t="s">
        <v>4459</v>
      </c>
      <c r="H708" s="7">
        <v>2</v>
      </c>
      <c r="I708" s="8">
        <f>VLOOKUP(A708,'Inventory '!A:G,7,FALSE)</f>
        <v>2.1737142857142855</v>
      </c>
      <c r="J708" s="8">
        <f t="shared" si="34"/>
        <v>4.347428571428571</v>
      </c>
      <c r="K708" t="str">
        <f t="shared" si="35"/>
        <v>Return Reasons to Supplier</v>
      </c>
    </row>
    <row r="709" spans="1:11" x14ac:dyDescent="0.25">
      <c r="A709" t="s">
        <v>3343</v>
      </c>
      <c r="B709" s="3" t="str">
        <f>VLOOKUP(A709,'Inventory '!A708:C1478,2,FALSE)</f>
        <v>Ampad Poly Cover Wirebound Steno Book, 6" x 9" Assorted Colors, Gregg Ruled</v>
      </c>
      <c r="C709" t="str">
        <f>VLOOKUP(A709,'Inventory '!A708:C1478,3,FALSE)</f>
        <v>Future Logistics Hub</v>
      </c>
      <c r="D709" t="s">
        <v>4396</v>
      </c>
      <c r="E709" s="2">
        <f t="shared" ca="1" si="33"/>
        <v>42878</v>
      </c>
      <c r="F709" t="str">
        <f>IF(G709="Vendor",'Inventory '!I709,"Customer")</f>
        <v>Customer</v>
      </c>
      <c r="G709" t="s">
        <v>4459</v>
      </c>
      <c r="H709" s="7">
        <v>3</v>
      </c>
      <c r="I709" s="8">
        <f>VLOOKUP(A709,'Inventory '!A:G,7,FALSE)</f>
        <v>13.328888888888889</v>
      </c>
      <c r="J709" s="8">
        <f t="shared" si="34"/>
        <v>39.986666666666665</v>
      </c>
      <c r="K709" t="str">
        <f t="shared" si="35"/>
        <v>Return Reasons to Supplier</v>
      </c>
    </row>
    <row r="710" spans="1:11" x14ac:dyDescent="0.25">
      <c r="A710" t="s">
        <v>3345</v>
      </c>
      <c r="B710" s="3" t="str">
        <f>VLOOKUP(A710,'Inventory '!A709:C1479,2,FALSE)</f>
        <v>Fluorescent Highlighters by Dixon</v>
      </c>
      <c r="C710" t="str">
        <f>VLOOKUP(A710,'Inventory '!A709:C1479,3,FALSE)</f>
        <v>BrightBox Warehouse</v>
      </c>
      <c r="D710" t="s">
        <v>4397</v>
      </c>
      <c r="E710" s="2">
        <f t="shared" ca="1" si="33"/>
        <v>40352</v>
      </c>
      <c r="F710" t="str">
        <f>IF(G710="Vendor",'Inventory '!I710,"Customer")</f>
        <v>UrbanLine Distributors</v>
      </c>
      <c r="G710" t="s">
        <v>3682</v>
      </c>
      <c r="H710" s="7">
        <v>1</v>
      </c>
      <c r="I710" s="8">
        <f>VLOOKUP(A710,'Inventory '!A:G,7,FALSE)</f>
        <v>220.98</v>
      </c>
      <c r="J710" s="8">
        <f t="shared" si="34"/>
        <v>220.98</v>
      </c>
      <c r="K710" t="str">
        <f t="shared" si="35"/>
        <v>Customer Reason</v>
      </c>
    </row>
    <row r="711" spans="1:11" x14ac:dyDescent="0.25">
      <c r="A711" t="s">
        <v>3347</v>
      </c>
      <c r="B711" s="3" t="str">
        <f>VLOOKUP(A711,'Inventory '!A710:C1480,2,FALSE)</f>
        <v>Nortel Networks T7316 E Nt8 B27</v>
      </c>
      <c r="C711" t="str">
        <f>VLOOKUP(A711,'Inventory '!A710:C1480,3,FALSE)</f>
        <v>SwiftStock Depot</v>
      </c>
      <c r="D711" t="s">
        <v>4398</v>
      </c>
      <c r="E711" s="2">
        <f t="shared" ca="1" si="33"/>
        <v>40053</v>
      </c>
      <c r="F711" t="str">
        <f>IF(G711="Vendor",'Inventory '!I711,"Customer")</f>
        <v>Customer</v>
      </c>
      <c r="G711" t="s">
        <v>4459</v>
      </c>
      <c r="H711" s="7">
        <v>1</v>
      </c>
      <c r="I711" s="8">
        <f>VLOOKUP(A711,'Inventory '!A:G,7,FALSE)</f>
        <v>15.573333333333332</v>
      </c>
      <c r="J711" s="8">
        <f t="shared" si="34"/>
        <v>15.573333333333332</v>
      </c>
      <c r="K711" t="str">
        <f t="shared" si="35"/>
        <v>Return Reasons to Supplier</v>
      </c>
    </row>
    <row r="712" spans="1:11" x14ac:dyDescent="0.25">
      <c r="A712" t="s">
        <v>3353</v>
      </c>
      <c r="B712" s="3" t="str">
        <f>VLOOKUP(A712,'Inventory '!A711:C1481,2,FALSE)</f>
        <v>Binding Machine Supplies</v>
      </c>
      <c r="C712" t="str">
        <f>VLOOKUP(A712,'Inventory '!A711:C1481,3,FALSE)</f>
        <v>PrimeSource Storage</v>
      </c>
      <c r="D712" t="s">
        <v>4399</v>
      </c>
      <c r="E712" s="2">
        <f t="shared" ca="1" si="33"/>
        <v>43625</v>
      </c>
      <c r="F712" t="str">
        <f>IF(G712="Vendor",'Inventory '!I712,"Customer")</f>
        <v>Customer</v>
      </c>
      <c r="G712" t="s">
        <v>4459</v>
      </c>
      <c r="H712" s="7">
        <v>1</v>
      </c>
      <c r="I712" s="8">
        <f>VLOOKUP(A712,'Inventory '!A:G,7,FALSE)</f>
        <v>13.87</v>
      </c>
      <c r="J712" s="8">
        <f t="shared" si="34"/>
        <v>13.87</v>
      </c>
      <c r="K712" t="str">
        <f t="shared" si="35"/>
        <v>Return Reasons to Supplier</v>
      </c>
    </row>
    <row r="713" spans="1:11" x14ac:dyDescent="0.25">
      <c r="A713" t="s">
        <v>3360</v>
      </c>
      <c r="B713" s="3" t="str">
        <f>VLOOKUP(A713,'Inventory '!A712:C1482,2,FALSE)</f>
        <v>Staple envelope</v>
      </c>
      <c r="C713" t="str">
        <f>VLOOKUP(A713,'Inventory '!A712:C1482,3,FALSE)</f>
        <v>NorthGate Warehouse</v>
      </c>
      <c r="D713" t="s">
        <v>4400</v>
      </c>
      <c r="E713" s="2">
        <f t="shared" ca="1" si="33"/>
        <v>42459</v>
      </c>
      <c r="F713" t="str">
        <f>IF(G713="Vendor",'Inventory '!I713,"Customer")</f>
        <v>Customer</v>
      </c>
      <c r="G713" t="s">
        <v>4459</v>
      </c>
      <c r="H713" s="7">
        <v>2</v>
      </c>
      <c r="I713" s="8">
        <f>VLOOKUP(A713,'Inventory '!A:G,7,FALSE)</f>
        <v>4.8895999999999997</v>
      </c>
      <c r="J713" s="8">
        <f t="shared" si="34"/>
        <v>9.7791999999999994</v>
      </c>
      <c r="K713" t="str">
        <f t="shared" si="35"/>
        <v>Return Reasons to Supplier</v>
      </c>
    </row>
    <row r="714" spans="1:11" x14ac:dyDescent="0.25">
      <c r="A714" t="s">
        <v>3371</v>
      </c>
      <c r="B714" s="3" t="str">
        <f>VLOOKUP(A714,'Inventory '!A713:C1483,2,FALSE)</f>
        <v>Things To Do Today Pad</v>
      </c>
      <c r="C714" t="str">
        <f>VLOOKUP(A714,'Inventory '!A713:C1483,3,FALSE)</f>
        <v>Liberty Logistics</v>
      </c>
      <c r="D714" t="s">
        <v>4401</v>
      </c>
      <c r="E714" s="2">
        <f t="shared" ca="1" si="33"/>
        <v>40423</v>
      </c>
      <c r="F714" t="str">
        <f>IF(G714="Vendor",'Inventory '!I714,"Customer")</f>
        <v>Customer</v>
      </c>
      <c r="G714" t="s">
        <v>4459</v>
      </c>
      <c r="H714" s="7">
        <v>2</v>
      </c>
      <c r="I714" s="8">
        <f>VLOOKUP(A714,'Inventory '!A:G,7,FALSE)</f>
        <v>56.267999999999994</v>
      </c>
      <c r="J714" s="8">
        <f t="shared" si="34"/>
        <v>112.53599999999999</v>
      </c>
      <c r="K714" t="str">
        <f t="shared" si="35"/>
        <v>Return Reasons to Supplier</v>
      </c>
    </row>
    <row r="715" spans="1:11" x14ac:dyDescent="0.25">
      <c r="A715" t="s">
        <v>3377</v>
      </c>
      <c r="B715" s="3" t="str">
        <f>VLOOKUP(A715,'Inventory '!A714:C1484,2,FALSE)</f>
        <v>Wilson Jones Hanging Recycled Pressboard Data Binders</v>
      </c>
      <c r="C715" t="str">
        <f>VLOOKUP(A715,'Inventory '!A714:C1484,3,FALSE)</f>
        <v>Everhaul Storage</v>
      </c>
      <c r="D715" t="s">
        <v>4402</v>
      </c>
      <c r="E715" s="2">
        <f t="shared" ca="1" si="33"/>
        <v>42654</v>
      </c>
      <c r="F715" t="str">
        <f>IF(G715="Vendor",'Inventory '!I715,"Customer")</f>
        <v>Customer</v>
      </c>
      <c r="G715" t="s">
        <v>4459</v>
      </c>
      <c r="H715" s="7">
        <v>1</v>
      </c>
      <c r="I715" s="8">
        <f>VLOOKUP(A715,'Inventory '!A:G,7,FALSE)</f>
        <v>76.995000000000005</v>
      </c>
      <c r="J715" s="8">
        <f t="shared" si="34"/>
        <v>76.995000000000005</v>
      </c>
      <c r="K715" t="str">
        <f t="shared" si="35"/>
        <v>Return Reasons to Supplier</v>
      </c>
    </row>
    <row r="716" spans="1:11" x14ac:dyDescent="0.25">
      <c r="A716" t="s">
        <v>3381</v>
      </c>
      <c r="B716" s="3" t="str">
        <f>VLOOKUP(A716,'Inventory '!A715:C1485,2,FALSE)</f>
        <v>Permanent Self-Adhesive File Folder Labels for Typewriters by Universal</v>
      </c>
      <c r="C716" t="str">
        <f>VLOOKUP(A716,'Inventory '!A715:C1485,3,FALSE)</f>
        <v>RedRock Distribution</v>
      </c>
      <c r="D716" t="s">
        <v>4403</v>
      </c>
      <c r="E716" s="2">
        <f t="shared" ca="1" si="33"/>
        <v>43775</v>
      </c>
      <c r="F716" t="str">
        <f>IF(G716="Vendor",'Inventory '!I716,"Customer")</f>
        <v>RedRiver Goods</v>
      </c>
      <c r="G716" t="s">
        <v>3682</v>
      </c>
      <c r="H716" s="7">
        <v>1</v>
      </c>
      <c r="I716" s="8">
        <f>VLOOKUP(A716,'Inventory '!A:G,7,FALSE)</f>
        <v>74.992500000000007</v>
      </c>
      <c r="J716" s="8">
        <f t="shared" si="34"/>
        <v>74.992500000000007</v>
      </c>
      <c r="K716" t="str">
        <f t="shared" si="35"/>
        <v>Customer Reason</v>
      </c>
    </row>
    <row r="717" spans="1:11" x14ac:dyDescent="0.25">
      <c r="A717" t="s">
        <v>3383</v>
      </c>
      <c r="B717" s="3" t="str">
        <f>VLOOKUP(A717,'Inventory '!A716:C1486,2,FALSE)</f>
        <v>Deluxe Heavy-Duty Vinyl Round Ring Binder</v>
      </c>
      <c r="C717" t="str">
        <f>VLOOKUP(A717,'Inventory '!A716:C1486,3,FALSE)</f>
        <v>IronClad Depot</v>
      </c>
      <c r="D717" t="s">
        <v>4404</v>
      </c>
      <c r="E717" s="2">
        <f t="shared" ca="1" si="33"/>
        <v>41148</v>
      </c>
      <c r="F717" t="str">
        <f>IF(G717="Vendor",'Inventory '!I717,"Customer")</f>
        <v>Atlas Provision Co.</v>
      </c>
      <c r="G717" t="s">
        <v>3682</v>
      </c>
      <c r="H717" s="7">
        <v>2</v>
      </c>
      <c r="I717" s="8">
        <f>VLOOKUP(A717,'Inventory '!A:G,7,FALSE)</f>
        <v>2.8457142857142861</v>
      </c>
      <c r="J717" s="8">
        <f t="shared" si="34"/>
        <v>5.6914285714285722</v>
      </c>
      <c r="K717" t="str">
        <f t="shared" si="35"/>
        <v>Customer Reason</v>
      </c>
    </row>
    <row r="718" spans="1:11" x14ac:dyDescent="0.25">
      <c r="A718" t="s">
        <v>3387</v>
      </c>
      <c r="B718" s="3" t="str">
        <f>VLOOKUP(A718,'Inventory '!A717:C1487,2,FALSE)</f>
        <v>Xerox 1923</v>
      </c>
      <c r="C718" t="str">
        <f>VLOOKUP(A718,'Inventory '!A717:C1487,3,FALSE)</f>
        <v>Skyline Storage Hub</v>
      </c>
      <c r="D718" t="s">
        <v>4405</v>
      </c>
      <c r="E718" s="2">
        <f t="shared" ca="1" si="33"/>
        <v>40963</v>
      </c>
      <c r="F718" t="str">
        <f>IF(G718="Vendor",'Inventory '!I718,"Customer")</f>
        <v>Customer</v>
      </c>
      <c r="G718" t="s">
        <v>4459</v>
      </c>
      <c r="H718" s="7">
        <v>2</v>
      </c>
      <c r="I718" s="8">
        <f>VLOOKUP(A718,'Inventory '!A:G,7,FALSE)</f>
        <v>1.6566666666666665</v>
      </c>
      <c r="J718" s="8">
        <f t="shared" si="34"/>
        <v>3.313333333333333</v>
      </c>
      <c r="K718" t="str">
        <f t="shared" si="35"/>
        <v>Return Reasons to Supplier</v>
      </c>
    </row>
    <row r="719" spans="1:11" x14ac:dyDescent="0.25">
      <c r="A719" t="s">
        <v>3389</v>
      </c>
      <c r="B719" s="3" t="str">
        <f>VLOOKUP(A719,'Inventory '!A718:C1488,2,FALSE)</f>
        <v>Xerox 1931</v>
      </c>
      <c r="C719" t="str">
        <f>VLOOKUP(A719,'Inventory '!A718:C1488,3,FALSE)</f>
        <v>Pioneer Warehousing</v>
      </c>
      <c r="D719" t="s">
        <v>4406</v>
      </c>
      <c r="E719" s="2">
        <f t="shared" ca="1" si="33"/>
        <v>41757</v>
      </c>
      <c r="F719" t="str">
        <f>IF(G719="Vendor",'Inventory '!I719,"Customer")</f>
        <v>Customer</v>
      </c>
      <c r="G719" t="s">
        <v>4459</v>
      </c>
      <c r="H719" s="7">
        <v>1</v>
      </c>
      <c r="I719" s="8">
        <f>VLOOKUP(A719,'Inventory '!A:G,7,FALSE)</f>
        <v>25.763999999999999</v>
      </c>
      <c r="J719" s="8">
        <f t="shared" si="34"/>
        <v>25.763999999999999</v>
      </c>
      <c r="K719" t="str">
        <f t="shared" si="35"/>
        <v>Return Reasons to Supplier</v>
      </c>
    </row>
    <row r="720" spans="1:11" x14ac:dyDescent="0.25">
      <c r="A720" t="s">
        <v>3393</v>
      </c>
      <c r="B720" s="3" t="str">
        <f>VLOOKUP(A720,'Inventory '!A719:C1489,2,FALSE)</f>
        <v>Bush Westfield Collection Bookcases, Fully Assembled</v>
      </c>
      <c r="C720" t="str">
        <f>VLOOKUP(A720,'Inventory '!A719:C1489,3,FALSE)</f>
        <v>SafeStack Logistics</v>
      </c>
      <c r="D720" t="s">
        <v>4407</v>
      </c>
      <c r="E720" s="2">
        <f t="shared" ca="1" si="33"/>
        <v>43053</v>
      </c>
      <c r="F720" t="str">
        <f>IF(G720="Vendor",'Inventory '!I720,"Customer")</f>
        <v>FusionCore Suppliers</v>
      </c>
      <c r="G720" t="s">
        <v>3682</v>
      </c>
      <c r="H720" s="7">
        <v>2</v>
      </c>
      <c r="I720" s="8">
        <f>VLOOKUP(A720,'Inventory '!A:G,7,FALSE)</f>
        <v>7.476</v>
      </c>
      <c r="J720" s="8">
        <f t="shared" si="34"/>
        <v>14.952</v>
      </c>
      <c r="K720" t="str">
        <f t="shared" si="35"/>
        <v>Customer Reason</v>
      </c>
    </row>
    <row r="721" spans="1:11" x14ac:dyDescent="0.25">
      <c r="A721" t="s">
        <v>3395</v>
      </c>
      <c r="B721" s="3" t="str">
        <f>VLOOKUP(A721,'Inventory '!A720:C1490,2,FALSE)</f>
        <v>Gear Head AU3700S Headset</v>
      </c>
      <c r="C721" t="str">
        <f>VLOOKUP(A721,'Inventory '!A720:C1490,3,FALSE)</f>
        <v>MetroZone Fulfillment</v>
      </c>
      <c r="D721" t="s">
        <v>4408</v>
      </c>
      <c r="E721" s="2">
        <f t="shared" ca="1" si="33"/>
        <v>40554</v>
      </c>
      <c r="F721" t="str">
        <f>IF(G721="Vendor",'Inventory '!I721,"Customer")</f>
        <v>FusionCore Suppliers</v>
      </c>
      <c r="G721" t="s">
        <v>3682</v>
      </c>
      <c r="H721" s="7">
        <v>1</v>
      </c>
      <c r="I721" s="8">
        <f>VLOOKUP(A721,'Inventory '!A:G,7,FALSE)</f>
        <v>24.439999999999998</v>
      </c>
      <c r="J721" s="8">
        <f t="shared" si="34"/>
        <v>24.439999999999998</v>
      </c>
      <c r="K721" t="str">
        <f t="shared" si="35"/>
        <v>Customer Reason</v>
      </c>
    </row>
    <row r="722" spans="1:11" x14ac:dyDescent="0.25">
      <c r="A722" t="s">
        <v>3397</v>
      </c>
      <c r="B722" s="3" t="str">
        <f>VLOOKUP(A722,'Inventory '!A721:C1491,2,FALSE)</f>
        <v>Wilson Jones Legal Size Ring Binders</v>
      </c>
      <c r="C722" t="str">
        <f>VLOOKUP(A722,'Inventory '!A721:C1491,3,FALSE)</f>
        <v>Capital Supply Depot</v>
      </c>
      <c r="D722" t="s">
        <v>4409</v>
      </c>
      <c r="E722" s="2">
        <f t="shared" ca="1" si="33"/>
        <v>42634</v>
      </c>
      <c r="F722" t="str">
        <f>IF(G722="Vendor",'Inventory '!I722,"Customer")</f>
        <v>Eagle Trade Co.</v>
      </c>
      <c r="G722" t="s">
        <v>3682</v>
      </c>
      <c r="H722" s="7">
        <v>1</v>
      </c>
      <c r="I722" s="8">
        <f>VLOOKUP(A722,'Inventory '!A:G,7,FALSE)</f>
        <v>73.41</v>
      </c>
      <c r="J722" s="8">
        <f t="shared" si="34"/>
        <v>73.41</v>
      </c>
      <c r="K722" t="str">
        <f t="shared" si="35"/>
        <v>Customer Reason</v>
      </c>
    </row>
    <row r="723" spans="1:11" x14ac:dyDescent="0.25">
      <c r="A723" t="s">
        <v>3402</v>
      </c>
      <c r="B723" s="3" t="str">
        <f>VLOOKUP(A723,'Inventory '!A722:C1492,2,FALSE)</f>
        <v>Polycom CX600 IP Phone VoIP phone</v>
      </c>
      <c r="C723" t="str">
        <f>VLOOKUP(A723,'Inventory '!A722:C1492,3,FALSE)</f>
        <v>Delta Distribution Center</v>
      </c>
      <c r="D723" t="s">
        <v>4410</v>
      </c>
      <c r="E723" s="2">
        <f t="shared" ca="1" si="33"/>
        <v>41683</v>
      </c>
      <c r="F723" t="str">
        <f>IF(G723="Vendor",'Inventory '!I723,"Customer")</f>
        <v>NorthStar Supplies</v>
      </c>
      <c r="G723" t="s">
        <v>3682</v>
      </c>
      <c r="H723" s="7">
        <v>1</v>
      </c>
      <c r="I723" s="8">
        <f>VLOOKUP(A723,'Inventory '!A:G,7,FALSE)</f>
        <v>550.98</v>
      </c>
      <c r="J723" s="8">
        <f t="shared" si="34"/>
        <v>550.98</v>
      </c>
      <c r="K723" t="str">
        <f t="shared" si="35"/>
        <v>Customer Reason</v>
      </c>
    </row>
    <row r="724" spans="1:11" x14ac:dyDescent="0.25">
      <c r="A724" t="s">
        <v>3404</v>
      </c>
      <c r="B724" s="3" t="str">
        <f>VLOOKUP(A724,'Inventory '!A723:C1493,2,FALSE)</f>
        <v>Maxell iVDR EX 500GB Cartridge</v>
      </c>
      <c r="C724" t="str">
        <f>VLOOKUP(A724,'Inventory '!A723:C1493,3,FALSE)</f>
        <v>Future Logistics Hub</v>
      </c>
      <c r="D724" t="s">
        <v>4411</v>
      </c>
      <c r="E724" s="2">
        <f t="shared" ca="1" si="33"/>
        <v>41184</v>
      </c>
      <c r="F724" t="str">
        <f>IF(G724="Vendor",'Inventory '!I724,"Customer")</f>
        <v>Customer</v>
      </c>
      <c r="G724" t="s">
        <v>4459</v>
      </c>
      <c r="H724" s="7">
        <v>2</v>
      </c>
      <c r="I724" s="8">
        <f>VLOOKUP(A724,'Inventory '!A:G,7,FALSE)</f>
        <v>59.274000000000001</v>
      </c>
      <c r="J724" s="8">
        <f t="shared" si="34"/>
        <v>118.548</v>
      </c>
      <c r="K724" t="str">
        <f t="shared" si="35"/>
        <v>Return Reasons to Supplier</v>
      </c>
    </row>
    <row r="725" spans="1:11" x14ac:dyDescent="0.25">
      <c r="A725" t="s">
        <v>3406</v>
      </c>
      <c r="B725" s="3" t="str">
        <f>VLOOKUP(A725,'Inventory '!A724:C1494,2,FALSE)</f>
        <v>Fellowes High-Stak Drawer Files</v>
      </c>
      <c r="C725" t="str">
        <f>VLOOKUP(A725,'Inventory '!A724:C1494,3,FALSE)</f>
        <v>BrightBox Warehouse</v>
      </c>
      <c r="D725" t="s">
        <v>4412</v>
      </c>
      <c r="E725" s="2">
        <f t="shared" ca="1" si="33"/>
        <v>40947</v>
      </c>
      <c r="F725" t="str">
        <f>IF(G725="Vendor",'Inventory '!I725,"Customer")</f>
        <v>Customer</v>
      </c>
      <c r="G725" t="s">
        <v>4459</v>
      </c>
      <c r="H725" s="7">
        <v>2</v>
      </c>
      <c r="I725" s="8">
        <f>VLOOKUP(A725,'Inventory '!A:G,7,FALSE)</f>
        <v>16.239999999999998</v>
      </c>
      <c r="J725" s="8">
        <f t="shared" si="34"/>
        <v>32.479999999999997</v>
      </c>
      <c r="K725" t="str">
        <f t="shared" si="35"/>
        <v>Return Reasons to Supplier</v>
      </c>
    </row>
    <row r="726" spans="1:11" x14ac:dyDescent="0.25">
      <c r="A726" t="s">
        <v>3417</v>
      </c>
      <c r="B726" s="3" t="str">
        <f>VLOOKUP(A726,'Inventory '!A725:C1495,2,FALSE)</f>
        <v>Lesro Sheffield Collection Coffee Table, End Table, Center Table, Corner Table</v>
      </c>
      <c r="C726" t="str">
        <f>VLOOKUP(A726,'Inventory '!A725:C1495,3,FALSE)</f>
        <v>SwiftStock Depot</v>
      </c>
      <c r="D726" t="s">
        <v>4413</v>
      </c>
      <c r="E726" s="2">
        <f t="shared" ca="1" si="33"/>
        <v>42877</v>
      </c>
      <c r="F726" t="str">
        <f>IF(G726="Vendor",'Inventory '!I726,"Customer")</f>
        <v>UrbanLine Distributors</v>
      </c>
      <c r="G726" t="s">
        <v>3682</v>
      </c>
      <c r="H726" s="7">
        <v>2</v>
      </c>
      <c r="I726" s="8">
        <f>VLOOKUP(A726,'Inventory '!A:G,7,FALSE)</f>
        <v>5.6980000000000004</v>
      </c>
      <c r="J726" s="8">
        <f t="shared" si="34"/>
        <v>11.396000000000001</v>
      </c>
      <c r="K726" t="str">
        <f t="shared" si="35"/>
        <v>Customer Reason</v>
      </c>
    </row>
    <row r="727" spans="1:11" x14ac:dyDescent="0.25">
      <c r="A727" t="s">
        <v>3423</v>
      </c>
      <c r="B727" s="3" t="str">
        <f>VLOOKUP(A727,'Inventory '!A726:C1496,2,FALSE)</f>
        <v>Acco Perma 4000 Stacking Storage Drawers</v>
      </c>
      <c r="C727" t="str">
        <f>VLOOKUP(A727,'Inventory '!A726:C1496,3,FALSE)</f>
        <v>PrimeSource Storage</v>
      </c>
      <c r="D727" t="s">
        <v>4414</v>
      </c>
      <c r="E727" s="2">
        <f t="shared" ca="1" si="33"/>
        <v>43282</v>
      </c>
      <c r="F727" t="str">
        <f>IF(G727="Vendor",'Inventory '!I727,"Customer")</f>
        <v>Customer</v>
      </c>
      <c r="G727" t="s">
        <v>4459</v>
      </c>
      <c r="H727" s="7">
        <v>1</v>
      </c>
      <c r="I727" s="8">
        <f>VLOOKUP(A727,'Inventory '!A:G,7,FALSE)</f>
        <v>4.3920000000000003</v>
      </c>
      <c r="J727" s="8">
        <f t="shared" si="34"/>
        <v>4.3920000000000003</v>
      </c>
      <c r="K727" t="str">
        <f t="shared" si="35"/>
        <v>Return Reasons to Supplier</v>
      </c>
    </row>
    <row r="728" spans="1:11" x14ac:dyDescent="0.25">
      <c r="A728" t="s">
        <v>3433</v>
      </c>
      <c r="B728" s="3" t="str">
        <f>VLOOKUP(A728,'Inventory '!A727:C1497,2,FALSE)</f>
        <v>Maxell 4.7GB DVD-R</v>
      </c>
      <c r="C728" t="str">
        <f>VLOOKUP(A728,'Inventory '!A727:C1497,3,FALSE)</f>
        <v>NorthGate Warehouse</v>
      </c>
      <c r="D728" t="s">
        <v>4415</v>
      </c>
      <c r="E728" s="2">
        <f t="shared" ca="1" si="33"/>
        <v>41509</v>
      </c>
      <c r="F728" t="str">
        <f>IF(G728="Vendor",'Inventory '!I728,"Customer")</f>
        <v>Evergreen Trading Co.</v>
      </c>
      <c r="G728" t="s">
        <v>3682</v>
      </c>
      <c r="H728" s="7">
        <v>2</v>
      </c>
      <c r="I728" s="8">
        <f>VLOOKUP(A728,'Inventory '!A:G,7,FALSE)</f>
        <v>6.9989999999999997</v>
      </c>
      <c r="J728" s="8">
        <f t="shared" si="34"/>
        <v>13.997999999999999</v>
      </c>
      <c r="K728" t="str">
        <f t="shared" si="35"/>
        <v>Customer Reason</v>
      </c>
    </row>
    <row r="729" spans="1:11" x14ac:dyDescent="0.25">
      <c r="A729" t="s">
        <v>3435</v>
      </c>
      <c r="B729" s="3" t="str">
        <f>VLOOKUP(A729,'Inventory '!A728:C1498,2,FALSE)</f>
        <v>OtterBox Commuter Series Case - iPhone 5 &amp; 5s</v>
      </c>
      <c r="C729" t="str">
        <f>VLOOKUP(A729,'Inventory '!A728:C1498,3,FALSE)</f>
        <v>Liberty Logistics</v>
      </c>
      <c r="D729" t="s">
        <v>4416</v>
      </c>
      <c r="E729" s="2">
        <f t="shared" ca="1" si="33"/>
        <v>40517</v>
      </c>
      <c r="F729" t="str">
        <f>IF(G729="Vendor",'Inventory '!I729,"Customer")</f>
        <v>Customer</v>
      </c>
      <c r="G729" t="s">
        <v>4459</v>
      </c>
      <c r="H729" s="7">
        <v>2</v>
      </c>
      <c r="I729" s="8">
        <f>VLOOKUP(A729,'Inventory '!A:G,7,FALSE)</f>
        <v>22.84</v>
      </c>
      <c r="J729" s="8">
        <f t="shared" si="34"/>
        <v>45.68</v>
      </c>
      <c r="K729" t="str">
        <f t="shared" si="35"/>
        <v>Return Reasons to Supplier</v>
      </c>
    </row>
    <row r="730" spans="1:11" x14ac:dyDescent="0.25">
      <c r="A730" t="s">
        <v>3437</v>
      </c>
      <c r="B730" s="3" t="str">
        <f>VLOOKUP(A730,'Inventory '!A729:C1499,2,FALSE)</f>
        <v>Kensington 4 Outlet MasterPiece Compact Power Control Center</v>
      </c>
      <c r="C730" t="str">
        <f>VLOOKUP(A730,'Inventory '!A729:C1499,3,FALSE)</f>
        <v>Everhaul Storage</v>
      </c>
      <c r="D730" t="s">
        <v>4417</v>
      </c>
      <c r="E730" s="2">
        <f t="shared" ca="1" si="33"/>
        <v>40863</v>
      </c>
      <c r="F730" t="str">
        <f>IF(G730="Vendor",'Inventory '!I730,"Customer")</f>
        <v>IronLeaf Enterprises</v>
      </c>
      <c r="G730" t="s">
        <v>3682</v>
      </c>
      <c r="H730" s="7">
        <v>2</v>
      </c>
      <c r="I730" s="8">
        <f>VLOOKUP(A730,'Inventory '!A:G,7,FALSE)</f>
        <v>80.006399999999999</v>
      </c>
      <c r="J730" s="8">
        <f t="shared" si="34"/>
        <v>160.0128</v>
      </c>
      <c r="K730" t="str">
        <f t="shared" si="35"/>
        <v>Customer Reason</v>
      </c>
    </row>
    <row r="731" spans="1:11" x14ac:dyDescent="0.25">
      <c r="A731" t="s">
        <v>3447</v>
      </c>
      <c r="B731" s="3" t="str">
        <f>VLOOKUP(A731,'Inventory '!A730:C1500,2,FALSE)</f>
        <v>Xerox 1985</v>
      </c>
      <c r="C731" t="str">
        <f>VLOOKUP(A731,'Inventory '!A730:C1500,3,FALSE)</f>
        <v>RedRock Distribution</v>
      </c>
      <c r="D731" t="s">
        <v>4418</v>
      </c>
      <c r="E731" s="2">
        <f t="shared" ca="1" si="33"/>
        <v>41536</v>
      </c>
      <c r="F731" t="str">
        <f>IF(G731="Vendor",'Inventory '!I731,"Customer")</f>
        <v>Customer</v>
      </c>
      <c r="G731" t="s">
        <v>4459</v>
      </c>
      <c r="H731" s="7">
        <v>1</v>
      </c>
      <c r="I731" s="8">
        <f>VLOOKUP(A731,'Inventory '!A:G,7,FALSE)</f>
        <v>11.21</v>
      </c>
      <c r="J731" s="8">
        <f t="shared" si="34"/>
        <v>11.21</v>
      </c>
      <c r="K731" t="str">
        <f t="shared" si="35"/>
        <v>Return Reasons to Supplier</v>
      </c>
    </row>
    <row r="732" spans="1:11" x14ac:dyDescent="0.25">
      <c r="A732" t="s">
        <v>3449</v>
      </c>
      <c r="B732" s="3" t="str">
        <f>VLOOKUP(A732,'Inventory '!A731:C1501,2,FALSE)</f>
        <v>Hypercom P1300 Pinpad</v>
      </c>
      <c r="C732" t="str">
        <f>VLOOKUP(A732,'Inventory '!A731:C1501,3,FALSE)</f>
        <v>IronClad Depot</v>
      </c>
      <c r="D732" t="s">
        <v>4419</v>
      </c>
      <c r="E732" s="2">
        <f t="shared" ca="1" si="33"/>
        <v>40926</v>
      </c>
      <c r="F732" t="str">
        <f>IF(G732="Vendor",'Inventory '!I732,"Customer")</f>
        <v>RedRiver Goods</v>
      </c>
      <c r="G732" t="s">
        <v>3682</v>
      </c>
      <c r="H732" s="7">
        <v>2</v>
      </c>
      <c r="I732" s="8">
        <f>VLOOKUP(A732,'Inventory '!A:G,7,FALSE)</f>
        <v>67.830749999999995</v>
      </c>
      <c r="J732" s="8">
        <f t="shared" si="34"/>
        <v>135.66149999999999</v>
      </c>
      <c r="K732" t="str">
        <f t="shared" si="35"/>
        <v>Customer Reason</v>
      </c>
    </row>
    <row r="733" spans="1:11" x14ac:dyDescent="0.25">
      <c r="A733" t="s">
        <v>3458</v>
      </c>
      <c r="B733" s="3" t="str">
        <f>VLOOKUP(A733,'Inventory '!A732:C1502,2,FALSE)</f>
        <v>Sanford Prismacolor Professional Thick Lead Art Pencils, 36-Color Set</v>
      </c>
      <c r="C733" t="str">
        <f>VLOOKUP(A733,'Inventory '!A732:C1502,3,FALSE)</f>
        <v>Skyline Storage Hub</v>
      </c>
      <c r="D733" t="s">
        <v>4420</v>
      </c>
      <c r="E733" s="2">
        <f t="shared" ca="1" si="33"/>
        <v>41107</v>
      </c>
      <c r="F733" t="str">
        <f>IF(G733="Vendor",'Inventory '!I733,"Customer")</f>
        <v>Customer</v>
      </c>
      <c r="G733" t="s">
        <v>4459</v>
      </c>
      <c r="H733" s="7">
        <v>1</v>
      </c>
      <c r="I733" s="8">
        <f>VLOOKUP(A733,'Inventory '!A:G,7,FALSE)</f>
        <v>1.575</v>
      </c>
      <c r="J733" s="8">
        <f t="shared" si="34"/>
        <v>1.575</v>
      </c>
      <c r="K733" t="str">
        <f t="shared" si="35"/>
        <v>Return Reasons to Supplier</v>
      </c>
    </row>
    <row r="734" spans="1:11" x14ac:dyDescent="0.25">
      <c r="A734" t="s">
        <v>3464</v>
      </c>
      <c r="B734" s="3" t="str">
        <f>VLOOKUP(A734,'Inventory '!A733:C1503,2,FALSE)</f>
        <v>RSVP Cards &amp; Envelopes, Blank White, 8-1/2" X 11", 24 Cards/25 Envelopes/Set</v>
      </c>
      <c r="C734" t="str">
        <f>VLOOKUP(A734,'Inventory '!A733:C1503,3,FALSE)</f>
        <v>Pioneer Warehousing</v>
      </c>
      <c r="D734" t="s">
        <v>4421</v>
      </c>
      <c r="E734" s="2">
        <f t="shared" ca="1" si="33"/>
        <v>41760</v>
      </c>
      <c r="F734" t="str">
        <f>IF(G734="Vendor",'Inventory '!I734,"Customer")</f>
        <v>Customer</v>
      </c>
      <c r="G734" t="s">
        <v>4459</v>
      </c>
      <c r="H734" s="7">
        <v>2</v>
      </c>
      <c r="I734" s="8">
        <f>VLOOKUP(A734,'Inventory '!A:G,7,FALSE)</f>
        <v>34.705714285714286</v>
      </c>
      <c r="J734" s="8">
        <f t="shared" si="34"/>
        <v>69.411428571428573</v>
      </c>
      <c r="K734" t="str">
        <f t="shared" si="35"/>
        <v>Return Reasons to Supplier</v>
      </c>
    </row>
    <row r="735" spans="1:11" x14ac:dyDescent="0.25">
      <c r="A735" t="s">
        <v>3470</v>
      </c>
      <c r="B735" s="3" t="str">
        <f>VLOOKUP(A735,'Inventory '!A734:C1504,2,FALSE)</f>
        <v>Wirebound Message Books, 2 7/8" x 5", 3 Forms per Page</v>
      </c>
      <c r="C735" t="str">
        <f>VLOOKUP(A735,'Inventory '!A734:C1504,3,FALSE)</f>
        <v>SafeStack Logistics</v>
      </c>
      <c r="D735" t="s">
        <v>4422</v>
      </c>
      <c r="E735" s="2">
        <f t="shared" ca="1" si="33"/>
        <v>42994</v>
      </c>
      <c r="F735" t="str">
        <f>IF(G735="Vendor",'Inventory '!I735,"Customer")</f>
        <v>NextWave Merchants</v>
      </c>
      <c r="G735" t="s">
        <v>3682</v>
      </c>
      <c r="H735" s="7">
        <v>2</v>
      </c>
      <c r="I735" s="8">
        <f>VLOOKUP(A735,'Inventory '!A:G,7,FALSE)</f>
        <v>22.49625</v>
      </c>
      <c r="J735" s="8">
        <f t="shared" si="34"/>
        <v>44.9925</v>
      </c>
      <c r="K735" t="str">
        <f t="shared" si="35"/>
        <v>Customer Reason</v>
      </c>
    </row>
    <row r="736" spans="1:11" x14ac:dyDescent="0.25">
      <c r="A736" t="s">
        <v>3472</v>
      </c>
      <c r="B736" s="3" t="str">
        <f>VLOOKUP(A736,'Inventory '!A735:C1505,2,FALSE)</f>
        <v>JM Magazine Binder</v>
      </c>
      <c r="C736" t="str">
        <f>VLOOKUP(A736,'Inventory '!A735:C1505,3,FALSE)</f>
        <v>MetroZone Fulfillment</v>
      </c>
      <c r="D736" t="s">
        <v>4423</v>
      </c>
      <c r="E736" s="2">
        <f t="shared" ca="1" si="33"/>
        <v>41453</v>
      </c>
      <c r="F736" t="str">
        <f>IF(G736="Vendor",'Inventory '!I736,"Customer")</f>
        <v>FusionCore Suppliers</v>
      </c>
      <c r="G736" t="s">
        <v>3682</v>
      </c>
      <c r="H736" s="7">
        <v>1</v>
      </c>
      <c r="I736" s="8">
        <f>VLOOKUP(A736,'Inventory '!A:G,7,FALSE)</f>
        <v>33.231999999999999</v>
      </c>
      <c r="J736" s="8">
        <f t="shared" si="34"/>
        <v>33.231999999999999</v>
      </c>
      <c r="K736" t="str">
        <f t="shared" si="35"/>
        <v>Customer Reason</v>
      </c>
    </row>
    <row r="737" spans="1:11" x14ac:dyDescent="0.25">
      <c r="A737" t="s">
        <v>3482</v>
      </c>
      <c r="B737" s="3" t="str">
        <f>VLOOKUP(A737,'Inventory '!A736:C1506,2,FALSE)</f>
        <v>Xerox 213</v>
      </c>
      <c r="C737" t="str">
        <f>VLOOKUP(A737,'Inventory '!A736:C1506,3,FALSE)</f>
        <v>Capital Supply Depot</v>
      </c>
      <c r="D737" t="s">
        <v>4424</v>
      </c>
      <c r="E737" s="2">
        <f t="shared" ca="1" si="33"/>
        <v>41155</v>
      </c>
      <c r="F737" t="str">
        <f>IF(G737="Vendor",'Inventory '!I737,"Customer")</f>
        <v>Customer</v>
      </c>
      <c r="G737" t="s">
        <v>4459</v>
      </c>
      <c r="H737" s="7">
        <v>2</v>
      </c>
      <c r="I737" s="8">
        <f>VLOOKUP(A737,'Inventory '!A:G,7,FALSE)</f>
        <v>4.6559999999999997</v>
      </c>
      <c r="J737" s="8">
        <f t="shared" si="34"/>
        <v>9.3119999999999994</v>
      </c>
      <c r="K737" t="str">
        <f t="shared" si="35"/>
        <v>Return Reasons to Supplier</v>
      </c>
    </row>
    <row r="738" spans="1:11" x14ac:dyDescent="0.25">
      <c r="A738" t="s">
        <v>3484</v>
      </c>
      <c r="B738" s="3" t="str">
        <f>VLOOKUP(A738,'Inventory '!A737:C1507,2,FALSE)</f>
        <v>Fellowes 8 Outlet Superior Workstation Surge Protector w/o Phone/Fax/Modem Protection</v>
      </c>
      <c r="C738" t="str">
        <f>VLOOKUP(A738,'Inventory '!A737:C1507,3,FALSE)</f>
        <v>Delta Distribution Center</v>
      </c>
      <c r="D738" t="s">
        <v>4425</v>
      </c>
      <c r="E738" s="2">
        <f t="shared" ca="1" si="33"/>
        <v>42646</v>
      </c>
      <c r="F738" t="str">
        <f>IF(G738="Vendor",'Inventory '!I738,"Customer")</f>
        <v>Customer</v>
      </c>
      <c r="G738" t="s">
        <v>4459</v>
      </c>
      <c r="H738" s="7">
        <v>1</v>
      </c>
      <c r="I738" s="8">
        <f>VLOOKUP(A738,'Inventory '!A:G,7,FALSE)</f>
        <v>28.326666666666668</v>
      </c>
      <c r="J738" s="8">
        <f t="shared" si="34"/>
        <v>28.326666666666668</v>
      </c>
      <c r="K738" t="str">
        <f t="shared" si="35"/>
        <v>Return Reasons to Supplier</v>
      </c>
    </row>
    <row r="739" spans="1:11" x14ac:dyDescent="0.25">
      <c r="A739" t="s">
        <v>3490</v>
      </c>
      <c r="B739" s="3" t="str">
        <f>VLOOKUP(A739,'Inventory '!A738:C1508,2,FALSE)</f>
        <v>Message Book, Standard Line "While You Were Out", 5 1/2" X 4", 200 Sets/Book</v>
      </c>
      <c r="C739" t="str">
        <f>VLOOKUP(A739,'Inventory '!A738:C1508,3,FALSE)</f>
        <v>Future Logistics Hub</v>
      </c>
      <c r="D739" t="s">
        <v>4426</v>
      </c>
      <c r="E739" s="2">
        <f t="shared" ca="1" si="33"/>
        <v>42414</v>
      </c>
      <c r="F739" t="str">
        <f>IF(G739="Vendor",'Inventory '!I739,"Customer")</f>
        <v>NorthStar Supplies</v>
      </c>
      <c r="G739" t="s">
        <v>3682</v>
      </c>
      <c r="H739" s="7">
        <v>2</v>
      </c>
      <c r="I739" s="8">
        <f>VLOOKUP(A739,'Inventory '!A:G,7,FALSE)</f>
        <v>2.34</v>
      </c>
      <c r="J739" s="8">
        <f t="shared" si="34"/>
        <v>4.68</v>
      </c>
      <c r="K739" t="str">
        <f t="shared" si="35"/>
        <v>Customer Reason</v>
      </c>
    </row>
    <row r="740" spans="1:11" x14ac:dyDescent="0.25">
      <c r="A740" t="s">
        <v>3494</v>
      </c>
      <c r="B740" s="3" t="str">
        <f>VLOOKUP(A740,'Inventory '!A739:C1509,2,FALSE)</f>
        <v>Acco Pressboard Covers with Storage Hooks, 14 7/8" x 11", Dark Blue</v>
      </c>
      <c r="C740" t="str">
        <f>VLOOKUP(A740,'Inventory '!A739:C1509,3,FALSE)</f>
        <v>BrightBox Warehouse</v>
      </c>
      <c r="D740" t="s">
        <v>4427</v>
      </c>
      <c r="E740" s="2">
        <f t="shared" ca="1" si="33"/>
        <v>43364</v>
      </c>
      <c r="F740" t="str">
        <f>IF(G740="Vendor",'Inventory '!I740,"Customer")</f>
        <v>BluePeak Industries</v>
      </c>
      <c r="G740" t="s">
        <v>3682</v>
      </c>
      <c r="H740" s="7">
        <v>1</v>
      </c>
      <c r="I740" s="8">
        <f>VLOOKUP(A740,'Inventory '!A:G,7,FALSE)</f>
        <v>16.66</v>
      </c>
      <c r="J740" s="8">
        <f t="shared" si="34"/>
        <v>16.66</v>
      </c>
      <c r="K740" t="str">
        <f t="shared" si="35"/>
        <v>Customer Reason</v>
      </c>
    </row>
    <row r="741" spans="1:11" x14ac:dyDescent="0.25">
      <c r="A741" t="s">
        <v>3498</v>
      </c>
      <c r="B741" s="3" t="str">
        <f>VLOOKUP(A741,'Inventory '!A740:C1510,2,FALSE)</f>
        <v>Standard Rollaway File with Lock</v>
      </c>
      <c r="C741" t="str">
        <f>VLOOKUP(A741,'Inventory '!A740:C1510,3,FALSE)</f>
        <v>SwiftStock Depot</v>
      </c>
      <c r="D741" t="s">
        <v>4428</v>
      </c>
      <c r="E741" s="2">
        <f t="shared" ca="1" si="33"/>
        <v>42367</v>
      </c>
      <c r="F741" t="str">
        <f>IF(G741="Vendor",'Inventory '!I741,"Customer")</f>
        <v>RapidSource Ltd.</v>
      </c>
      <c r="G741" t="s">
        <v>3682</v>
      </c>
      <c r="H741" s="7">
        <v>2</v>
      </c>
      <c r="I741" s="8">
        <f>VLOOKUP(A741,'Inventory '!A:G,7,FALSE)</f>
        <v>1.6834285714285715</v>
      </c>
      <c r="J741" s="8">
        <f t="shared" si="34"/>
        <v>3.366857142857143</v>
      </c>
      <c r="K741" t="str">
        <f t="shared" si="35"/>
        <v>Customer Reason</v>
      </c>
    </row>
    <row r="742" spans="1:11" x14ac:dyDescent="0.25">
      <c r="A742" t="s">
        <v>3500</v>
      </c>
      <c r="B742" s="3" t="str">
        <f>VLOOKUP(A742,'Inventory '!A741:C1511,2,FALSE)</f>
        <v>Avery Trapezoid Extra Heavy Duty 4" Binders</v>
      </c>
      <c r="C742" t="str">
        <f>VLOOKUP(A742,'Inventory '!A741:C1511,3,FALSE)</f>
        <v>PrimeSource Storage</v>
      </c>
      <c r="D742" t="s">
        <v>4429</v>
      </c>
      <c r="E742" s="2">
        <f t="shared" ca="1" si="33"/>
        <v>40726</v>
      </c>
      <c r="F742" t="str">
        <f>IF(G742="Vendor",'Inventory '!I742,"Customer")</f>
        <v>Customer</v>
      </c>
      <c r="G742" t="s">
        <v>4459</v>
      </c>
      <c r="H742" s="7">
        <v>2</v>
      </c>
      <c r="I742" s="8">
        <f>VLOOKUP(A742,'Inventory '!A:G,7,FALSE)</f>
        <v>54.547199999999997</v>
      </c>
      <c r="J742" s="8">
        <f t="shared" si="34"/>
        <v>109.09439999999999</v>
      </c>
      <c r="K742" t="str">
        <f t="shared" si="35"/>
        <v>Return Reasons to Supplier</v>
      </c>
    </row>
    <row r="743" spans="1:11" x14ac:dyDescent="0.25">
      <c r="A743" t="s">
        <v>3505</v>
      </c>
      <c r="B743" s="3" t="str">
        <f>VLOOKUP(A743,'Inventory '!A742:C1512,2,FALSE)</f>
        <v>Bevis Boat-Shaped Conference Table</v>
      </c>
      <c r="C743" t="str">
        <f>VLOOKUP(A743,'Inventory '!A742:C1512,3,FALSE)</f>
        <v>NorthGate Warehouse</v>
      </c>
      <c r="D743" t="s">
        <v>4430</v>
      </c>
      <c r="E743" s="2">
        <f t="shared" ca="1" si="33"/>
        <v>43279</v>
      </c>
      <c r="F743" t="str">
        <f>IF(G743="Vendor",'Inventory '!I743,"Customer")</f>
        <v>Customer</v>
      </c>
      <c r="G743" t="s">
        <v>4459</v>
      </c>
      <c r="H743" s="7">
        <v>2</v>
      </c>
      <c r="I743" s="8">
        <f>VLOOKUP(A743,'Inventory '!A:G,7,FALSE)</f>
        <v>0.70799999999999996</v>
      </c>
      <c r="J743" s="8">
        <f t="shared" si="34"/>
        <v>1.4159999999999999</v>
      </c>
      <c r="K743" t="str">
        <f t="shared" si="35"/>
        <v>Return Reasons to Supplier</v>
      </c>
    </row>
    <row r="744" spans="1:11" x14ac:dyDescent="0.25">
      <c r="A744" t="s">
        <v>3508</v>
      </c>
      <c r="B744" s="3" t="str">
        <f>VLOOKUP(A744,'Inventory '!A743:C1513,2,FALSE)</f>
        <v>Deflect-o RollaMat Studded, Beveled Mat for Medium Pile Carpeting</v>
      </c>
      <c r="C744" t="str">
        <f>VLOOKUP(A744,'Inventory '!A743:C1513,3,FALSE)</f>
        <v>Liberty Logistics</v>
      </c>
      <c r="D744" t="s">
        <v>4431</v>
      </c>
      <c r="E744" s="2">
        <f t="shared" ca="1" si="33"/>
        <v>41155</v>
      </c>
      <c r="F744" t="str">
        <f>IF(G744="Vendor",'Inventory '!I744,"Customer")</f>
        <v>Evergreen Trading Co.</v>
      </c>
      <c r="G744" t="s">
        <v>3682</v>
      </c>
      <c r="H744" s="7">
        <v>1</v>
      </c>
      <c r="I744" s="8">
        <f>VLOOKUP(A744,'Inventory '!A:G,7,FALSE)</f>
        <v>25.76</v>
      </c>
      <c r="J744" s="8">
        <f t="shared" si="34"/>
        <v>25.76</v>
      </c>
      <c r="K744" t="str">
        <f t="shared" si="35"/>
        <v>Customer Reason</v>
      </c>
    </row>
    <row r="745" spans="1:11" x14ac:dyDescent="0.25">
      <c r="A745" t="s">
        <v>3510</v>
      </c>
      <c r="B745" s="3" t="str">
        <f>VLOOKUP(A745,'Inventory '!A744:C1514,2,FALSE)</f>
        <v>Riverside Furniture Oval Coffee Table, Oval End Table, End Table with Drawer</v>
      </c>
      <c r="C745" t="str">
        <f>VLOOKUP(A745,'Inventory '!A744:C1514,3,FALSE)</f>
        <v>Everhaul Storage</v>
      </c>
      <c r="D745" t="s">
        <v>4432</v>
      </c>
      <c r="E745" s="2">
        <f t="shared" ca="1" si="33"/>
        <v>42242</v>
      </c>
      <c r="F745" t="str">
        <f>IF(G745="Vendor",'Inventory '!I745,"Customer")</f>
        <v>SkyPort Suppliers</v>
      </c>
      <c r="G745" t="s">
        <v>3682</v>
      </c>
      <c r="H745" s="7">
        <v>2</v>
      </c>
      <c r="I745" s="8">
        <f>VLOOKUP(A745,'Inventory '!A:G,7,FALSE)</f>
        <v>0.504</v>
      </c>
      <c r="J745" s="8">
        <f t="shared" si="34"/>
        <v>1.008</v>
      </c>
      <c r="K745" t="str">
        <f t="shared" si="35"/>
        <v>Customer Reason</v>
      </c>
    </row>
    <row r="746" spans="1:11" x14ac:dyDescent="0.25">
      <c r="A746" t="s">
        <v>3512</v>
      </c>
      <c r="B746" s="3" t="str">
        <f>VLOOKUP(A746,'Inventory '!A745:C1515,2,FALSE)</f>
        <v>Xerox 210</v>
      </c>
      <c r="C746" t="str">
        <f>VLOOKUP(A746,'Inventory '!A745:C1515,3,FALSE)</f>
        <v>RedRock Distribution</v>
      </c>
      <c r="D746" t="s">
        <v>4433</v>
      </c>
      <c r="E746" s="2">
        <f t="shared" ca="1" si="33"/>
        <v>43445</v>
      </c>
      <c r="F746" t="str">
        <f>IF(G746="Vendor",'Inventory '!I746,"Customer")</f>
        <v>IronLeaf Enterprises</v>
      </c>
      <c r="G746" t="s">
        <v>3682</v>
      </c>
      <c r="H746" s="7">
        <v>2</v>
      </c>
      <c r="I746" s="8">
        <f>VLOOKUP(A746,'Inventory '!A:G,7,FALSE)</f>
        <v>0.92479999999999996</v>
      </c>
      <c r="J746" s="8">
        <f t="shared" si="34"/>
        <v>1.8495999999999999</v>
      </c>
      <c r="K746" t="str">
        <f t="shared" si="35"/>
        <v>Customer Reason</v>
      </c>
    </row>
    <row r="747" spans="1:11" x14ac:dyDescent="0.25">
      <c r="A747" t="s">
        <v>3518</v>
      </c>
      <c r="B747" s="3" t="str">
        <f>VLOOKUP(A747,'Inventory '!A746:C1516,2,FALSE)</f>
        <v>Staple-based wall hangings</v>
      </c>
      <c r="C747" t="str">
        <f>VLOOKUP(A747,'Inventory '!A746:C1516,3,FALSE)</f>
        <v>IronClad Depot</v>
      </c>
      <c r="D747" t="s">
        <v>4434</v>
      </c>
      <c r="E747" s="2">
        <f t="shared" ca="1" si="33"/>
        <v>42156</v>
      </c>
      <c r="F747" t="str">
        <f>IF(G747="Vendor",'Inventory '!I747,"Customer")</f>
        <v>TruePath Global</v>
      </c>
      <c r="G747" t="s">
        <v>3682</v>
      </c>
      <c r="H747" s="7">
        <v>1</v>
      </c>
      <c r="I747" s="8">
        <f>VLOOKUP(A747,'Inventory '!A:G,7,FALSE)</f>
        <v>27.584</v>
      </c>
      <c r="J747" s="8">
        <f t="shared" si="34"/>
        <v>27.584</v>
      </c>
      <c r="K747" t="str">
        <f t="shared" si="35"/>
        <v>Customer Reason</v>
      </c>
    </row>
    <row r="748" spans="1:11" x14ac:dyDescent="0.25">
      <c r="A748" t="s">
        <v>3533</v>
      </c>
      <c r="B748" s="3" t="str">
        <f>VLOOKUP(A748,'Inventory '!A747:C1517,2,FALSE)</f>
        <v>Avery Durable Slant Ring Binders</v>
      </c>
      <c r="C748" t="str">
        <f>VLOOKUP(A748,'Inventory '!A747:C1517,3,FALSE)</f>
        <v>Skyline Storage Hub</v>
      </c>
      <c r="D748" t="s">
        <v>4435</v>
      </c>
      <c r="E748" s="2">
        <f t="shared" ca="1" si="33"/>
        <v>40153</v>
      </c>
      <c r="F748" t="str">
        <f>IF(G748="Vendor",'Inventory '!I748,"Customer")</f>
        <v>Customer</v>
      </c>
      <c r="G748" t="s">
        <v>4459</v>
      </c>
      <c r="H748" s="7">
        <v>1</v>
      </c>
      <c r="I748" s="8">
        <f>VLOOKUP(A748,'Inventory '!A:G,7,FALSE)</f>
        <v>141.78</v>
      </c>
      <c r="J748" s="8">
        <f t="shared" si="34"/>
        <v>141.78</v>
      </c>
      <c r="K748" t="str">
        <f t="shared" si="35"/>
        <v>Return Reasons to Supplier</v>
      </c>
    </row>
    <row r="749" spans="1:11" x14ac:dyDescent="0.25">
      <c r="A749" t="s">
        <v>3535</v>
      </c>
      <c r="B749" s="3" t="str">
        <f>VLOOKUP(A749,'Inventory '!A748:C1518,2,FALSE)</f>
        <v>Universal Ultra Bright White Copier/Laser Paper, 8 1/2" x 11", Ream</v>
      </c>
      <c r="C749" t="str">
        <f>VLOOKUP(A749,'Inventory '!A748:C1518,3,FALSE)</f>
        <v>Pioneer Warehousing</v>
      </c>
      <c r="D749" t="s">
        <v>4436</v>
      </c>
      <c r="E749" s="2">
        <f t="shared" ca="1" si="33"/>
        <v>41063</v>
      </c>
      <c r="F749" t="str">
        <f>IF(G749="Vendor",'Inventory '!I749,"Customer")</f>
        <v>Atlas Provision Co.</v>
      </c>
      <c r="G749" t="s">
        <v>3682</v>
      </c>
      <c r="H749" s="7">
        <v>2</v>
      </c>
      <c r="I749" s="8">
        <f>VLOOKUP(A749,'Inventory '!A:G,7,FALSE)</f>
        <v>71.864000000000004</v>
      </c>
      <c r="J749" s="8">
        <f t="shared" si="34"/>
        <v>143.72800000000001</v>
      </c>
      <c r="K749" t="str">
        <f t="shared" si="35"/>
        <v>Customer Reason</v>
      </c>
    </row>
    <row r="750" spans="1:11" x14ac:dyDescent="0.25">
      <c r="A750" t="s">
        <v>3540</v>
      </c>
      <c r="B750" s="3" t="str">
        <f>VLOOKUP(A750,'Inventory '!A749:C1519,2,FALSE)</f>
        <v>Luxo Professional Combination Clamp-On Lamps</v>
      </c>
      <c r="C750" t="str">
        <f>VLOOKUP(A750,'Inventory '!A749:C1519,3,FALSE)</f>
        <v>SafeStack Logistics</v>
      </c>
      <c r="D750" t="s">
        <v>4437</v>
      </c>
      <c r="E750" s="2">
        <f t="shared" ca="1" si="33"/>
        <v>41269</v>
      </c>
      <c r="F750" t="str">
        <f>IF(G750="Vendor",'Inventory '!I750,"Customer")</f>
        <v>BrightStone Trading</v>
      </c>
      <c r="G750" t="s">
        <v>3682</v>
      </c>
      <c r="H750" s="7">
        <v>2</v>
      </c>
      <c r="I750" s="8">
        <f>VLOOKUP(A750,'Inventory '!A:G,7,FALSE)</f>
        <v>1.7131428571428573</v>
      </c>
      <c r="J750" s="8">
        <f t="shared" si="34"/>
        <v>3.4262857142857146</v>
      </c>
      <c r="K750" t="str">
        <f t="shared" si="35"/>
        <v>Customer Reason</v>
      </c>
    </row>
    <row r="751" spans="1:11" x14ac:dyDescent="0.25">
      <c r="A751" t="s">
        <v>3549</v>
      </c>
      <c r="B751" s="3" t="str">
        <f>VLOOKUP(A751,'Inventory '!A750:C1520,2,FALSE)</f>
        <v>Zipper Ring Binder Pockets</v>
      </c>
      <c r="C751" t="str">
        <f>VLOOKUP(A751,'Inventory '!A750:C1520,3,FALSE)</f>
        <v>MetroZone Fulfillment</v>
      </c>
      <c r="D751" t="s">
        <v>4438</v>
      </c>
      <c r="E751" s="2">
        <f t="shared" ca="1" si="33"/>
        <v>41447</v>
      </c>
      <c r="F751" t="str">
        <f>IF(G751="Vendor",'Inventory '!I751,"Customer")</f>
        <v>NextWave Merchants</v>
      </c>
      <c r="G751" t="s">
        <v>3682</v>
      </c>
      <c r="H751" s="7">
        <v>3</v>
      </c>
      <c r="I751" s="8">
        <f>VLOOKUP(A751,'Inventory '!A:G,7,FALSE)</f>
        <v>6.4499999999999993</v>
      </c>
      <c r="J751" s="8">
        <f t="shared" si="34"/>
        <v>19.349999999999998</v>
      </c>
      <c r="K751" t="str">
        <f t="shared" si="35"/>
        <v>Customer Reason</v>
      </c>
    </row>
    <row r="752" spans="1:11" x14ac:dyDescent="0.25">
      <c r="A752" t="s">
        <v>3556</v>
      </c>
      <c r="B752" s="3" t="str">
        <f>VLOOKUP(A752,'Inventory '!A751:C1521,2,FALSE)</f>
        <v>Avery File Folder Labels</v>
      </c>
      <c r="C752" t="str">
        <f>VLOOKUP(A752,'Inventory '!A751:C1521,3,FALSE)</f>
        <v>Capital Supply Depot</v>
      </c>
      <c r="D752" t="s">
        <v>4439</v>
      </c>
      <c r="E752" s="2">
        <f t="shared" ca="1" si="33"/>
        <v>40199</v>
      </c>
      <c r="F752" t="str">
        <f>IF(G752="Vendor",'Inventory '!I752,"Customer")</f>
        <v>FusionCore Suppliers</v>
      </c>
      <c r="G752" t="s">
        <v>3682</v>
      </c>
      <c r="H752" s="7">
        <v>2</v>
      </c>
      <c r="I752" s="8">
        <f>VLOOKUP(A752,'Inventory '!A:G,7,FALSE)</f>
        <v>31.548000000000002</v>
      </c>
      <c r="J752" s="8">
        <f t="shared" si="34"/>
        <v>63.096000000000004</v>
      </c>
      <c r="K752" t="str">
        <f t="shared" si="35"/>
        <v>Customer Reason</v>
      </c>
    </row>
    <row r="753" spans="1:11" x14ac:dyDescent="0.25">
      <c r="A753" t="s">
        <v>3563</v>
      </c>
      <c r="B753" s="3" t="str">
        <f>VLOOKUP(A753,'Inventory '!A752:C1522,2,FALSE)</f>
        <v>Color-Coded Legal Exhibit Labels</v>
      </c>
      <c r="C753" t="str">
        <f>VLOOKUP(A753,'Inventory '!A752:C1522,3,FALSE)</f>
        <v>Delta Distribution Center</v>
      </c>
      <c r="D753" t="s">
        <v>4440</v>
      </c>
      <c r="E753" s="2">
        <f t="shared" ca="1" si="33"/>
        <v>40840</v>
      </c>
      <c r="F753" t="str">
        <f>IF(G753="Vendor",'Inventory '!I753,"Customer")</f>
        <v>FusionCore Suppliers</v>
      </c>
      <c r="G753" t="s">
        <v>3682</v>
      </c>
      <c r="H753" s="7">
        <v>1</v>
      </c>
      <c r="I753" s="8">
        <f>VLOOKUP(A753,'Inventory '!A:G,7,FALSE)</f>
        <v>14.244999999999999</v>
      </c>
      <c r="J753" s="8">
        <f t="shared" si="34"/>
        <v>14.244999999999999</v>
      </c>
      <c r="K753" t="str">
        <f t="shared" si="35"/>
        <v>Customer Reason</v>
      </c>
    </row>
    <row r="754" spans="1:11" x14ac:dyDescent="0.25">
      <c r="A754" t="s">
        <v>3565</v>
      </c>
      <c r="B754" s="3" t="str">
        <f>VLOOKUP(A754,'Inventory '!A753:C1523,2,FALSE)</f>
        <v>Xerox 212</v>
      </c>
      <c r="C754" t="str">
        <f>VLOOKUP(A754,'Inventory '!A753:C1523,3,FALSE)</f>
        <v>Future Logistics Hub</v>
      </c>
      <c r="D754" t="s">
        <v>4441</v>
      </c>
      <c r="E754" s="2">
        <f t="shared" ca="1" si="33"/>
        <v>42586</v>
      </c>
      <c r="F754" t="str">
        <f>IF(G754="Vendor",'Inventory '!I754,"Customer")</f>
        <v>Customer</v>
      </c>
      <c r="G754" t="s">
        <v>4459</v>
      </c>
      <c r="H754" s="7">
        <v>2</v>
      </c>
      <c r="I754" s="8">
        <f>VLOOKUP(A754,'Inventory '!A:G,7,FALSE)</f>
        <v>0.36</v>
      </c>
      <c r="J754" s="8">
        <f t="shared" si="34"/>
        <v>0.72</v>
      </c>
      <c r="K754" t="str">
        <f t="shared" si="35"/>
        <v>Return Reasons to Supplier</v>
      </c>
    </row>
    <row r="755" spans="1:11" x14ac:dyDescent="0.25">
      <c r="A755" t="s">
        <v>3567</v>
      </c>
      <c r="B755" s="3" t="str">
        <f>VLOOKUP(A755,'Inventory '!A754:C1524,2,FALSE)</f>
        <v>Computer Printout Paper with Letter-Trim Fine Perforations</v>
      </c>
      <c r="C755" t="str">
        <f>VLOOKUP(A755,'Inventory '!A754:C1524,3,FALSE)</f>
        <v>BrightBox Warehouse</v>
      </c>
      <c r="D755" t="s">
        <v>4442</v>
      </c>
      <c r="E755" s="2">
        <f t="shared" ca="1" si="33"/>
        <v>39827</v>
      </c>
      <c r="F755" t="str">
        <f>IF(G755="Vendor",'Inventory '!I755,"Customer")</f>
        <v>Customer</v>
      </c>
      <c r="G755" t="s">
        <v>4459</v>
      </c>
      <c r="H755" s="7">
        <v>2</v>
      </c>
      <c r="I755" s="8">
        <f>VLOOKUP(A755,'Inventory '!A:G,7,FALSE)</f>
        <v>149.99700000000001</v>
      </c>
      <c r="J755" s="8">
        <f t="shared" si="34"/>
        <v>299.99400000000003</v>
      </c>
      <c r="K755" t="str">
        <f t="shared" si="35"/>
        <v>Return Reasons to Supplier</v>
      </c>
    </row>
    <row r="756" spans="1:11" x14ac:dyDescent="0.25">
      <c r="A756" t="s">
        <v>3569</v>
      </c>
      <c r="B756" s="3" t="str">
        <f>VLOOKUP(A756,'Inventory '!A755:C1525,2,FALSE)</f>
        <v>Office Impressions Heavy Duty Welded Shelving &amp; Multimedia Storage Drawers</v>
      </c>
      <c r="C756" t="str">
        <f>VLOOKUP(A756,'Inventory '!A755:C1525,3,FALSE)</f>
        <v>SwiftStock Depot</v>
      </c>
      <c r="D756" t="s">
        <v>4443</v>
      </c>
      <c r="E756" s="2">
        <f t="shared" ca="1" si="33"/>
        <v>40735</v>
      </c>
      <c r="F756" t="str">
        <f>IF(G756="Vendor",'Inventory '!I756,"Customer")</f>
        <v>BluePeak Industries</v>
      </c>
      <c r="G756" t="s">
        <v>3682</v>
      </c>
      <c r="H756" s="7">
        <v>2</v>
      </c>
      <c r="I756" s="8">
        <f>VLOOKUP(A756,'Inventory '!A:G,7,FALSE)</f>
        <v>15.984</v>
      </c>
      <c r="J756" s="8">
        <f t="shared" si="34"/>
        <v>31.968</v>
      </c>
      <c r="K756" t="str">
        <f t="shared" si="35"/>
        <v>Customer Reason</v>
      </c>
    </row>
    <row r="757" spans="1:11" x14ac:dyDescent="0.25">
      <c r="A757" t="s">
        <v>3574</v>
      </c>
      <c r="B757" s="3" t="str">
        <f>VLOOKUP(A757,'Inventory '!A756:C1526,2,FALSE)</f>
        <v>DAX Black Cherry Wood-Tone Poster Frame</v>
      </c>
      <c r="C757" t="str">
        <f>VLOOKUP(A757,'Inventory '!A756:C1526,3,FALSE)</f>
        <v>PrimeSource Storage</v>
      </c>
      <c r="D757" t="s">
        <v>4444</v>
      </c>
      <c r="E757" s="2">
        <f t="shared" ca="1" si="33"/>
        <v>41844</v>
      </c>
      <c r="F757" t="str">
        <f>IF(G757="Vendor",'Inventory '!I757,"Customer")</f>
        <v>Customer</v>
      </c>
      <c r="G757" t="s">
        <v>4459</v>
      </c>
      <c r="H757" s="7">
        <v>2</v>
      </c>
      <c r="I757" s="8">
        <f>VLOOKUP(A757,'Inventory '!A:G,7,FALSE)</f>
        <v>76.687600000000003</v>
      </c>
      <c r="J757" s="8">
        <f t="shared" si="34"/>
        <v>153.37520000000001</v>
      </c>
      <c r="K757" t="str">
        <f t="shared" si="35"/>
        <v>Return Reasons to Supplier</v>
      </c>
    </row>
    <row r="758" spans="1:11" x14ac:dyDescent="0.25">
      <c r="A758" t="s">
        <v>3581</v>
      </c>
      <c r="B758" s="3" t="str">
        <f>VLOOKUP(A758,'Inventory '!A757:C1527,2,FALSE)</f>
        <v>Wilson Jones Easy Flow II Sheet Lifters</v>
      </c>
      <c r="C758" t="str">
        <f>VLOOKUP(A758,'Inventory '!A757:C1527,3,FALSE)</f>
        <v>NorthGate Warehouse</v>
      </c>
      <c r="D758" t="s">
        <v>4445</v>
      </c>
      <c r="E758" s="2">
        <f t="shared" ca="1" si="33"/>
        <v>43449</v>
      </c>
      <c r="F758" t="str">
        <f>IF(G758="Vendor",'Inventory '!I758,"Customer")</f>
        <v>Customer</v>
      </c>
      <c r="G758" t="s">
        <v>4459</v>
      </c>
      <c r="H758" s="7">
        <v>1</v>
      </c>
      <c r="I758" s="8">
        <f>VLOOKUP(A758,'Inventory '!A:G,7,FALSE)</f>
        <v>12.28</v>
      </c>
      <c r="J758" s="8">
        <f t="shared" si="34"/>
        <v>12.28</v>
      </c>
      <c r="K758" t="str">
        <f t="shared" si="35"/>
        <v>Return Reasons to Supplier</v>
      </c>
    </row>
    <row r="759" spans="1:11" x14ac:dyDescent="0.25">
      <c r="A759" t="s">
        <v>3591</v>
      </c>
      <c r="B759" s="3" t="str">
        <f>VLOOKUP(A759,'Inventory '!A758:C1528,2,FALSE)</f>
        <v>Xerox 188</v>
      </c>
      <c r="C759" t="str">
        <f>VLOOKUP(A759,'Inventory '!A758:C1528,3,FALSE)</f>
        <v>Liberty Logistics</v>
      </c>
      <c r="D759" t="s">
        <v>4446</v>
      </c>
      <c r="E759" s="2">
        <f t="shared" ca="1" si="33"/>
        <v>40339</v>
      </c>
      <c r="F759" t="str">
        <f>IF(G759="Vendor",'Inventory '!I759,"Customer")</f>
        <v>Customer</v>
      </c>
      <c r="G759" t="s">
        <v>4459</v>
      </c>
      <c r="H759" s="7">
        <v>1</v>
      </c>
      <c r="I759" s="8">
        <f>VLOOKUP(A759,'Inventory '!A:G,7,FALSE)</f>
        <v>59.9</v>
      </c>
      <c r="J759" s="8">
        <f t="shared" si="34"/>
        <v>59.9</v>
      </c>
      <c r="K759" t="str">
        <f t="shared" si="35"/>
        <v>Return Reasons to Supplier</v>
      </c>
    </row>
    <row r="760" spans="1:11" x14ac:dyDescent="0.25">
      <c r="A760" t="s">
        <v>3599</v>
      </c>
      <c r="B760" s="3" t="str">
        <f>VLOOKUP(A760,'Inventory '!A759:C1529,2,FALSE)</f>
        <v>BIC Brite Liner Grip Highlighters, Assorted, 5/Pack</v>
      </c>
      <c r="C760" t="str">
        <f>VLOOKUP(A760,'Inventory '!A759:C1529,3,FALSE)</f>
        <v>Everhaul Storage</v>
      </c>
      <c r="D760" t="s">
        <v>4447</v>
      </c>
      <c r="E760" s="2">
        <f t="shared" ca="1" si="33"/>
        <v>41642</v>
      </c>
      <c r="F760" t="str">
        <f>IF(G760="Vendor",'Inventory '!I760,"Customer")</f>
        <v>Evergreen Trading Co.</v>
      </c>
      <c r="G760" t="s">
        <v>3682</v>
      </c>
      <c r="H760" s="7">
        <v>2</v>
      </c>
      <c r="I760" s="8">
        <f>VLOOKUP(A760,'Inventory '!A:G,7,FALSE)</f>
        <v>2.1880000000000002</v>
      </c>
      <c r="J760" s="8">
        <f t="shared" si="34"/>
        <v>4.3760000000000003</v>
      </c>
      <c r="K760" t="str">
        <f t="shared" si="35"/>
        <v>Customer Reason</v>
      </c>
    </row>
    <row r="761" spans="1:11" x14ac:dyDescent="0.25">
      <c r="A761" t="s">
        <v>3601</v>
      </c>
      <c r="B761" s="3" t="str">
        <f>VLOOKUP(A761,'Inventory '!A760:C1530,2,FALSE)</f>
        <v>Samsung Galaxy S III - 16GB - pebble blue (T-Mobile)</v>
      </c>
      <c r="C761" t="str">
        <f>VLOOKUP(A761,'Inventory '!A760:C1530,3,FALSE)</f>
        <v>RedRock Distribution</v>
      </c>
      <c r="D761" t="s">
        <v>4448</v>
      </c>
      <c r="E761" s="2">
        <f t="shared" ca="1" si="33"/>
        <v>41764</v>
      </c>
      <c r="F761" t="str">
        <f>IF(G761="Vendor",'Inventory '!I761,"Customer")</f>
        <v>SkyPort Suppliers</v>
      </c>
      <c r="G761" t="s">
        <v>3682</v>
      </c>
      <c r="H761" s="7">
        <v>3</v>
      </c>
      <c r="I761" s="8">
        <f>VLOOKUP(A761,'Inventory '!A:G,7,FALSE)</f>
        <v>2.5244444444444443</v>
      </c>
      <c r="J761" s="8">
        <f t="shared" si="34"/>
        <v>7.5733333333333324</v>
      </c>
      <c r="K761" t="str">
        <f t="shared" si="35"/>
        <v>Customer Reason</v>
      </c>
    </row>
    <row r="762" spans="1:11" x14ac:dyDescent="0.25">
      <c r="A762" t="s">
        <v>3606</v>
      </c>
      <c r="B762" s="3" t="str">
        <f>VLOOKUP(A762,'Inventory '!A761:C1531,2,FALSE)</f>
        <v>#10- 4 1/8" x 9 1/2" Recycled Envelopes</v>
      </c>
      <c r="C762" t="str">
        <f>VLOOKUP(A762,'Inventory '!A761:C1531,3,FALSE)</f>
        <v>IronClad Depot</v>
      </c>
      <c r="D762" t="s">
        <v>4449</v>
      </c>
      <c r="E762" s="2">
        <f t="shared" ca="1" si="33"/>
        <v>42285</v>
      </c>
      <c r="F762" t="str">
        <f>IF(G762="Vendor",'Inventory '!I762,"Customer")</f>
        <v>Customer</v>
      </c>
      <c r="G762" t="s">
        <v>4459</v>
      </c>
      <c r="H762" s="7">
        <v>3</v>
      </c>
      <c r="I762" s="8">
        <f>VLOOKUP(A762,'Inventory '!A:G,7,FALSE)</f>
        <v>6.48</v>
      </c>
      <c r="J762" s="8">
        <f t="shared" si="34"/>
        <v>19.440000000000001</v>
      </c>
      <c r="K762" t="str">
        <f t="shared" si="35"/>
        <v>Return Reasons to Supplier</v>
      </c>
    </row>
    <row r="763" spans="1:11" x14ac:dyDescent="0.25">
      <c r="A763" t="s">
        <v>3608</v>
      </c>
      <c r="B763" s="3" t="str">
        <f>VLOOKUP(A763,'Inventory '!A762:C1532,2,FALSE)</f>
        <v>Wasp CCD Handheld Bar Code Reader</v>
      </c>
      <c r="C763" t="str">
        <f>VLOOKUP(A763,'Inventory '!A762:C1532,3,FALSE)</f>
        <v>Skyline Storage Hub</v>
      </c>
      <c r="D763" t="s">
        <v>4450</v>
      </c>
      <c r="E763" s="2">
        <f t="shared" ca="1" si="33"/>
        <v>42429</v>
      </c>
      <c r="F763" t="str">
        <f>IF(G763="Vendor",'Inventory '!I763,"Customer")</f>
        <v>TruePath Global</v>
      </c>
      <c r="G763" t="s">
        <v>3682</v>
      </c>
      <c r="H763" s="7">
        <v>1</v>
      </c>
      <c r="I763" s="8">
        <f>VLOOKUP(A763,'Inventory '!A:G,7,FALSE)</f>
        <v>3.0975000000000001</v>
      </c>
      <c r="J763" s="8">
        <f t="shared" si="34"/>
        <v>3.0975000000000001</v>
      </c>
      <c r="K763" t="str">
        <f t="shared" si="35"/>
        <v>Customer Reason</v>
      </c>
    </row>
    <row r="764" spans="1:11" x14ac:dyDescent="0.25">
      <c r="A764" t="s">
        <v>3614</v>
      </c>
      <c r="B764" s="3" t="str">
        <f>VLOOKUP(A764,'Inventory '!A763:C1533,2,FALSE)</f>
        <v>Acco Suede Grain Vinyl Round Ring Binder</v>
      </c>
      <c r="C764" t="str">
        <f>VLOOKUP(A764,'Inventory '!A763:C1533,3,FALSE)</f>
        <v>Pioneer Warehousing</v>
      </c>
      <c r="D764" t="s">
        <v>4451</v>
      </c>
      <c r="E764" s="2">
        <f t="shared" ca="1" si="33"/>
        <v>43770</v>
      </c>
      <c r="F764" t="str">
        <f>IF(G764="Vendor",'Inventory '!I764,"Customer")</f>
        <v>RedRiver Goods</v>
      </c>
      <c r="G764" t="s">
        <v>3682</v>
      </c>
      <c r="H764" s="7">
        <v>2</v>
      </c>
      <c r="I764" s="8">
        <f>VLOOKUP(A764,'Inventory '!A:G,7,FALSE)</f>
        <v>21.596399999999999</v>
      </c>
      <c r="J764" s="8">
        <f t="shared" si="34"/>
        <v>43.192799999999998</v>
      </c>
      <c r="K764" t="str">
        <f t="shared" si="35"/>
        <v>Customer Reason</v>
      </c>
    </row>
    <row r="765" spans="1:11" x14ac:dyDescent="0.25">
      <c r="A765" t="s">
        <v>3619</v>
      </c>
      <c r="B765" s="3" t="str">
        <f>VLOOKUP(A765,'Inventory '!A764:C1534,2,FALSE)</f>
        <v>Bulldog Table or Wall-Mount Pencil Sharpener</v>
      </c>
      <c r="C765" t="str">
        <f>VLOOKUP(A765,'Inventory '!A764:C1534,3,FALSE)</f>
        <v>SafeStack Logistics</v>
      </c>
      <c r="D765" t="s">
        <v>4452</v>
      </c>
      <c r="E765" s="2">
        <f t="shared" ca="1" si="33"/>
        <v>41740</v>
      </c>
      <c r="F765" t="str">
        <f>IF(G765="Vendor",'Inventory '!I765,"Customer")</f>
        <v>Customer</v>
      </c>
      <c r="G765" t="s">
        <v>4459</v>
      </c>
      <c r="H765" s="7">
        <v>1</v>
      </c>
      <c r="I765" s="8">
        <f>VLOOKUP(A765,'Inventory '!A:G,7,FALSE)</f>
        <v>3.7866666666666666</v>
      </c>
      <c r="J765" s="8">
        <f t="shared" si="34"/>
        <v>3.7866666666666666</v>
      </c>
      <c r="K765" t="str">
        <f t="shared" si="35"/>
        <v>Return Reasons to Supplier</v>
      </c>
    </row>
    <row r="766" spans="1:11" x14ac:dyDescent="0.25">
      <c r="A766" t="s">
        <v>3630</v>
      </c>
      <c r="B766" s="3" t="str">
        <f>VLOOKUP(A766,'Inventory '!A765:C1535,2,FALSE)</f>
        <v>Xerox 1979</v>
      </c>
      <c r="C766" t="str">
        <f>VLOOKUP(A766,'Inventory '!A765:C1535,3,FALSE)</f>
        <v>MetroZone Fulfillment</v>
      </c>
      <c r="D766" t="s">
        <v>4453</v>
      </c>
      <c r="E766" s="2">
        <f t="shared" ca="1" si="33"/>
        <v>42877</v>
      </c>
      <c r="F766" t="str">
        <f>IF(G766="Vendor",'Inventory '!I766,"Customer")</f>
        <v>Customer</v>
      </c>
      <c r="G766" t="s">
        <v>4459</v>
      </c>
      <c r="H766" s="7">
        <v>1</v>
      </c>
      <c r="I766" s="8">
        <f>VLOOKUP(A766,'Inventory '!A:G,7,FALSE)</f>
        <v>25.47</v>
      </c>
      <c r="J766" s="8">
        <f t="shared" si="34"/>
        <v>25.47</v>
      </c>
      <c r="K766" t="str">
        <f t="shared" si="35"/>
        <v>Return Reasons to Supplier</v>
      </c>
    </row>
    <row r="767" spans="1:11" x14ac:dyDescent="0.25">
      <c r="A767" t="s">
        <v>3638</v>
      </c>
      <c r="B767" s="3" t="str">
        <f>VLOOKUP(A767,'Inventory '!A766:C1536,2,FALSE)</f>
        <v>Fellowes PB300 Plastic Comb Binding Machine</v>
      </c>
      <c r="C767" t="str">
        <f>VLOOKUP(A767,'Inventory '!A766:C1536,3,FALSE)</f>
        <v>Capital Supply Depot</v>
      </c>
      <c r="D767" t="s">
        <v>4454</v>
      </c>
      <c r="E767" s="2">
        <f t="shared" ca="1" si="33"/>
        <v>41225</v>
      </c>
      <c r="F767" t="str">
        <f>IF(G767="Vendor",'Inventory '!I767,"Customer")</f>
        <v>NextWave Merchants</v>
      </c>
      <c r="G767" t="s">
        <v>3682</v>
      </c>
      <c r="H767" s="7">
        <v>2</v>
      </c>
      <c r="I767" s="8">
        <f>VLOOKUP(A767,'Inventory '!A:G,7,FALSE)</f>
        <v>80.842500000000001</v>
      </c>
      <c r="J767" s="8">
        <f t="shared" si="34"/>
        <v>161.685</v>
      </c>
      <c r="K767" t="str">
        <f t="shared" si="35"/>
        <v>Customer Reason</v>
      </c>
    </row>
    <row r="768" spans="1:11" x14ac:dyDescent="0.25">
      <c r="A768" t="s">
        <v>3023</v>
      </c>
      <c r="B768" s="3" t="str">
        <f>VLOOKUP(A768,'Inventory '!A767:C1537,2,FALSE)</f>
        <v>Plantronics Voyager Pro Legend</v>
      </c>
      <c r="C768" t="str">
        <f>VLOOKUP(A768,'Inventory '!A767:C1537,3,FALSE)</f>
        <v>Delta Distribution Center</v>
      </c>
      <c r="D768" t="s">
        <v>4455</v>
      </c>
      <c r="E768" s="2">
        <f t="shared" ca="1" si="33"/>
        <v>43497</v>
      </c>
      <c r="F768" t="str">
        <f>IF(G768="Vendor",'Inventory '!I768,"Customer")</f>
        <v>Customer</v>
      </c>
      <c r="G768" t="s">
        <v>4459</v>
      </c>
      <c r="H768" s="7">
        <v>2</v>
      </c>
      <c r="I768" s="8">
        <f>VLOOKUP(A768,'Inventory '!A:G,7,FALSE)</f>
        <v>16.565000000000001</v>
      </c>
      <c r="J768" s="8">
        <f t="shared" si="34"/>
        <v>33.130000000000003</v>
      </c>
      <c r="K768" t="str">
        <f t="shared" si="35"/>
        <v>Return Reasons to Supplier</v>
      </c>
    </row>
    <row r="769" spans="1:11" x14ac:dyDescent="0.25">
      <c r="A769" t="s">
        <v>3646</v>
      </c>
      <c r="B769" s="3" t="str">
        <f>VLOOKUP(A769,'Inventory '!A768:C1538,2,FALSE)</f>
        <v>Laser &amp; Ink Jet Business Envelopes</v>
      </c>
      <c r="C769" t="str">
        <f>VLOOKUP(A769,'Inventory '!A768:C1538,3,FALSE)</f>
        <v>Future Logistics Hub</v>
      </c>
      <c r="D769" t="s">
        <v>4456</v>
      </c>
      <c r="E769" s="2">
        <f t="shared" ca="1" si="33"/>
        <v>43469</v>
      </c>
      <c r="F769" t="str">
        <f>IF(G769="Vendor",'Inventory '!I769,"Customer")</f>
        <v>Customer</v>
      </c>
      <c r="G769" t="s">
        <v>4459</v>
      </c>
      <c r="H769" s="7">
        <v>1</v>
      </c>
      <c r="I769" s="8">
        <f>VLOOKUP(A769,'Inventory '!A:G,7,FALSE)</f>
        <v>190.86</v>
      </c>
      <c r="J769" s="8">
        <f t="shared" si="34"/>
        <v>190.86</v>
      </c>
      <c r="K769" t="str">
        <f t="shared" si="35"/>
        <v>Return Reasons to Supplier</v>
      </c>
    </row>
    <row r="770" spans="1:11" x14ac:dyDescent="0.25">
      <c r="A770" t="s">
        <v>3648</v>
      </c>
      <c r="B770" s="3" t="str">
        <f>VLOOKUP(A770,'Inventory '!A769:C1539,2,FALSE)</f>
        <v>Portable Personal File Box</v>
      </c>
      <c r="C770" t="str">
        <f>VLOOKUP(A770,'Inventory '!A769:C1539,3,FALSE)</f>
        <v>BrightBox Warehouse</v>
      </c>
      <c r="D770" t="s">
        <v>4457</v>
      </c>
      <c r="E770" s="2">
        <f t="shared" ca="1" si="33"/>
        <v>43165</v>
      </c>
      <c r="F770" t="str">
        <f>IF(G770="Vendor",'Inventory '!I770,"Customer")</f>
        <v>Eagle Trade Co.</v>
      </c>
      <c r="G770" t="s">
        <v>3682</v>
      </c>
      <c r="H770" s="7">
        <v>3</v>
      </c>
      <c r="I770" s="8">
        <f>VLOOKUP(A770,'Inventory '!A:G,7,FALSE)</f>
        <v>34.542222222222222</v>
      </c>
      <c r="J770" s="8">
        <f t="shared" si="34"/>
        <v>103.62666666666667</v>
      </c>
      <c r="K770" t="str">
        <f t="shared" si="35"/>
        <v>Customer Reason</v>
      </c>
    </row>
    <row r="771" spans="1:11" x14ac:dyDescent="0.25">
      <c r="A771" t="s">
        <v>3650</v>
      </c>
      <c r="B771" s="3" t="str">
        <f>VLOOKUP(A771,'Inventory '!A770:C1540,2,FALSE)</f>
        <v>Magna Visual Magnetic Picture Hangers</v>
      </c>
      <c r="C771" t="str">
        <f>VLOOKUP(A771,'Inventory '!A770:C1540,3,FALSE)</f>
        <v>SwiftStock Depot</v>
      </c>
      <c r="D771" t="s">
        <v>4458</v>
      </c>
      <c r="E771" s="2">
        <f t="shared" ref="E771" ca="1" si="36">RANDBETWEEN(DATE(2009,1,1),DATE(2019,12,30))</f>
        <v>43818</v>
      </c>
      <c r="F771" t="str">
        <f>IF(G771="Vendor",'Inventory '!I771,"Customer")</f>
        <v>Customer</v>
      </c>
      <c r="G771" t="s">
        <v>4459</v>
      </c>
      <c r="H771" s="7">
        <v>1</v>
      </c>
      <c r="I771" s="8">
        <f>VLOOKUP(A771,'Inventory '!A:G,7,FALSE)</f>
        <v>160.49</v>
      </c>
      <c r="J771" s="8">
        <f t="shared" ref="J771" si="37">I771*H771</f>
        <v>160.49</v>
      </c>
      <c r="K771" t="str">
        <f t="shared" ref="K771" si="38">IF(F771="Customer","Return Reasons to Supplier","Customer Reason")</f>
        <v>Return Reasons to Supplier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Inventory </vt:lpstr>
      <vt:lpstr>Returns &amp; Refunds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  Osama</cp:lastModifiedBy>
  <dcterms:created xsi:type="dcterms:W3CDTF">2025-04-17T09:06:58Z</dcterms:created>
  <dcterms:modified xsi:type="dcterms:W3CDTF">2025-04-18T06:24:19Z</dcterms:modified>
</cp:coreProperties>
</file>