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my thesis\"/>
    </mc:Choice>
  </mc:AlternateContent>
  <xr:revisionPtr revIDLastSave="0" documentId="13_ncr:1_{46BDFB03-CAF5-4C70-8751-D30232D8A3A3}" xr6:coauthVersionLast="46" xr6:coauthVersionMax="46" xr10:uidLastSave="{00000000-0000-0000-0000-000000000000}"/>
  <bookViews>
    <workbookView xWindow="-108" yWindow="-108" windowWidth="23256" windowHeight="12576" firstSheet="2" activeTab="6" xr2:uid="{00000000-000D-0000-FFFF-FFFF00000000}"/>
  </bookViews>
  <sheets>
    <sheet name="Metadata address" sheetId="5" r:id="rId1"/>
    <sheet name="Search engine_ Dutch" sheetId="20" r:id="rId2"/>
    <sheet name="Search engine English" sheetId="25" r:id="rId3"/>
    <sheet name="gold Standard30-1-2021" sheetId="24" r:id="rId4"/>
    <sheet name="baseline " sheetId="17" r:id="rId5"/>
    <sheet name="google translate API" sheetId="18" r:id="rId6"/>
    <sheet name="WordNet" sheetId="2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9" i="24" l="1"/>
  <c r="L118" i="20"/>
  <c r="L108" i="20"/>
  <c r="L109" i="20"/>
  <c r="L105" i="20"/>
  <c r="N105" i="20"/>
  <c r="L106" i="20"/>
  <c r="L74" i="20"/>
  <c r="L69" i="20"/>
  <c r="L68" i="20"/>
  <c r="K44" i="20"/>
  <c r="L44" i="20"/>
  <c r="K45" i="20"/>
  <c r="L45" i="20"/>
  <c r="K46" i="20"/>
  <c r="L46" i="20"/>
  <c r="L43" i="20"/>
  <c r="K41" i="20"/>
  <c r="L41" i="20"/>
  <c r="L40" i="20"/>
  <c r="L70" i="20"/>
  <c r="L137" i="20"/>
  <c r="N137" i="20" s="1"/>
  <c r="J3" i="20"/>
  <c r="K3" i="20"/>
  <c r="J4" i="20"/>
  <c r="K4" i="20"/>
  <c r="M4" i="20" s="1"/>
  <c r="J5" i="20"/>
  <c r="K5" i="20"/>
  <c r="J6" i="20"/>
  <c r="K6" i="20"/>
  <c r="J7" i="20"/>
  <c r="K7" i="20"/>
  <c r="J8" i="20"/>
  <c r="K8" i="20"/>
  <c r="J9" i="20"/>
  <c r="K9" i="20"/>
  <c r="J10" i="20"/>
  <c r="K10" i="20"/>
  <c r="J11" i="20"/>
  <c r="K11" i="20"/>
  <c r="J12" i="20"/>
  <c r="K12" i="20"/>
  <c r="J13" i="20"/>
  <c r="K13" i="20"/>
  <c r="J14" i="20"/>
  <c r="K14" i="20"/>
  <c r="J15" i="20"/>
  <c r="M15" i="20" s="1"/>
  <c r="K15" i="20"/>
  <c r="J16" i="20"/>
  <c r="K16" i="20"/>
  <c r="J17" i="20"/>
  <c r="K17" i="20"/>
  <c r="J18" i="20"/>
  <c r="K18" i="20"/>
  <c r="J19" i="20"/>
  <c r="K19" i="20"/>
  <c r="J20" i="20"/>
  <c r="K20" i="20"/>
  <c r="J21" i="20"/>
  <c r="K21" i="20"/>
  <c r="J22" i="20"/>
  <c r="K22" i="20"/>
  <c r="J23" i="20"/>
  <c r="K23" i="20"/>
  <c r="J24" i="20"/>
  <c r="K24" i="20"/>
  <c r="J25" i="20"/>
  <c r="K25" i="20"/>
  <c r="J26" i="20"/>
  <c r="K26" i="20"/>
  <c r="J27" i="20"/>
  <c r="K27" i="20"/>
  <c r="J28" i="20"/>
  <c r="K28" i="20"/>
  <c r="J29" i="20"/>
  <c r="L29" i="20" s="1"/>
  <c r="K29" i="20"/>
  <c r="J30" i="20"/>
  <c r="K30" i="20"/>
  <c r="J31" i="20"/>
  <c r="K31" i="20"/>
  <c r="J32" i="20"/>
  <c r="K32" i="20"/>
  <c r="J33" i="20"/>
  <c r="K33" i="20"/>
  <c r="J34" i="20"/>
  <c r="K34" i="20"/>
  <c r="J35" i="20"/>
  <c r="K35" i="20"/>
  <c r="J36" i="20"/>
  <c r="K36" i="20"/>
  <c r="J37" i="20"/>
  <c r="K37" i="20"/>
  <c r="J38" i="20"/>
  <c r="K38" i="20"/>
  <c r="J39" i="20"/>
  <c r="K39" i="20"/>
  <c r="J40" i="20"/>
  <c r="O40" i="20" s="1"/>
  <c r="K40" i="20"/>
  <c r="J41" i="20"/>
  <c r="O41" i="20" s="1"/>
  <c r="J42" i="20"/>
  <c r="K42" i="20"/>
  <c r="J43" i="20"/>
  <c r="O43" i="20" s="1"/>
  <c r="K43" i="20"/>
  <c r="J44" i="20"/>
  <c r="O44" i="20" s="1"/>
  <c r="J45" i="20"/>
  <c r="O45" i="20" s="1"/>
  <c r="J46" i="20"/>
  <c r="O46" i="20" s="1"/>
  <c r="J47" i="20"/>
  <c r="K47" i="20"/>
  <c r="J48" i="20"/>
  <c r="M48" i="20" s="1"/>
  <c r="K48" i="20"/>
  <c r="J49" i="20"/>
  <c r="K49" i="20"/>
  <c r="J50" i="20"/>
  <c r="K50" i="20"/>
  <c r="J51" i="20"/>
  <c r="K51" i="20"/>
  <c r="J52" i="20"/>
  <c r="K52" i="20"/>
  <c r="J53" i="20"/>
  <c r="K53" i="20"/>
  <c r="J54" i="20"/>
  <c r="K54" i="20"/>
  <c r="J55" i="20"/>
  <c r="M55" i="20" s="1"/>
  <c r="K55" i="20"/>
  <c r="J56" i="20"/>
  <c r="K56" i="20"/>
  <c r="J57" i="20"/>
  <c r="K57" i="20"/>
  <c r="J58" i="20"/>
  <c r="K58" i="20"/>
  <c r="J59" i="20"/>
  <c r="K59" i="20"/>
  <c r="J60" i="20"/>
  <c r="M60" i="20" s="1"/>
  <c r="K60" i="20"/>
  <c r="J61" i="20"/>
  <c r="M61" i="20" s="1"/>
  <c r="K61" i="20"/>
  <c r="J62" i="20"/>
  <c r="K62" i="20"/>
  <c r="J63" i="20"/>
  <c r="K63" i="20"/>
  <c r="J64" i="20"/>
  <c r="K64" i="20"/>
  <c r="J65" i="20"/>
  <c r="K65" i="20"/>
  <c r="J66" i="20"/>
  <c r="K66" i="20"/>
  <c r="J67" i="20"/>
  <c r="K67" i="20"/>
  <c r="J68" i="20"/>
  <c r="O68" i="20" s="1"/>
  <c r="K68" i="20"/>
  <c r="J69" i="20"/>
  <c r="O69" i="20" s="1"/>
  <c r="K69" i="20"/>
  <c r="J70" i="20"/>
  <c r="K70" i="20"/>
  <c r="J71" i="20"/>
  <c r="K71" i="20"/>
  <c r="J72" i="20"/>
  <c r="K72" i="20"/>
  <c r="J73" i="20"/>
  <c r="K73" i="20"/>
  <c r="J74" i="20"/>
  <c r="K74" i="20"/>
  <c r="J75" i="20"/>
  <c r="K75" i="20"/>
  <c r="J76" i="20"/>
  <c r="K76" i="20"/>
  <c r="J77" i="20"/>
  <c r="K77" i="20"/>
  <c r="J78" i="20"/>
  <c r="K78" i="20"/>
  <c r="J79" i="20"/>
  <c r="K79" i="20"/>
  <c r="J80" i="20"/>
  <c r="K80" i="20"/>
  <c r="J81" i="20"/>
  <c r="M81" i="20" s="1"/>
  <c r="N81" i="20" s="1"/>
  <c r="K81" i="20"/>
  <c r="J82" i="20"/>
  <c r="K82" i="20"/>
  <c r="J83" i="20"/>
  <c r="K83" i="20"/>
  <c r="J84" i="20"/>
  <c r="K84" i="20"/>
  <c r="J85" i="20"/>
  <c r="K85" i="20"/>
  <c r="J86" i="20"/>
  <c r="K86" i="20"/>
  <c r="J87" i="20"/>
  <c r="K87" i="20"/>
  <c r="J88" i="20"/>
  <c r="M88" i="20" s="1"/>
  <c r="N88" i="20" s="1"/>
  <c r="K88" i="20"/>
  <c r="J89" i="20"/>
  <c r="K89" i="20"/>
  <c r="J90" i="20"/>
  <c r="K90" i="20"/>
  <c r="J91" i="20"/>
  <c r="K91" i="20"/>
  <c r="J92" i="20"/>
  <c r="K92" i="20"/>
  <c r="J93" i="20"/>
  <c r="K93" i="20"/>
  <c r="J94" i="20"/>
  <c r="K94" i="20"/>
  <c r="J95" i="20"/>
  <c r="M95" i="20" s="1"/>
  <c r="K95" i="20"/>
  <c r="J96" i="20"/>
  <c r="M96" i="20" s="1"/>
  <c r="K96" i="20"/>
  <c r="J97" i="20"/>
  <c r="K97" i="20"/>
  <c r="J98" i="20"/>
  <c r="K98" i="20"/>
  <c r="J99" i="20"/>
  <c r="M99" i="20" s="1"/>
  <c r="K99" i="20"/>
  <c r="J100" i="20"/>
  <c r="M100" i="20" s="1"/>
  <c r="K100" i="20"/>
  <c r="J101" i="20"/>
  <c r="K101" i="20"/>
  <c r="J102" i="20"/>
  <c r="K102" i="20"/>
  <c r="J103" i="20"/>
  <c r="K103" i="20"/>
  <c r="J104" i="20"/>
  <c r="M104" i="20" s="1"/>
  <c r="K104" i="20"/>
  <c r="J105" i="20"/>
  <c r="O105" i="20" s="1"/>
  <c r="K105" i="20"/>
  <c r="J106" i="20"/>
  <c r="O106" i="20" s="1"/>
  <c r="K106" i="20"/>
  <c r="J107" i="20"/>
  <c r="M107" i="20" s="1"/>
  <c r="K107" i="20"/>
  <c r="J108" i="20"/>
  <c r="O108" i="20" s="1"/>
  <c r="K108" i="20"/>
  <c r="J109" i="20"/>
  <c r="O109" i="20" s="1"/>
  <c r="K109" i="20"/>
  <c r="J110" i="20"/>
  <c r="K110" i="20"/>
  <c r="J111" i="20"/>
  <c r="M111" i="20" s="1"/>
  <c r="K111" i="20"/>
  <c r="J112" i="20"/>
  <c r="M112" i="20" s="1"/>
  <c r="K112" i="20"/>
  <c r="J113" i="20"/>
  <c r="K113" i="20"/>
  <c r="J114" i="20"/>
  <c r="K114" i="20"/>
  <c r="J115" i="20"/>
  <c r="K115" i="20"/>
  <c r="J116" i="20"/>
  <c r="M116" i="20" s="1"/>
  <c r="K116" i="20"/>
  <c r="J117" i="20"/>
  <c r="K117" i="20"/>
  <c r="J118" i="20"/>
  <c r="O118" i="20" s="1"/>
  <c r="K118" i="20"/>
  <c r="J119" i="20"/>
  <c r="M119" i="20" s="1"/>
  <c r="K119" i="20"/>
  <c r="J120" i="20"/>
  <c r="K120" i="20"/>
  <c r="J121" i="20"/>
  <c r="K121" i="20"/>
  <c r="J122" i="20"/>
  <c r="K122" i="20"/>
  <c r="J123" i="20"/>
  <c r="K123" i="20"/>
  <c r="J124" i="20"/>
  <c r="M124" i="20" s="1"/>
  <c r="K124" i="20"/>
  <c r="J125" i="20"/>
  <c r="K125" i="20"/>
  <c r="J126" i="20"/>
  <c r="K126" i="20"/>
  <c r="J127" i="20"/>
  <c r="K127" i="20"/>
  <c r="J128" i="20"/>
  <c r="K128" i="20"/>
  <c r="J129" i="20"/>
  <c r="M129" i="20" s="1"/>
  <c r="K129" i="20"/>
  <c r="J130" i="20"/>
  <c r="K130" i="20"/>
  <c r="J131" i="20"/>
  <c r="K131" i="20"/>
  <c r="J132" i="20"/>
  <c r="K132" i="20"/>
  <c r="J133" i="20"/>
  <c r="K133" i="20"/>
  <c r="J134" i="20"/>
  <c r="K134" i="20"/>
  <c r="J135" i="20"/>
  <c r="K135" i="20"/>
  <c r="J136" i="20"/>
  <c r="K136" i="20"/>
  <c r="J137" i="20"/>
  <c r="M137" i="20" s="1"/>
  <c r="K137" i="20"/>
  <c r="J138" i="20"/>
  <c r="K138" i="20"/>
  <c r="J139" i="20"/>
  <c r="K139" i="20"/>
  <c r="J140" i="20"/>
  <c r="K140" i="20"/>
  <c r="J141" i="20"/>
  <c r="K141" i="20"/>
  <c r="J142" i="20"/>
  <c r="K142" i="20"/>
  <c r="J143" i="20"/>
  <c r="K143" i="20"/>
  <c r="J144" i="20"/>
  <c r="K144" i="20"/>
  <c r="J145" i="20"/>
  <c r="K145" i="20"/>
  <c r="J146" i="20"/>
  <c r="K146" i="20"/>
  <c r="J147" i="20"/>
  <c r="K147" i="20"/>
  <c r="J148" i="20"/>
  <c r="K148" i="20"/>
  <c r="J149" i="20"/>
  <c r="K149" i="20"/>
  <c r="J150" i="20"/>
  <c r="K150" i="20"/>
  <c r="J151" i="20"/>
  <c r="K151" i="20"/>
  <c r="J152" i="20"/>
  <c r="K152" i="20"/>
  <c r="J153" i="20"/>
  <c r="K153" i="20"/>
  <c r="J154" i="20"/>
  <c r="K154" i="20"/>
  <c r="J155" i="20"/>
  <c r="M155" i="20" s="1"/>
  <c r="K155" i="20"/>
  <c r="J156" i="20"/>
  <c r="K156" i="20"/>
  <c r="J157" i="20"/>
  <c r="K157" i="20"/>
  <c r="J158" i="20"/>
  <c r="K158" i="20"/>
  <c r="J159" i="20"/>
  <c r="K159" i="20"/>
  <c r="J160" i="20"/>
  <c r="K160" i="20"/>
  <c r="J161" i="20"/>
  <c r="K161" i="20"/>
  <c r="J162" i="20"/>
  <c r="K162" i="20"/>
  <c r="J163" i="20"/>
  <c r="L163" i="20" s="1"/>
  <c r="K163" i="20"/>
  <c r="J164" i="20"/>
  <c r="K164" i="20"/>
  <c r="J165" i="20"/>
  <c r="K165" i="20"/>
  <c r="J166" i="20"/>
  <c r="K166" i="20"/>
  <c r="J167" i="20"/>
  <c r="K167" i="20"/>
  <c r="J168" i="20"/>
  <c r="K168" i="20"/>
  <c r="K2" i="20"/>
  <c r="I168" i="20"/>
  <c r="I167" i="20"/>
  <c r="I166" i="20"/>
  <c r="I165" i="20"/>
  <c r="I164" i="20"/>
  <c r="I163" i="20"/>
  <c r="I162" i="20"/>
  <c r="I161" i="20"/>
  <c r="I160" i="20"/>
  <c r="I159" i="20"/>
  <c r="I158" i="20"/>
  <c r="I157" i="20"/>
  <c r="I156" i="20"/>
  <c r="I155" i="20"/>
  <c r="I154" i="20"/>
  <c r="I153" i="20"/>
  <c r="I152" i="20"/>
  <c r="I151" i="20"/>
  <c r="I150" i="20"/>
  <c r="I149" i="20"/>
  <c r="I148" i="20"/>
  <c r="I147" i="20"/>
  <c r="I146" i="20"/>
  <c r="I145" i="20"/>
  <c r="I144" i="20"/>
  <c r="I143" i="20"/>
  <c r="I142" i="20"/>
  <c r="I141" i="20"/>
  <c r="I140" i="20"/>
  <c r="I139" i="20"/>
  <c r="I138" i="20"/>
  <c r="I137" i="20"/>
  <c r="I136" i="20"/>
  <c r="I135" i="20"/>
  <c r="I134" i="20"/>
  <c r="I133" i="20"/>
  <c r="I132" i="20"/>
  <c r="I131" i="20"/>
  <c r="I129" i="20"/>
  <c r="I128" i="20"/>
  <c r="I127" i="20"/>
  <c r="I126" i="20"/>
  <c r="I125" i="20"/>
  <c r="I124" i="20"/>
  <c r="I123" i="20"/>
  <c r="I122" i="20"/>
  <c r="I121" i="20"/>
  <c r="I120" i="20"/>
  <c r="I119" i="20"/>
  <c r="I118" i="20"/>
  <c r="N118" i="20" s="1"/>
  <c r="I117" i="20"/>
  <c r="I116" i="20"/>
  <c r="I115" i="20"/>
  <c r="I114" i="20"/>
  <c r="I113" i="20"/>
  <c r="I112" i="20"/>
  <c r="I111" i="20"/>
  <c r="I110" i="20"/>
  <c r="I109" i="20"/>
  <c r="N109" i="20" s="1"/>
  <c r="I108" i="20"/>
  <c r="N108" i="20" s="1"/>
  <c r="I107" i="20"/>
  <c r="I106" i="20"/>
  <c r="N106" i="20" s="1"/>
  <c r="I105" i="20"/>
  <c r="I104" i="20"/>
  <c r="I103" i="20"/>
  <c r="I102" i="20"/>
  <c r="I101" i="20"/>
  <c r="I100" i="20"/>
  <c r="I99" i="20"/>
  <c r="I98" i="20"/>
  <c r="I97" i="20"/>
  <c r="I96" i="20"/>
  <c r="I95" i="20"/>
  <c r="I94" i="20"/>
  <c r="I93" i="20"/>
  <c r="I92" i="20"/>
  <c r="I91" i="20"/>
  <c r="I90" i="20"/>
  <c r="I89" i="20"/>
  <c r="I88" i="20"/>
  <c r="I87" i="20"/>
  <c r="I86" i="20"/>
  <c r="I85" i="20"/>
  <c r="I84" i="20"/>
  <c r="I83" i="20"/>
  <c r="I82" i="20"/>
  <c r="I81" i="20"/>
  <c r="I80" i="20"/>
  <c r="I79" i="20"/>
  <c r="I78" i="20"/>
  <c r="I77" i="20"/>
  <c r="I76" i="20"/>
  <c r="I75" i="20"/>
  <c r="I74" i="20"/>
  <c r="I73" i="20"/>
  <c r="I72" i="20"/>
  <c r="I71" i="20"/>
  <c r="I70" i="20"/>
  <c r="I69" i="20"/>
  <c r="N69" i="20" s="1"/>
  <c r="I68" i="20"/>
  <c r="N68" i="20" s="1"/>
  <c r="I67" i="20"/>
  <c r="I66" i="20"/>
  <c r="I65" i="20"/>
  <c r="I64" i="20"/>
  <c r="I63" i="20"/>
  <c r="I62" i="20"/>
  <c r="I61" i="20"/>
  <c r="I60" i="20"/>
  <c r="I59" i="20"/>
  <c r="I58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N46" i="20" s="1"/>
  <c r="I45" i="20"/>
  <c r="N45" i="20" s="1"/>
  <c r="I44" i="20"/>
  <c r="N44" i="20" s="1"/>
  <c r="I43" i="20"/>
  <c r="N43" i="20" s="1"/>
  <c r="I42" i="20"/>
  <c r="I41" i="20"/>
  <c r="N41" i="20" s="1"/>
  <c r="I40" i="20"/>
  <c r="N40" i="20" s="1"/>
  <c r="I39" i="20"/>
  <c r="I38" i="20"/>
  <c r="I37" i="20"/>
  <c r="I36" i="20"/>
  <c r="I35" i="20"/>
  <c r="I34" i="20"/>
  <c r="I33" i="20"/>
  <c r="I32" i="20"/>
  <c r="I31" i="20"/>
  <c r="I30" i="20"/>
  <c r="I28" i="20"/>
  <c r="I27" i="20"/>
  <c r="I26" i="20"/>
  <c r="M25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J2" i="20"/>
  <c r="I2" i="20"/>
  <c r="K81" i="25"/>
  <c r="K82" i="25"/>
  <c r="K83" i="25"/>
  <c r="L112" i="25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4" i="25"/>
  <c r="K85" i="25"/>
  <c r="K86" i="25"/>
  <c r="K87" i="25"/>
  <c r="K88" i="25"/>
  <c r="K89" i="25"/>
  <c r="K90" i="25"/>
  <c r="K91" i="25"/>
  <c r="K92" i="25"/>
  <c r="K93" i="25"/>
  <c r="K94" i="25"/>
  <c r="K95" i="25"/>
  <c r="K96" i="25"/>
  <c r="K97" i="25"/>
  <c r="K98" i="25"/>
  <c r="K99" i="25"/>
  <c r="K100" i="25"/>
  <c r="K101" i="25"/>
  <c r="K102" i="25"/>
  <c r="K103" i="25"/>
  <c r="K104" i="25"/>
  <c r="K105" i="25"/>
  <c r="K106" i="25"/>
  <c r="K107" i="25"/>
  <c r="K108" i="25"/>
  <c r="K109" i="25"/>
  <c r="K110" i="25"/>
  <c r="K111" i="25"/>
  <c r="K112" i="25"/>
  <c r="K113" i="25"/>
  <c r="K114" i="25"/>
  <c r="K115" i="25"/>
  <c r="K116" i="25"/>
  <c r="K117" i="25"/>
  <c r="K118" i="25"/>
  <c r="K119" i="25"/>
  <c r="K120" i="25"/>
  <c r="K121" i="25"/>
  <c r="K122" i="25"/>
  <c r="K123" i="25"/>
  <c r="M123" i="25" s="1"/>
  <c r="K124" i="25"/>
  <c r="K125" i="25"/>
  <c r="K126" i="25"/>
  <c r="K127" i="25"/>
  <c r="K128" i="25"/>
  <c r="K129" i="25"/>
  <c r="K130" i="25"/>
  <c r="M130" i="25" s="1"/>
  <c r="K131" i="25"/>
  <c r="K132" i="25"/>
  <c r="K133" i="25"/>
  <c r="K134" i="25"/>
  <c r="K135" i="25"/>
  <c r="K136" i="25"/>
  <c r="K137" i="25"/>
  <c r="K138" i="25"/>
  <c r="K139" i="25"/>
  <c r="K140" i="25"/>
  <c r="K141" i="25"/>
  <c r="K142" i="25"/>
  <c r="K143" i="25"/>
  <c r="K144" i="25"/>
  <c r="K145" i="25"/>
  <c r="K146" i="25"/>
  <c r="K147" i="25"/>
  <c r="K148" i="25"/>
  <c r="K149" i="25"/>
  <c r="K150" i="25"/>
  <c r="K151" i="25"/>
  <c r="K152" i="25"/>
  <c r="K153" i="25"/>
  <c r="K154" i="25"/>
  <c r="K155" i="25"/>
  <c r="M155" i="25" s="1"/>
  <c r="K156" i="25"/>
  <c r="K157" i="25"/>
  <c r="K158" i="25"/>
  <c r="K159" i="25"/>
  <c r="K160" i="25"/>
  <c r="K161" i="25"/>
  <c r="K162" i="25"/>
  <c r="K163" i="25"/>
  <c r="M163" i="25" s="1"/>
  <c r="K164" i="25"/>
  <c r="K165" i="25"/>
  <c r="K166" i="25"/>
  <c r="K167" i="25"/>
  <c r="K168" i="25"/>
  <c r="J3" i="25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M29" i="25" s="1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J73" i="25"/>
  <c r="J74" i="25"/>
  <c r="J75" i="25"/>
  <c r="J76" i="25"/>
  <c r="J77" i="25"/>
  <c r="J78" i="25"/>
  <c r="J79" i="25"/>
  <c r="J80" i="25"/>
  <c r="J81" i="25"/>
  <c r="J82" i="25"/>
  <c r="J83" i="25"/>
  <c r="J84" i="25"/>
  <c r="J85" i="25"/>
  <c r="J86" i="25"/>
  <c r="J87" i="25"/>
  <c r="J88" i="25"/>
  <c r="J89" i="25"/>
  <c r="J90" i="25"/>
  <c r="J91" i="25"/>
  <c r="J92" i="25"/>
  <c r="J93" i="25"/>
  <c r="J94" i="25"/>
  <c r="J95" i="25"/>
  <c r="J96" i="25"/>
  <c r="J97" i="25"/>
  <c r="J98" i="25"/>
  <c r="J99" i="25"/>
  <c r="J100" i="25"/>
  <c r="J101" i="25"/>
  <c r="J102" i="25"/>
  <c r="J103" i="25"/>
  <c r="L103" i="25" s="1"/>
  <c r="J104" i="25"/>
  <c r="L104" i="25" s="1"/>
  <c r="J105" i="25"/>
  <c r="J106" i="25"/>
  <c r="J107" i="25"/>
  <c r="J108" i="25"/>
  <c r="J109" i="25"/>
  <c r="L109" i="25" s="1"/>
  <c r="J110" i="25"/>
  <c r="J111" i="25"/>
  <c r="J112" i="25"/>
  <c r="J113" i="25"/>
  <c r="J114" i="25"/>
  <c r="J115" i="25"/>
  <c r="J116" i="25"/>
  <c r="J117" i="25"/>
  <c r="J118" i="25"/>
  <c r="J119" i="25"/>
  <c r="J120" i="25"/>
  <c r="J121" i="25"/>
  <c r="J122" i="25"/>
  <c r="J123" i="25"/>
  <c r="J124" i="25"/>
  <c r="J125" i="25"/>
  <c r="J126" i="25"/>
  <c r="J127" i="25"/>
  <c r="J128" i="25"/>
  <c r="L128" i="25" s="1"/>
  <c r="J129" i="25"/>
  <c r="L129" i="25" s="1"/>
  <c r="J130" i="25"/>
  <c r="J131" i="25"/>
  <c r="J132" i="25"/>
  <c r="J133" i="25"/>
  <c r="J134" i="25"/>
  <c r="J135" i="25"/>
  <c r="J136" i="25"/>
  <c r="J137" i="25"/>
  <c r="J138" i="25"/>
  <c r="J139" i="25"/>
  <c r="J140" i="25"/>
  <c r="J141" i="25"/>
  <c r="J142" i="25"/>
  <c r="J143" i="25"/>
  <c r="J144" i="25"/>
  <c r="J145" i="25"/>
  <c r="J146" i="25"/>
  <c r="J147" i="25"/>
  <c r="J148" i="25"/>
  <c r="J149" i="25"/>
  <c r="J150" i="25"/>
  <c r="J151" i="25"/>
  <c r="J152" i="25"/>
  <c r="J153" i="25"/>
  <c r="J154" i="25"/>
  <c r="J155" i="25"/>
  <c r="J156" i="25"/>
  <c r="J157" i="25"/>
  <c r="J158" i="25"/>
  <c r="J159" i="25"/>
  <c r="J160" i="25"/>
  <c r="J161" i="25"/>
  <c r="J162" i="25"/>
  <c r="L162" i="25" s="1"/>
  <c r="J163" i="25"/>
  <c r="J164" i="25"/>
  <c r="J165" i="25"/>
  <c r="J166" i="25"/>
  <c r="J167" i="25"/>
  <c r="J168" i="25"/>
  <c r="I168" i="25"/>
  <c r="I167" i="25"/>
  <c r="I166" i="25"/>
  <c r="I165" i="25"/>
  <c r="I164" i="25"/>
  <c r="I163" i="25"/>
  <c r="I162" i="25"/>
  <c r="I161" i="25"/>
  <c r="I160" i="25"/>
  <c r="M159" i="25"/>
  <c r="I159" i="25"/>
  <c r="I158" i="25"/>
  <c r="I157" i="25"/>
  <c r="I156" i="25"/>
  <c r="I155" i="25"/>
  <c r="I154" i="25"/>
  <c r="I153" i="25"/>
  <c r="I152" i="25"/>
  <c r="I151" i="25"/>
  <c r="I150" i="25"/>
  <c r="I149" i="25"/>
  <c r="I148" i="25"/>
  <c r="I147" i="25"/>
  <c r="I146" i="25"/>
  <c r="I145" i="25"/>
  <c r="I144" i="25"/>
  <c r="I143" i="25"/>
  <c r="I142" i="25"/>
  <c r="I141" i="25"/>
  <c r="I140" i="25"/>
  <c r="I139" i="25"/>
  <c r="L139" i="25" s="1"/>
  <c r="I138" i="25"/>
  <c r="I137" i="25"/>
  <c r="I136" i="25"/>
  <c r="I135" i="25"/>
  <c r="I134" i="25"/>
  <c r="I133" i="25"/>
  <c r="I132" i="25"/>
  <c r="I131" i="25"/>
  <c r="I129" i="25"/>
  <c r="I128" i="25"/>
  <c r="M127" i="25"/>
  <c r="I127" i="25"/>
  <c r="L127" i="25" s="1"/>
  <c r="M126" i="25"/>
  <c r="I126" i="25"/>
  <c r="I125" i="25"/>
  <c r="I124" i="25"/>
  <c r="L124" i="25" s="1"/>
  <c r="L123" i="25"/>
  <c r="I123" i="25"/>
  <c r="I122" i="25"/>
  <c r="I121" i="25"/>
  <c r="I120" i="25"/>
  <c r="M119" i="25"/>
  <c r="I119" i="25"/>
  <c r="L119" i="25" s="1"/>
  <c r="I118" i="25"/>
  <c r="I117" i="25"/>
  <c r="I116" i="25"/>
  <c r="I115" i="25"/>
  <c r="I114" i="25"/>
  <c r="I113" i="25"/>
  <c r="I112" i="25"/>
  <c r="I111" i="25"/>
  <c r="M110" i="25"/>
  <c r="I110" i="25"/>
  <c r="I109" i="25"/>
  <c r="I108" i="25"/>
  <c r="I107" i="25"/>
  <c r="I106" i="25"/>
  <c r="I105" i="25"/>
  <c r="I104" i="25"/>
  <c r="I103" i="25"/>
  <c r="I102" i="25"/>
  <c r="I101" i="25"/>
  <c r="I100" i="25"/>
  <c r="I99" i="25"/>
  <c r="I98" i="25"/>
  <c r="I97" i="25"/>
  <c r="I96" i="25"/>
  <c r="M95" i="25"/>
  <c r="I95" i="25"/>
  <c r="I94" i="25"/>
  <c r="I93" i="25"/>
  <c r="I92" i="25"/>
  <c r="I91" i="25"/>
  <c r="I90" i="25"/>
  <c r="I89" i="25"/>
  <c r="I88" i="25"/>
  <c r="I87" i="25"/>
  <c r="I86" i="25"/>
  <c r="I85" i="25"/>
  <c r="I84" i="25"/>
  <c r="I83" i="25"/>
  <c r="I82" i="25"/>
  <c r="I81" i="25"/>
  <c r="I80" i="25"/>
  <c r="I79" i="25"/>
  <c r="I78" i="25"/>
  <c r="I77" i="25"/>
  <c r="I76" i="25"/>
  <c r="I75" i="25"/>
  <c r="I74" i="25"/>
  <c r="I73" i="25"/>
  <c r="I72" i="25"/>
  <c r="I71" i="25"/>
  <c r="I70" i="25"/>
  <c r="I69" i="25"/>
  <c r="I68" i="25"/>
  <c r="I67" i="25"/>
  <c r="I66" i="25"/>
  <c r="I65" i="25"/>
  <c r="I64" i="25"/>
  <c r="I63" i="25"/>
  <c r="I62" i="25"/>
  <c r="I61" i="25"/>
  <c r="L60" i="25"/>
  <c r="I60" i="25"/>
  <c r="I59" i="25"/>
  <c r="I58" i="25"/>
  <c r="I57" i="25"/>
  <c r="I56" i="25"/>
  <c r="I55" i="25"/>
  <c r="I54" i="25"/>
  <c r="I53" i="25"/>
  <c r="I52" i="25"/>
  <c r="I51" i="25"/>
  <c r="I50" i="25"/>
  <c r="I49" i="25"/>
  <c r="I48" i="25"/>
  <c r="I47" i="25"/>
  <c r="I46" i="25"/>
  <c r="I45" i="25"/>
  <c r="I44" i="25"/>
  <c r="I43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M30" i="25"/>
  <c r="L30" i="25"/>
  <c r="I30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M15" i="25"/>
  <c r="I15" i="25"/>
  <c r="I14" i="25"/>
  <c r="I13" i="25"/>
  <c r="I12" i="25"/>
  <c r="I11" i="25"/>
  <c r="I10" i="25"/>
  <c r="M9" i="25"/>
  <c r="I9" i="25"/>
  <c r="I8" i="25"/>
  <c r="I7" i="25"/>
  <c r="I6" i="25"/>
  <c r="I5" i="25"/>
  <c r="I4" i="25"/>
  <c r="I3" i="25"/>
  <c r="I169" i="25" s="1"/>
  <c r="K2" i="25"/>
  <c r="J2" i="25"/>
  <c r="I2" i="25"/>
  <c r="N26" i="21"/>
  <c r="O26" i="21" s="1"/>
  <c r="H11" i="21"/>
  <c r="J2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N29" i="18"/>
  <c r="O29" i="18" s="1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K29" i="21"/>
  <c r="L29" i="21"/>
  <c r="N6" i="21"/>
  <c r="M162" i="20" l="1"/>
  <c r="L158" i="20"/>
  <c r="L154" i="20"/>
  <c r="L146" i="20"/>
  <c r="L138" i="20"/>
  <c r="M130" i="20"/>
  <c r="N130" i="20" s="1"/>
  <c r="M126" i="20"/>
  <c r="M110" i="20"/>
  <c r="L102" i="20"/>
  <c r="L90" i="20"/>
  <c r="M82" i="20"/>
  <c r="L78" i="20"/>
  <c r="M70" i="20"/>
  <c r="O70" i="20" s="1"/>
  <c r="M66" i="20"/>
  <c r="N66" i="20" s="1"/>
  <c r="O66" i="20" s="1"/>
  <c r="L50" i="20"/>
  <c r="L8" i="20"/>
  <c r="L4" i="20"/>
  <c r="L129" i="20"/>
  <c r="N129" i="20" s="1"/>
  <c r="L121" i="20"/>
  <c r="L117" i="20"/>
  <c r="L97" i="20"/>
  <c r="N97" i="20" s="1"/>
  <c r="L89" i="20"/>
  <c r="N89" i="20" s="1"/>
  <c r="L77" i="20"/>
  <c r="M73" i="20"/>
  <c r="M65" i="20"/>
  <c r="M57" i="20"/>
  <c r="M49" i="20"/>
  <c r="M39" i="20"/>
  <c r="M35" i="20"/>
  <c r="L31" i="20"/>
  <c r="L23" i="20"/>
  <c r="L19" i="20"/>
  <c r="L11" i="20"/>
  <c r="L7" i="20"/>
  <c r="L3" i="20"/>
  <c r="L112" i="20"/>
  <c r="L49" i="20"/>
  <c r="N49" i="20" s="1"/>
  <c r="O49" i="20" s="1"/>
  <c r="N70" i="20"/>
  <c r="L104" i="20"/>
  <c r="L39" i="20"/>
  <c r="M168" i="20"/>
  <c r="L156" i="20"/>
  <c r="L148" i="20"/>
  <c r="L132" i="20"/>
  <c r="L128" i="20"/>
  <c r="L124" i="20"/>
  <c r="N124" i="20" s="1"/>
  <c r="O124" i="20" s="1"/>
  <c r="L72" i="20"/>
  <c r="L64" i="20"/>
  <c r="L52" i="20"/>
  <c r="L34" i="20"/>
  <c r="L30" i="20"/>
  <c r="L10" i="20"/>
  <c r="L6" i="20"/>
  <c r="L162" i="20"/>
  <c r="N162" i="20" s="1"/>
  <c r="O162" i="20" s="1"/>
  <c r="L42" i="20"/>
  <c r="L159" i="20"/>
  <c r="L155" i="20"/>
  <c r="N155" i="20" s="1"/>
  <c r="L151" i="20"/>
  <c r="L147" i="20"/>
  <c r="L131" i="20"/>
  <c r="L127" i="20"/>
  <c r="N127" i="20" s="1"/>
  <c r="L123" i="20"/>
  <c r="L115" i="20"/>
  <c r="L103" i="20"/>
  <c r="L91" i="20"/>
  <c r="M87" i="20"/>
  <c r="M83" i="20"/>
  <c r="M79" i="20"/>
  <c r="L75" i="20"/>
  <c r="L71" i="20"/>
  <c r="M67" i="20"/>
  <c r="L59" i="20"/>
  <c r="L55" i="20"/>
  <c r="N55" i="20" s="1"/>
  <c r="O55" i="20" s="1"/>
  <c r="L47" i="20"/>
  <c r="M33" i="20"/>
  <c r="L9" i="20"/>
  <c r="M147" i="20"/>
  <c r="N158" i="20"/>
  <c r="N126" i="20"/>
  <c r="O126" i="20" s="1"/>
  <c r="N110" i="20"/>
  <c r="O110" i="20" s="1"/>
  <c r="N82" i="20"/>
  <c r="O82" i="20" s="1"/>
  <c r="N4" i="20"/>
  <c r="O4" i="20" s="1"/>
  <c r="N73" i="20"/>
  <c r="O73" i="20"/>
  <c r="N65" i="20"/>
  <c r="O65" i="20" s="1"/>
  <c r="N57" i="20"/>
  <c r="O57" i="20" s="1"/>
  <c r="N168" i="20"/>
  <c r="O168" i="20"/>
  <c r="N116" i="20"/>
  <c r="O116" i="20"/>
  <c r="O112" i="20"/>
  <c r="N100" i="20"/>
  <c r="O100" i="20" s="1"/>
  <c r="O96" i="20"/>
  <c r="N96" i="20"/>
  <c r="N60" i="20"/>
  <c r="O60" i="20" s="1"/>
  <c r="N48" i="20"/>
  <c r="O48" i="20" s="1"/>
  <c r="N119" i="20"/>
  <c r="O119" i="20" s="1"/>
  <c r="N111" i="20"/>
  <c r="O111" i="20" s="1"/>
  <c r="N107" i="20"/>
  <c r="O107" i="20" s="1"/>
  <c r="N95" i="20"/>
  <c r="O95" i="20"/>
  <c r="N87" i="20"/>
  <c r="O87" i="20"/>
  <c r="N83" i="20"/>
  <c r="O83" i="20" s="1"/>
  <c r="N67" i="20"/>
  <c r="O67" i="20" s="1"/>
  <c r="N33" i="20"/>
  <c r="O33" i="20"/>
  <c r="N15" i="20"/>
  <c r="O15" i="20" s="1"/>
  <c r="M8" i="20"/>
  <c r="N8" i="20" s="1"/>
  <c r="M159" i="20"/>
  <c r="M132" i="20"/>
  <c r="N132" i="20" s="1"/>
  <c r="M117" i="20"/>
  <c r="M103" i="20"/>
  <c r="N103" i="20" s="1"/>
  <c r="N99" i="20"/>
  <c r="O99" i="20" s="1"/>
  <c r="M91" i="20"/>
  <c r="N91" i="20" s="1"/>
  <c r="N61" i="20"/>
  <c r="O61" i="20" s="1"/>
  <c r="M30" i="20"/>
  <c r="N30" i="20" s="1"/>
  <c r="N104" i="20"/>
  <c r="O104" i="20" s="1"/>
  <c r="M11" i="20"/>
  <c r="M3" i="20"/>
  <c r="M154" i="20"/>
  <c r="N154" i="20" s="1"/>
  <c r="M146" i="20"/>
  <c r="M128" i="20"/>
  <c r="M123" i="20"/>
  <c r="M72" i="20"/>
  <c r="N72" i="20" s="1"/>
  <c r="M52" i="20"/>
  <c r="N52" i="20" s="1"/>
  <c r="O88" i="20"/>
  <c r="N39" i="20"/>
  <c r="M7" i="20"/>
  <c r="N7" i="20" s="1"/>
  <c r="M131" i="20"/>
  <c r="M97" i="20"/>
  <c r="M90" i="20"/>
  <c r="N90" i="20" s="1"/>
  <c r="M78" i="20"/>
  <c r="N78" i="20" s="1"/>
  <c r="M47" i="20"/>
  <c r="N47" i="20" s="1"/>
  <c r="M29" i="20"/>
  <c r="N29" i="20" s="1"/>
  <c r="I169" i="20"/>
  <c r="M23" i="20"/>
  <c r="N23" i="20" s="1"/>
  <c r="M10" i="20"/>
  <c r="N10" i="20" s="1"/>
  <c r="M158" i="20"/>
  <c r="M151" i="20"/>
  <c r="N151" i="20" s="1"/>
  <c r="M138" i="20"/>
  <c r="M127" i="20"/>
  <c r="M102" i="20"/>
  <c r="N102" i="20" s="1"/>
  <c r="M71" i="20"/>
  <c r="M59" i="20"/>
  <c r="M50" i="20"/>
  <c r="N112" i="20"/>
  <c r="J169" i="20"/>
  <c r="M163" i="20"/>
  <c r="N163" i="20" s="1"/>
  <c r="M121" i="20"/>
  <c r="N121" i="20" s="1"/>
  <c r="M115" i="20"/>
  <c r="N115" i="20" s="1"/>
  <c r="M42" i="20"/>
  <c r="M19" i="20"/>
  <c r="M9" i="20"/>
  <c r="N9" i="20" s="1"/>
  <c r="M6" i="20"/>
  <c r="M156" i="20"/>
  <c r="N156" i="20" s="1"/>
  <c r="M148" i="20"/>
  <c r="N148" i="20" s="1"/>
  <c r="M89" i="20"/>
  <c r="M75" i="20"/>
  <c r="M64" i="20"/>
  <c r="N64" i="20" s="1"/>
  <c r="M31" i="20"/>
  <c r="O81" i="20"/>
  <c r="L117" i="25"/>
  <c r="M97" i="25"/>
  <c r="N130" i="25"/>
  <c r="L137" i="25"/>
  <c r="M60" i="25"/>
  <c r="L29" i="25"/>
  <c r="L155" i="25"/>
  <c r="L168" i="25"/>
  <c r="N29" i="25"/>
  <c r="N30" i="25"/>
  <c r="M124" i="25"/>
  <c r="N124" i="25" s="1"/>
  <c r="N29" i="21"/>
  <c r="O29" i="21" s="1"/>
  <c r="K169" i="20"/>
  <c r="L25" i="20"/>
  <c r="N60" i="25"/>
  <c r="M154" i="25"/>
  <c r="M138" i="25"/>
  <c r="K169" i="25"/>
  <c r="N15" i="25"/>
  <c r="M121" i="25"/>
  <c r="M73" i="25"/>
  <c r="M33" i="25"/>
  <c r="M25" i="25"/>
  <c r="N123" i="25"/>
  <c r="L154" i="25"/>
  <c r="N154" i="25" s="1"/>
  <c r="L121" i="25"/>
  <c r="N126" i="25"/>
  <c r="L138" i="25"/>
  <c r="L25" i="25"/>
  <c r="N25" i="25" s="1"/>
  <c r="N119" i="25"/>
  <c r="N155" i="25"/>
  <c r="J169" i="25"/>
  <c r="M8" i="25"/>
  <c r="L97" i="25"/>
  <c r="N127" i="25"/>
  <c r="M162" i="25"/>
  <c r="N162" i="25" s="1"/>
  <c r="L111" i="25"/>
  <c r="N159" i="25"/>
  <c r="L102" i="25"/>
  <c r="L151" i="25"/>
  <c r="L156" i="25"/>
  <c r="N9" i="25"/>
  <c r="L73" i="25"/>
  <c r="L95" i="25"/>
  <c r="N95" i="25" s="1"/>
  <c r="L107" i="25"/>
  <c r="L110" i="25"/>
  <c r="N110" i="25" s="1"/>
  <c r="L115" i="25"/>
  <c r="L158" i="25"/>
  <c r="L163" i="25"/>
  <c r="N163" i="25" s="1"/>
  <c r="J169" i="17"/>
  <c r="L158" i="21"/>
  <c r="O147" i="20" l="1"/>
  <c r="O35" i="20"/>
  <c r="M169" i="20"/>
  <c r="N147" i="20"/>
  <c r="N31" i="20"/>
  <c r="N75" i="20"/>
  <c r="N138" i="20"/>
  <c r="N123" i="20"/>
  <c r="N35" i="20"/>
  <c r="O130" i="20"/>
  <c r="N50" i="20"/>
  <c r="O50" i="20" s="1"/>
  <c r="N3" i="20"/>
  <c r="O3" i="20"/>
  <c r="N131" i="20"/>
  <c r="O131" i="20" s="1"/>
  <c r="N19" i="20"/>
  <c r="O19" i="20" s="1"/>
  <c r="O115" i="20"/>
  <c r="O29" i="20"/>
  <c r="N11" i="20"/>
  <c r="O11" i="20" s="1"/>
  <c r="O7" i="20"/>
  <c r="N42" i="20"/>
  <c r="O42" i="20"/>
  <c r="O75" i="20"/>
  <c r="O89" i="20"/>
  <c r="O121" i="20"/>
  <c r="N59" i="20"/>
  <c r="O59" i="20" s="1"/>
  <c r="N159" i="20"/>
  <c r="O159" i="20" s="1"/>
  <c r="N146" i="20"/>
  <c r="O146" i="20" s="1"/>
  <c r="O78" i="20"/>
  <c r="O163" i="20"/>
  <c r="O123" i="20"/>
  <c r="O138" i="20"/>
  <c r="O8" i="20"/>
  <c r="O156" i="20"/>
  <c r="O151" i="20"/>
  <c r="O158" i="20"/>
  <c r="N128" i="20"/>
  <c r="O128" i="20"/>
  <c r="O91" i="20"/>
  <c r="N71" i="20"/>
  <c r="O71" i="20" s="1"/>
  <c r="N6" i="20"/>
  <c r="O6" i="20" s="1"/>
  <c r="N117" i="20"/>
  <c r="O117" i="20" s="1"/>
  <c r="N138" i="25"/>
  <c r="N97" i="25"/>
  <c r="N73" i="25"/>
  <c r="N8" i="25"/>
  <c r="M169" i="25"/>
  <c r="N121" i="25"/>
  <c r="L169" i="20"/>
  <c r="N25" i="20"/>
  <c r="N33" i="25"/>
  <c r="N169" i="25"/>
  <c r="L169" i="25"/>
  <c r="M6" i="21"/>
  <c r="O6" i="21" s="1"/>
  <c r="M19" i="21"/>
  <c r="M130" i="21"/>
  <c r="O134" i="21"/>
  <c r="N169" i="20" l="1"/>
  <c r="O25" i="20"/>
  <c r="O169" i="20" s="1"/>
  <c r="J169" i="21"/>
  <c r="N150" i="21" l="1"/>
  <c r="L161" i="21"/>
  <c r="L162" i="21"/>
  <c r="N160" i="21"/>
  <c r="L58" i="21"/>
  <c r="K58" i="21"/>
  <c r="L84" i="21" l="1"/>
  <c r="K84" i="21"/>
  <c r="L27" i="21"/>
  <c r="K27" i="21"/>
  <c r="K159" i="18"/>
  <c r="N27" i="21" l="1"/>
  <c r="O27" i="21" s="1"/>
  <c r="N84" i="21"/>
  <c r="L147" i="18"/>
  <c r="K147" i="18"/>
  <c r="K156" i="17"/>
  <c r="L156" i="17"/>
  <c r="L147" i="17"/>
  <c r="K147" i="17"/>
  <c r="L162" i="17"/>
  <c r="K162" i="17"/>
  <c r="L54" i="21"/>
  <c r="K54" i="21"/>
  <c r="L53" i="21"/>
  <c r="K53" i="21"/>
  <c r="L52" i="21"/>
  <c r="K52" i="21"/>
  <c r="L51" i="21"/>
  <c r="K51" i="21"/>
  <c r="L49" i="21"/>
  <c r="K49" i="21"/>
  <c r="L48" i="21"/>
  <c r="K48" i="21"/>
  <c r="L47" i="21"/>
  <c r="K47" i="21"/>
  <c r="M47" i="21" s="1"/>
  <c r="L46" i="21"/>
  <c r="K46" i="21"/>
  <c r="K45" i="21"/>
  <c r="L43" i="21"/>
  <c r="K43" i="21"/>
  <c r="L42" i="21"/>
  <c r="K42" i="21"/>
  <c r="M42" i="21" s="1"/>
  <c r="L35" i="21"/>
  <c r="K35" i="21"/>
  <c r="M35" i="21" s="1"/>
  <c r="L34" i="21"/>
  <c r="K34" i="21"/>
  <c r="L33" i="21"/>
  <c r="K33" i="21"/>
  <c r="L31" i="21"/>
  <c r="K31" i="21"/>
  <c r="L30" i="21"/>
  <c r="K30" i="21"/>
  <c r="M30" i="21" s="1"/>
  <c r="L25" i="21"/>
  <c r="K25" i="21"/>
  <c r="L23" i="21"/>
  <c r="K23" i="21"/>
  <c r="L17" i="21"/>
  <c r="K17" i="21"/>
  <c r="L15" i="21"/>
  <c r="K15" i="21"/>
  <c r="L13" i="21"/>
  <c r="K13" i="21"/>
  <c r="L11" i="21"/>
  <c r="K11" i="21"/>
  <c r="L10" i="21"/>
  <c r="K10" i="21"/>
  <c r="M10" i="21" s="1"/>
  <c r="L9" i="21"/>
  <c r="K9" i="21"/>
  <c r="L8" i="21"/>
  <c r="K8" i="21"/>
  <c r="L7" i="21"/>
  <c r="K7" i="21"/>
  <c r="M7" i="21" s="1"/>
  <c r="L3" i="21"/>
  <c r="K3" i="21"/>
  <c r="L42" i="18"/>
  <c r="K42" i="18"/>
  <c r="L39" i="18"/>
  <c r="K39" i="18"/>
  <c r="L35" i="18"/>
  <c r="K35" i="18"/>
  <c r="L34" i="18"/>
  <c r="K34" i="18"/>
  <c r="L33" i="18"/>
  <c r="K33" i="18"/>
  <c r="L31" i="18"/>
  <c r="K31" i="18"/>
  <c r="L30" i="18"/>
  <c r="K30" i="18"/>
  <c r="L25" i="18"/>
  <c r="K25" i="18"/>
  <c r="L23" i="18"/>
  <c r="K23" i="18"/>
  <c r="L19" i="18"/>
  <c r="K19" i="18"/>
  <c r="L15" i="18"/>
  <c r="K15" i="18"/>
  <c r="L11" i="18"/>
  <c r="K11" i="18"/>
  <c r="L10" i="18"/>
  <c r="K10" i="18"/>
  <c r="L9" i="18"/>
  <c r="K9" i="18"/>
  <c r="L8" i="18"/>
  <c r="K8" i="18"/>
  <c r="L7" i="18"/>
  <c r="K7" i="18"/>
  <c r="L3" i="18"/>
  <c r="K3" i="18"/>
  <c r="K90" i="17"/>
  <c r="L150" i="17"/>
  <c r="L151" i="17"/>
  <c r="L152" i="17"/>
  <c r="L153" i="17"/>
  <c r="L154" i="17"/>
  <c r="L155" i="17"/>
  <c r="L157" i="17"/>
  <c r="L158" i="17"/>
  <c r="L159" i="17"/>
  <c r="L160" i="17"/>
  <c r="L161" i="17"/>
  <c r="L163" i="17"/>
  <c r="L164" i="17"/>
  <c r="L165" i="17"/>
  <c r="L166" i="17"/>
  <c r="L167" i="17"/>
  <c r="L168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N23" i="17" s="1"/>
  <c r="O23" i="17" s="1"/>
  <c r="L24" i="17"/>
  <c r="L25" i="17"/>
  <c r="L26" i="17"/>
  <c r="L27" i="17"/>
  <c r="L28" i="17"/>
  <c r="L29" i="17"/>
  <c r="L30" i="17"/>
  <c r="N30" i="17" s="1"/>
  <c r="O30" i="17" s="1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8" i="17"/>
  <c r="L149" i="17"/>
  <c r="L2" i="17"/>
  <c r="K10" i="17"/>
  <c r="K11" i="17"/>
  <c r="K12" i="17"/>
  <c r="N12" i="17" s="1"/>
  <c r="K13" i="17"/>
  <c r="K14" i="17"/>
  <c r="K15" i="17"/>
  <c r="K16" i="17"/>
  <c r="K17" i="17"/>
  <c r="K18" i="17"/>
  <c r="N18" i="17" s="1"/>
  <c r="K19" i="17"/>
  <c r="M19" i="17" s="1"/>
  <c r="K20" i="17"/>
  <c r="K21" i="17"/>
  <c r="K22" i="17"/>
  <c r="K23" i="17"/>
  <c r="M23" i="17" s="1"/>
  <c r="K24" i="17"/>
  <c r="K25" i="17"/>
  <c r="K26" i="17"/>
  <c r="K27" i="17"/>
  <c r="K28" i="17"/>
  <c r="K29" i="17"/>
  <c r="K30" i="17"/>
  <c r="M30" i="17" s="1"/>
  <c r="K31" i="17"/>
  <c r="K32" i="17"/>
  <c r="K33" i="17"/>
  <c r="K34" i="17"/>
  <c r="K35" i="17"/>
  <c r="K36" i="17"/>
  <c r="K37" i="17"/>
  <c r="M37" i="17" s="1"/>
  <c r="K38" i="17"/>
  <c r="M38" i="17" s="1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N56" i="17" s="1"/>
  <c r="K57" i="17"/>
  <c r="K58" i="17"/>
  <c r="K59" i="17"/>
  <c r="N59" i="17" s="1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N76" i="17" s="1"/>
  <c r="O76" i="17" s="1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N108" i="17" s="1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M139" i="17" s="1"/>
  <c r="K140" i="17"/>
  <c r="K141" i="17"/>
  <c r="K142" i="17"/>
  <c r="K143" i="17"/>
  <c r="K144" i="17"/>
  <c r="K145" i="17"/>
  <c r="K146" i="17"/>
  <c r="K148" i="17"/>
  <c r="K149" i="17"/>
  <c r="K150" i="17"/>
  <c r="K151" i="17"/>
  <c r="K152" i="17"/>
  <c r="K153" i="17"/>
  <c r="K154" i="17"/>
  <c r="K155" i="17"/>
  <c r="K157" i="17"/>
  <c r="K158" i="17"/>
  <c r="K159" i="17"/>
  <c r="K160" i="17"/>
  <c r="K161" i="17"/>
  <c r="K163" i="17"/>
  <c r="K164" i="17"/>
  <c r="K165" i="17"/>
  <c r="K166" i="17"/>
  <c r="K167" i="17"/>
  <c r="K168" i="17"/>
  <c r="K3" i="17"/>
  <c r="M3" i="17" s="1"/>
  <c r="K4" i="17"/>
  <c r="K5" i="17"/>
  <c r="K6" i="17"/>
  <c r="K7" i="17"/>
  <c r="K8" i="17"/>
  <c r="K9" i="17"/>
  <c r="K2" i="17"/>
  <c r="N4" i="21"/>
  <c r="N18" i="21"/>
  <c r="K36" i="21"/>
  <c r="K37" i="21"/>
  <c r="M37" i="21" s="1"/>
  <c r="L37" i="21"/>
  <c r="K38" i="21"/>
  <c r="M38" i="21" s="1"/>
  <c r="L38" i="21"/>
  <c r="K39" i="21"/>
  <c r="M39" i="21" s="1"/>
  <c r="L39" i="21"/>
  <c r="L40" i="21"/>
  <c r="N40" i="21" s="1"/>
  <c r="O40" i="21" s="1"/>
  <c r="K41" i="21"/>
  <c r="L41" i="21"/>
  <c r="K44" i="21"/>
  <c r="L44" i="21"/>
  <c r="K50" i="21"/>
  <c r="M50" i="21" s="1"/>
  <c r="L50" i="21"/>
  <c r="K55" i="21"/>
  <c r="L55" i="21"/>
  <c r="K56" i="21"/>
  <c r="L56" i="21"/>
  <c r="K57" i="21"/>
  <c r="M57" i="21" s="1"/>
  <c r="L57" i="21"/>
  <c r="K59" i="21"/>
  <c r="M59" i="21" s="1"/>
  <c r="L59" i="21"/>
  <c r="K60" i="21"/>
  <c r="L60" i="21"/>
  <c r="K61" i="21"/>
  <c r="L61" i="21"/>
  <c r="K62" i="21"/>
  <c r="L62" i="21"/>
  <c r="L63" i="21"/>
  <c r="N63" i="21" s="1"/>
  <c r="K64" i="21"/>
  <c r="L64" i="21"/>
  <c r="K65" i="21"/>
  <c r="M65" i="21" s="1"/>
  <c r="L65" i="21"/>
  <c r="K66" i="21"/>
  <c r="L66" i="21"/>
  <c r="K67" i="21"/>
  <c r="L67" i="21"/>
  <c r="K68" i="21"/>
  <c r="L68" i="21"/>
  <c r="K69" i="21"/>
  <c r="L69" i="21"/>
  <c r="K70" i="21"/>
  <c r="L70" i="21"/>
  <c r="K71" i="21"/>
  <c r="M71" i="21" s="1"/>
  <c r="L71" i="21"/>
  <c r="K72" i="21"/>
  <c r="L72" i="21"/>
  <c r="K73" i="21"/>
  <c r="L73" i="21"/>
  <c r="K74" i="21"/>
  <c r="L74" i="21"/>
  <c r="K75" i="21"/>
  <c r="M75" i="21" s="1"/>
  <c r="L75" i="21"/>
  <c r="K76" i="21"/>
  <c r="L76" i="21"/>
  <c r="K77" i="21"/>
  <c r="L77" i="21"/>
  <c r="K78" i="21"/>
  <c r="L78" i="21"/>
  <c r="K79" i="21"/>
  <c r="L79" i="21"/>
  <c r="K80" i="21"/>
  <c r="L80" i="21"/>
  <c r="K81" i="21"/>
  <c r="L81" i="21"/>
  <c r="K82" i="21"/>
  <c r="L82" i="21"/>
  <c r="K83" i="21"/>
  <c r="L83" i="21"/>
  <c r="K85" i="21"/>
  <c r="L85" i="21"/>
  <c r="K86" i="21"/>
  <c r="K87" i="21"/>
  <c r="M87" i="21" s="1"/>
  <c r="L87" i="21"/>
  <c r="K88" i="21"/>
  <c r="L88" i="21"/>
  <c r="K89" i="21"/>
  <c r="L89" i="21"/>
  <c r="K90" i="21"/>
  <c r="L90" i="21"/>
  <c r="K91" i="21"/>
  <c r="M91" i="21" s="1"/>
  <c r="L91" i="21"/>
  <c r="K92" i="21"/>
  <c r="K93" i="21"/>
  <c r="N93" i="21" s="1"/>
  <c r="O93" i="21" s="1"/>
  <c r="K94" i="21"/>
  <c r="K95" i="21"/>
  <c r="L95" i="21"/>
  <c r="K96" i="21"/>
  <c r="L96" i="21"/>
  <c r="K97" i="21"/>
  <c r="L97" i="21"/>
  <c r="K98" i="21"/>
  <c r="L98" i="21"/>
  <c r="K99" i="21"/>
  <c r="L99" i="21"/>
  <c r="K100" i="21"/>
  <c r="M100" i="21" s="1"/>
  <c r="L100" i="21"/>
  <c r="K101" i="21"/>
  <c r="L101" i="21"/>
  <c r="K102" i="21"/>
  <c r="M102" i="21" s="1"/>
  <c r="L102" i="21"/>
  <c r="K103" i="21"/>
  <c r="M103" i="21" s="1"/>
  <c r="L103" i="21"/>
  <c r="K104" i="21"/>
  <c r="M104" i="21" s="1"/>
  <c r="L104" i="21"/>
  <c r="K105" i="21"/>
  <c r="K106" i="21"/>
  <c r="K107" i="21"/>
  <c r="L107" i="21"/>
  <c r="K108" i="21"/>
  <c r="L108" i="21"/>
  <c r="K109" i="21"/>
  <c r="M109" i="21" s="1"/>
  <c r="L109" i="21"/>
  <c r="K110" i="21"/>
  <c r="L110" i="21"/>
  <c r="K111" i="21"/>
  <c r="L111" i="21"/>
  <c r="K112" i="21"/>
  <c r="M112" i="21" s="1"/>
  <c r="L112" i="21"/>
  <c r="K113" i="21"/>
  <c r="L113" i="21"/>
  <c r="K114" i="21"/>
  <c r="L114" i="21"/>
  <c r="K115" i="21"/>
  <c r="L115" i="21"/>
  <c r="L116" i="21"/>
  <c r="N116" i="21" s="1"/>
  <c r="O116" i="21" s="1"/>
  <c r="K117" i="21"/>
  <c r="M117" i="21" s="1"/>
  <c r="L117" i="21"/>
  <c r="K118" i="21"/>
  <c r="L118" i="21"/>
  <c r="K119" i="21"/>
  <c r="L119" i="21"/>
  <c r="K120" i="21"/>
  <c r="L120" i="21"/>
  <c r="K121" i="21"/>
  <c r="M121" i="21" s="1"/>
  <c r="L121" i="21"/>
  <c r="K122" i="21"/>
  <c r="L122" i="21"/>
  <c r="K123" i="21"/>
  <c r="L123" i="21"/>
  <c r="K124" i="21"/>
  <c r="L124" i="21"/>
  <c r="K125" i="21"/>
  <c r="L125" i="21"/>
  <c r="K126" i="21"/>
  <c r="L126" i="21"/>
  <c r="K127" i="21"/>
  <c r="L127" i="21"/>
  <c r="K128" i="21"/>
  <c r="L128" i="21"/>
  <c r="K129" i="21"/>
  <c r="L129" i="21"/>
  <c r="K131" i="21"/>
  <c r="M131" i="21" s="1"/>
  <c r="L131" i="21"/>
  <c r="K132" i="21"/>
  <c r="L132" i="21"/>
  <c r="K133" i="21"/>
  <c r="L133" i="21"/>
  <c r="K134" i="21"/>
  <c r="L134" i="21"/>
  <c r="K135" i="21"/>
  <c r="L135" i="21"/>
  <c r="K136" i="21"/>
  <c r="L136" i="21"/>
  <c r="K137" i="21"/>
  <c r="M137" i="21" s="1"/>
  <c r="L137" i="21"/>
  <c r="K138" i="21"/>
  <c r="M138" i="21" s="1"/>
  <c r="L138" i="21"/>
  <c r="K139" i="21"/>
  <c r="L139" i="21"/>
  <c r="K140" i="21"/>
  <c r="L140" i="21"/>
  <c r="K141" i="21"/>
  <c r="L141" i="21"/>
  <c r="K142" i="21"/>
  <c r="K143" i="21"/>
  <c r="K144" i="21"/>
  <c r="K145" i="21"/>
  <c r="L145" i="21"/>
  <c r="K146" i="21"/>
  <c r="M146" i="21" s="1"/>
  <c r="L146" i="21"/>
  <c r="K147" i="21"/>
  <c r="L147" i="21"/>
  <c r="K148" i="21"/>
  <c r="L148" i="21"/>
  <c r="K149" i="21"/>
  <c r="L149" i="21"/>
  <c r="K150" i="21"/>
  <c r="L150" i="21"/>
  <c r="K151" i="21"/>
  <c r="M151" i="21" s="1"/>
  <c r="L151" i="21"/>
  <c r="K152" i="21"/>
  <c r="L152" i="21"/>
  <c r="K153" i="21"/>
  <c r="L153" i="21"/>
  <c r="L154" i="21"/>
  <c r="K155" i="21"/>
  <c r="L155" i="21"/>
  <c r="K156" i="21"/>
  <c r="M156" i="21" s="1"/>
  <c r="L156" i="21"/>
  <c r="K157" i="21"/>
  <c r="K158" i="21"/>
  <c r="K159" i="21"/>
  <c r="L159" i="21"/>
  <c r="K160" i="21"/>
  <c r="L160" i="21"/>
  <c r="K161" i="21"/>
  <c r="K162" i="21"/>
  <c r="M162" i="21" s="1"/>
  <c r="K163" i="21"/>
  <c r="M163" i="21" s="1"/>
  <c r="L163" i="21"/>
  <c r="K164" i="21"/>
  <c r="K165" i="21"/>
  <c r="K166" i="21"/>
  <c r="K167" i="21"/>
  <c r="L167" i="21"/>
  <c r="K168" i="21"/>
  <c r="M168" i="21" s="1"/>
  <c r="L168" i="21"/>
  <c r="K154" i="21"/>
  <c r="K37" i="18"/>
  <c r="L37" i="18"/>
  <c r="K38" i="18"/>
  <c r="L38" i="18"/>
  <c r="K40" i="18"/>
  <c r="L40" i="18"/>
  <c r="K41" i="18"/>
  <c r="L41" i="18"/>
  <c r="K43" i="18"/>
  <c r="L43" i="18"/>
  <c r="K44" i="18"/>
  <c r="L44" i="18"/>
  <c r="K45" i="18"/>
  <c r="L45" i="18"/>
  <c r="K47" i="18"/>
  <c r="L47" i="18"/>
  <c r="K48" i="18"/>
  <c r="L48" i="18"/>
  <c r="K49" i="18"/>
  <c r="L49" i="18"/>
  <c r="K50" i="18"/>
  <c r="L50" i="18"/>
  <c r="K51" i="18"/>
  <c r="L51" i="18"/>
  <c r="K52" i="18"/>
  <c r="L52" i="18"/>
  <c r="K53" i="18"/>
  <c r="L53" i="18"/>
  <c r="K54" i="18"/>
  <c r="L54" i="18"/>
  <c r="K55" i="18"/>
  <c r="L55" i="18"/>
  <c r="K56" i="18"/>
  <c r="L56" i="18"/>
  <c r="K57" i="18"/>
  <c r="L57" i="18"/>
  <c r="K58" i="18"/>
  <c r="L58" i="18"/>
  <c r="L59" i="18"/>
  <c r="K60" i="18"/>
  <c r="L60" i="18"/>
  <c r="K61" i="18"/>
  <c r="L61" i="18"/>
  <c r="K62" i="18"/>
  <c r="L62" i="18"/>
  <c r="K63" i="18"/>
  <c r="L63" i="18"/>
  <c r="K64" i="18"/>
  <c r="L64" i="18"/>
  <c r="L65" i="18"/>
  <c r="N65" i="18" s="1"/>
  <c r="K66" i="18"/>
  <c r="L66" i="18"/>
  <c r="K67" i="18"/>
  <c r="L67" i="18"/>
  <c r="K68" i="18"/>
  <c r="L68" i="18"/>
  <c r="K69" i="18"/>
  <c r="L69" i="18"/>
  <c r="K70" i="18"/>
  <c r="L70" i="18"/>
  <c r="K71" i="18"/>
  <c r="L71" i="18"/>
  <c r="K72" i="18"/>
  <c r="L72" i="18"/>
  <c r="K73" i="18"/>
  <c r="L73" i="18"/>
  <c r="L74" i="18"/>
  <c r="K75" i="18"/>
  <c r="L75" i="18"/>
  <c r="K76" i="18"/>
  <c r="L76" i="18"/>
  <c r="K77" i="18"/>
  <c r="L77" i="18"/>
  <c r="K78" i="18"/>
  <c r="L78" i="18"/>
  <c r="K79" i="18"/>
  <c r="L79" i="18"/>
  <c r="K80" i="18"/>
  <c r="L80" i="18"/>
  <c r="K81" i="18"/>
  <c r="L81" i="18"/>
  <c r="K82" i="18"/>
  <c r="L82" i="18"/>
  <c r="K83" i="18"/>
  <c r="L83" i="18"/>
  <c r="K84" i="18"/>
  <c r="L84" i="18"/>
  <c r="K85" i="18"/>
  <c r="L85" i="18"/>
  <c r="K86" i="18"/>
  <c r="L86" i="18"/>
  <c r="K87" i="18"/>
  <c r="L87" i="18"/>
  <c r="K88" i="18"/>
  <c r="L88" i="18"/>
  <c r="K89" i="18"/>
  <c r="L89" i="18"/>
  <c r="K90" i="18"/>
  <c r="L90" i="18"/>
  <c r="K91" i="18"/>
  <c r="L91" i="18"/>
  <c r="K92" i="18"/>
  <c r="L92" i="18"/>
  <c r="K93" i="18"/>
  <c r="L93" i="18"/>
  <c r="K94" i="18"/>
  <c r="L94" i="18"/>
  <c r="K95" i="18"/>
  <c r="L95" i="18"/>
  <c r="K96" i="18"/>
  <c r="L96" i="18"/>
  <c r="K97" i="18"/>
  <c r="L97" i="18"/>
  <c r="K98" i="18"/>
  <c r="L98" i="18"/>
  <c r="K99" i="18"/>
  <c r="L99" i="18"/>
  <c r="K100" i="18"/>
  <c r="L100" i="18"/>
  <c r="K101" i="18"/>
  <c r="L101" i="18"/>
  <c r="K102" i="18"/>
  <c r="L102" i="18"/>
  <c r="K103" i="18"/>
  <c r="L103" i="18"/>
  <c r="K104" i="18"/>
  <c r="L104" i="18"/>
  <c r="K105" i="18"/>
  <c r="L105" i="18"/>
  <c r="K106" i="18"/>
  <c r="L106" i="18"/>
  <c r="K107" i="18"/>
  <c r="L107" i="18"/>
  <c r="K108" i="18"/>
  <c r="L108" i="18"/>
  <c r="K109" i="18"/>
  <c r="L109" i="18"/>
  <c r="K110" i="18"/>
  <c r="L110" i="18"/>
  <c r="K111" i="18"/>
  <c r="L111" i="18"/>
  <c r="K112" i="18"/>
  <c r="L112" i="18"/>
  <c r="K113" i="18"/>
  <c r="L113" i="18"/>
  <c r="K114" i="18"/>
  <c r="L114" i="18"/>
  <c r="K115" i="18"/>
  <c r="L115" i="18"/>
  <c r="K116" i="18"/>
  <c r="L116" i="18"/>
  <c r="K117" i="18"/>
  <c r="L117" i="18"/>
  <c r="K118" i="18"/>
  <c r="L118" i="18"/>
  <c r="K119" i="18"/>
  <c r="L119" i="18"/>
  <c r="K120" i="18"/>
  <c r="L120" i="18"/>
  <c r="K121" i="18"/>
  <c r="L121" i="18"/>
  <c r="K122" i="18"/>
  <c r="L122" i="18"/>
  <c r="K123" i="18"/>
  <c r="L123" i="18"/>
  <c r="K124" i="18"/>
  <c r="L124" i="18"/>
  <c r="K125" i="18"/>
  <c r="L125" i="18"/>
  <c r="K126" i="18"/>
  <c r="L126" i="18"/>
  <c r="K127" i="18"/>
  <c r="L127" i="18"/>
  <c r="K128" i="18"/>
  <c r="L128" i="18"/>
  <c r="K129" i="18"/>
  <c r="L129" i="18"/>
  <c r="K130" i="18"/>
  <c r="L130" i="18"/>
  <c r="K131" i="18"/>
  <c r="L131" i="18"/>
  <c r="K132" i="18"/>
  <c r="L132" i="18"/>
  <c r="K133" i="18"/>
  <c r="L133" i="18"/>
  <c r="K134" i="18"/>
  <c r="L134" i="18"/>
  <c r="K135" i="18"/>
  <c r="L135" i="18"/>
  <c r="K136" i="18"/>
  <c r="L136" i="18"/>
  <c r="K137" i="18"/>
  <c r="L137" i="18"/>
  <c r="K138" i="18"/>
  <c r="L138" i="18"/>
  <c r="K139" i="18"/>
  <c r="L139" i="18"/>
  <c r="K140" i="18"/>
  <c r="L140" i="18"/>
  <c r="K141" i="18"/>
  <c r="L141" i="18"/>
  <c r="K142" i="18"/>
  <c r="L142" i="18"/>
  <c r="K143" i="18"/>
  <c r="L143" i="18"/>
  <c r="K144" i="18"/>
  <c r="L144" i="18"/>
  <c r="K145" i="18"/>
  <c r="L145" i="18"/>
  <c r="K146" i="18"/>
  <c r="L146" i="18"/>
  <c r="K148" i="18"/>
  <c r="L148" i="18"/>
  <c r="K149" i="18"/>
  <c r="L149" i="18"/>
  <c r="K150" i="18"/>
  <c r="L150" i="18"/>
  <c r="K151" i="18"/>
  <c r="L151" i="18"/>
  <c r="K152" i="18"/>
  <c r="L152" i="18"/>
  <c r="K153" i="18"/>
  <c r="L153" i="18"/>
  <c r="K154" i="18"/>
  <c r="L154" i="18"/>
  <c r="K155" i="18"/>
  <c r="L155" i="18"/>
  <c r="K156" i="18"/>
  <c r="L156" i="18"/>
  <c r="K157" i="18"/>
  <c r="L157" i="18"/>
  <c r="K158" i="18"/>
  <c r="L158" i="18"/>
  <c r="L159" i="18"/>
  <c r="K160" i="18"/>
  <c r="L160" i="18"/>
  <c r="K161" i="18"/>
  <c r="L161" i="18"/>
  <c r="K162" i="18"/>
  <c r="L162" i="18"/>
  <c r="K163" i="18"/>
  <c r="L163" i="18"/>
  <c r="K164" i="18"/>
  <c r="L164" i="18"/>
  <c r="K165" i="18"/>
  <c r="L165" i="18"/>
  <c r="K166" i="18"/>
  <c r="L166" i="18"/>
  <c r="K167" i="18"/>
  <c r="L167" i="18"/>
  <c r="K168" i="18"/>
  <c r="L168" i="18"/>
  <c r="L36" i="18"/>
  <c r="K36" i="18"/>
  <c r="M75" i="17" l="1"/>
  <c r="N75" i="17"/>
  <c r="M11" i="17"/>
  <c r="O11" i="17" s="1"/>
  <c r="N11" i="17"/>
  <c r="M147" i="17"/>
  <c r="N147" i="17"/>
  <c r="M8" i="17"/>
  <c r="O8" i="17" s="1"/>
  <c r="N8" i="17"/>
  <c r="M148" i="17"/>
  <c r="N148" i="17"/>
  <c r="M131" i="17"/>
  <c r="O131" i="17" s="1"/>
  <c r="N131" i="17"/>
  <c r="M123" i="17"/>
  <c r="N123" i="17"/>
  <c r="M115" i="17"/>
  <c r="O115" i="17" s="1"/>
  <c r="N115" i="17"/>
  <c r="M107" i="17"/>
  <c r="N107" i="17"/>
  <c r="M91" i="17"/>
  <c r="O91" i="17" s="1"/>
  <c r="N91" i="17"/>
  <c r="M82" i="17"/>
  <c r="N82" i="17"/>
  <c r="M50" i="17"/>
  <c r="O50" i="17" s="1"/>
  <c r="N50" i="17"/>
  <c r="M42" i="17"/>
  <c r="N42" i="17"/>
  <c r="M34" i="17"/>
  <c r="O34" i="17" s="1"/>
  <c r="N34" i="17"/>
  <c r="M10" i="17"/>
  <c r="N10" i="17"/>
  <c r="M138" i="17"/>
  <c r="O138" i="17" s="1"/>
  <c r="N138" i="17"/>
  <c r="M89" i="17"/>
  <c r="N89" i="17"/>
  <c r="M81" i="17"/>
  <c r="O81" i="17" s="1"/>
  <c r="N81" i="17"/>
  <c r="M73" i="17"/>
  <c r="N73" i="17"/>
  <c r="M65" i="17"/>
  <c r="O65" i="17" s="1"/>
  <c r="N65" i="17"/>
  <c r="M33" i="17"/>
  <c r="N33" i="17"/>
  <c r="M25" i="17"/>
  <c r="O25" i="17" s="1"/>
  <c r="N25" i="17"/>
  <c r="N37" i="17"/>
  <c r="O37" i="17" s="1"/>
  <c r="M100" i="17"/>
  <c r="N100" i="17"/>
  <c r="M155" i="17"/>
  <c r="N155" i="17"/>
  <c r="M49" i="17"/>
  <c r="N49" i="17"/>
  <c r="M6" i="17"/>
  <c r="N6" i="17"/>
  <c r="M154" i="17"/>
  <c r="N154" i="17"/>
  <c r="M137" i="17"/>
  <c r="N137" i="17"/>
  <c r="M129" i="17"/>
  <c r="N129" i="17"/>
  <c r="M121" i="17"/>
  <c r="N121" i="17"/>
  <c r="N105" i="17"/>
  <c r="M97" i="17"/>
  <c r="O97" i="17" s="1"/>
  <c r="N97" i="17"/>
  <c r="M88" i="17"/>
  <c r="N88" i="17"/>
  <c r="M72" i="17"/>
  <c r="O72" i="17" s="1"/>
  <c r="N72" i="17"/>
  <c r="M64" i="17"/>
  <c r="N64" i="17"/>
  <c r="M48" i="17"/>
  <c r="O48" i="17" s="1"/>
  <c r="N48" i="17"/>
  <c r="M156" i="17"/>
  <c r="N156" i="17"/>
  <c r="M7" i="17"/>
  <c r="O7" i="17" s="1"/>
  <c r="N7" i="17"/>
  <c r="M163" i="17"/>
  <c r="N163" i="17"/>
  <c r="M128" i="17"/>
  <c r="O128" i="17" s="1"/>
  <c r="N128" i="17"/>
  <c r="M112" i="17"/>
  <c r="N112" i="17"/>
  <c r="M104" i="17"/>
  <c r="O104" i="17" s="1"/>
  <c r="N104" i="17"/>
  <c r="M87" i="17"/>
  <c r="N87" i="17"/>
  <c r="M71" i="17"/>
  <c r="O71" i="17" s="1"/>
  <c r="N71" i="17"/>
  <c r="M55" i="17"/>
  <c r="N55" i="17"/>
  <c r="M47" i="17"/>
  <c r="O47" i="17" s="1"/>
  <c r="N47" i="17"/>
  <c r="M39" i="17"/>
  <c r="N39" i="17"/>
  <c r="M31" i="17"/>
  <c r="O31" i="17" s="1"/>
  <c r="N31" i="17"/>
  <c r="M15" i="17"/>
  <c r="N15" i="17"/>
  <c r="M9" i="17"/>
  <c r="O9" i="17" s="1"/>
  <c r="N9" i="17"/>
  <c r="M158" i="17"/>
  <c r="N158" i="17"/>
  <c r="M132" i="17"/>
  <c r="O132" i="17" s="1"/>
  <c r="N132" i="17"/>
  <c r="M83" i="17"/>
  <c r="N83" i="17"/>
  <c r="M146" i="17"/>
  <c r="O146" i="17" s="1"/>
  <c r="N146" i="17"/>
  <c r="M57" i="17"/>
  <c r="N57" i="17"/>
  <c r="M4" i="17"/>
  <c r="O4" i="17" s="1"/>
  <c r="N4" i="17"/>
  <c r="M127" i="17"/>
  <c r="N127" i="17"/>
  <c r="M119" i="17"/>
  <c r="O119" i="17" s="1"/>
  <c r="N119" i="17"/>
  <c r="M111" i="17"/>
  <c r="N111" i="17"/>
  <c r="M103" i="17"/>
  <c r="O103" i="17" s="1"/>
  <c r="N103" i="17"/>
  <c r="M95" i="17"/>
  <c r="N95" i="17"/>
  <c r="M78" i="17"/>
  <c r="O78" i="17" s="1"/>
  <c r="N78" i="17"/>
  <c r="M70" i="17"/>
  <c r="N70" i="17"/>
  <c r="M35" i="17"/>
  <c r="O35" i="17" s="1"/>
  <c r="N35" i="17"/>
  <c r="M151" i="17"/>
  <c r="N151" i="17"/>
  <c r="M126" i="17"/>
  <c r="O126" i="17" s="1"/>
  <c r="N126" i="17"/>
  <c r="M110" i="17"/>
  <c r="N110" i="17"/>
  <c r="M102" i="17"/>
  <c r="O102" i="17" s="1"/>
  <c r="N102" i="17"/>
  <c r="M77" i="17"/>
  <c r="N77" i="17"/>
  <c r="M61" i="17"/>
  <c r="O61" i="17" s="1"/>
  <c r="N61" i="17"/>
  <c r="N29" i="17"/>
  <c r="M29" i="17"/>
  <c r="O29" i="17" s="1"/>
  <c r="M90" i="17"/>
  <c r="O90" i="17" s="1"/>
  <c r="N90" i="17"/>
  <c r="M162" i="17"/>
  <c r="N162" i="17"/>
  <c r="M124" i="17"/>
  <c r="O124" i="17" s="1"/>
  <c r="N124" i="17"/>
  <c r="M168" i="17"/>
  <c r="N168" i="17"/>
  <c r="M159" i="17"/>
  <c r="O159" i="17" s="1"/>
  <c r="N159" i="17"/>
  <c r="M117" i="17"/>
  <c r="N117" i="17"/>
  <c r="M109" i="17"/>
  <c r="O109" i="17" s="1"/>
  <c r="N109" i="17"/>
  <c r="N101" i="17"/>
  <c r="M52" i="17"/>
  <c r="N52" i="17"/>
  <c r="L169" i="21"/>
  <c r="N158" i="21"/>
  <c r="M158" i="21"/>
  <c r="N90" i="21"/>
  <c r="O90" i="21" s="1"/>
  <c r="N55" i="21"/>
  <c r="M55" i="21"/>
  <c r="O55" i="21" s="1"/>
  <c r="K169" i="21"/>
  <c r="M60" i="17"/>
  <c r="N60" i="17"/>
  <c r="N19" i="17"/>
  <c r="O19" i="17" s="1"/>
  <c r="M59" i="18"/>
  <c r="M59" i="17"/>
  <c r="O59" i="17" s="1"/>
  <c r="N118" i="21"/>
  <c r="O118" i="21" s="1"/>
  <c r="N72" i="21"/>
  <c r="O72" i="21" s="1"/>
  <c r="N39" i="21"/>
  <c r="O39" i="21" s="1"/>
  <c r="N59" i="21"/>
  <c r="O59" i="21" s="1"/>
  <c r="N50" i="21"/>
  <c r="O50" i="21" s="1"/>
  <c r="N17" i="21"/>
  <c r="O17" i="21" s="1"/>
  <c r="N13" i="21"/>
  <c r="O13" i="21" s="1"/>
  <c r="N42" i="21"/>
  <c r="O42" i="21" s="1"/>
  <c r="N47" i="21"/>
  <c r="O47" i="21" s="1"/>
  <c r="N52" i="21"/>
  <c r="O52" i="21" s="1"/>
  <c r="N9" i="21"/>
  <c r="O9" i="21" s="1"/>
  <c r="N33" i="21"/>
  <c r="O33" i="21" s="1"/>
  <c r="N43" i="21"/>
  <c r="O43" i="21" s="1"/>
  <c r="N48" i="21"/>
  <c r="O48" i="21" s="1"/>
  <c r="N49" i="21"/>
  <c r="O49" i="21" s="1"/>
  <c r="N54" i="21"/>
  <c r="N113" i="21"/>
  <c r="N25" i="21"/>
  <c r="O25" i="21" s="1"/>
  <c r="N11" i="21"/>
  <c r="N35" i="21"/>
  <c r="O35" i="21" s="1"/>
  <c r="N30" i="21"/>
  <c r="O30" i="21" s="1"/>
  <c r="N3" i="21"/>
  <c r="N46" i="21"/>
  <c r="O46" i="21" s="1"/>
  <c r="N15" i="21"/>
  <c r="O15" i="21" s="1"/>
  <c r="N23" i="21"/>
  <c r="O23" i="21" s="1"/>
  <c r="N7" i="21"/>
  <c r="O7" i="21" s="1"/>
  <c r="N51" i="21"/>
  <c r="O51" i="21" s="1"/>
  <c r="N10" i="21"/>
  <c r="N34" i="21"/>
  <c r="O34" i="21" s="1"/>
  <c r="N8" i="21"/>
  <c r="O8" i="21" s="1"/>
  <c r="N31" i="21"/>
  <c r="O31" i="21" s="1"/>
  <c r="N53" i="21"/>
  <c r="O53" i="21" s="1"/>
  <c r="N23" i="18"/>
  <c r="O23" i="18" s="1"/>
  <c r="N42" i="18"/>
  <c r="O42" i="18" s="1"/>
  <c r="N15" i="18"/>
  <c r="O15" i="18" s="1"/>
  <c r="N9" i="18"/>
  <c r="O9" i="18" s="1"/>
  <c r="N151" i="18"/>
  <c r="N3" i="18"/>
  <c r="O3" i="18" s="1"/>
  <c r="N25" i="18"/>
  <c r="O25" i="18" s="1"/>
  <c r="N34" i="18"/>
  <c r="O34" i="18" s="1"/>
  <c r="N10" i="18"/>
  <c r="O10" i="18" s="1"/>
  <c r="N31" i="18"/>
  <c r="O31" i="18" s="1"/>
  <c r="N8" i="18"/>
  <c r="O8" i="18" s="1"/>
  <c r="N35" i="18"/>
  <c r="O35" i="18" s="1"/>
  <c r="N33" i="18"/>
  <c r="O33" i="18" s="1"/>
  <c r="N19" i="18"/>
  <c r="O19" i="18" s="1"/>
  <c r="N39" i="18"/>
  <c r="O39" i="18" s="1"/>
  <c r="M82" i="18"/>
  <c r="N30" i="18"/>
  <c r="O30" i="18" s="1"/>
  <c r="N7" i="18"/>
  <c r="O7" i="18" s="1"/>
  <c r="N11" i="18"/>
  <c r="O11" i="18" s="1"/>
  <c r="N147" i="18"/>
  <c r="M147" i="18"/>
  <c r="N3" i="17"/>
  <c r="O3" i="17" s="1"/>
  <c r="O153" i="21"/>
  <c r="M129" i="18"/>
  <c r="M163" i="18"/>
  <c r="M71" i="18"/>
  <c r="M146" i="18"/>
  <c r="M137" i="18"/>
  <c r="M61" i="18"/>
  <c r="O152" i="21"/>
  <c r="M78" i="18"/>
  <c r="M128" i="18"/>
  <c r="M104" i="18"/>
  <c r="O150" i="21"/>
  <c r="M132" i="18"/>
  <c r="M47" i="18"/>
  <c r="O160" i="21"/>
  <c r="O108" i="21"/>
  <c r="M112" i="18"/>
  <c r="M100" i="18"/>
  <c r="M88" i="18"/>
  <c r="M55" i="18"/>
  <c r="M151" i="18"/>
  <c r="M111" i="18"/>
  <c r="M103" i="18"/>
  <c r="M87" i="18"/>
  <c r="O161" i="21"/>
  <c r="M70" i="18"/>
  <c r="M117" i="18"/>
  <c r="M154" i="18"/>
  <c r="N50" i="18"/>
  <c r="N74" i="21"/>
  <c r="O74" i="21" s="1"/>
  <c r="N70" i="21"/>
  <c r="O70" i="21" s="1"/>
  <c r="N82" i="21"/>
  <c r="O82" i="21" s="1"/>
  <c r="N109" i="18"/>
  <c r="N101" i="18"/>
  <c r="N83" i="18"/>
  <c r="N57" i="18"/>
  <c r="O57" i="18" s="1"/>
  <c r="N49" i="18"/>
  <c r="O49" i="18" s="1"/>
  <c r="N47" i="18"/>
  <c r="N85" i="21"/>
  <c r="O85" i="21" s="1"/>
  <c r="N127" i="18"/>
  <c r="N121" i="18"/>
  <c r="N112" i="18"/>
  <c r="N108" i="18"/>
  <c r="N104" i="18"/>
  <c r="N100" i="18"/>
  <c r="N97" i="18"/>
  <c r="N90" i="18"/>
  <c r="N82" i="18"/>
  <c r="N73" i="18"/>
  <c r="O73" i="18" s="1"/>
  <c r="N71" i="18"/>
  <c r="N132" i="18"/>
  <c r="L169" i="17"/>
  <c r="N95" i="18"/>
  <c r="N41" i="21"/>
  <c r="N156" i="21"/>
  <c r="N135" i="21"/>
  <c r="O135" i="21" s="1"/>
  <c r="N110" i="21"/>
  <c r="O110" i="21" s="1"/>
  <c r="O84" i="21"/>
  <c r="N77" i="21"/>
  <c r="N115" i="21"/>
  <c r="O115" i="21" s="1"/>
  <c r="N76" i="21"/>
  <c r="O76" i="21" s="1"/>
  <c r="N115" i="18"/>
  <c r="N138" i="18"/>
  <c r="N81" i="18"/>
  <c r="K169" i="18"/>
  <c r="L169" i="18"/>
  <c r="N70" i="18"/>
  <c r="N158" i="18"/>
  <c r="O158" i="18" s="1"/>
  <c r="N167" i="21"/>
  <c r="O167" i="21" s="1"/>
  <c r="N103" i="21"/>
  <c r="N77" i="18"/>
  <c r="N91" i="18"/>
  <c r="N87" i="18"/>
  <c r="N126" i="18"/>
  <c r="N111" i="18"/>
  <c r="N103" i="18"/>
  <c r="N55" i="18"/>
  <c r="M138" i="18"/>
  <c r="N61" i="18"/>
  <c r="N117" i="18"/>
  <c r="N48" i="18"/>
  <c r="K169" i="17"/>
  <c r="N130" i="21"/>
  <c r="O130" i="21" s="1"/>
  <c r="N100" i="21"/>
  <c r="N98" i="21"/>
  <c r="N56" i="21"/>
  <c r="O56" i="21" s="1"/>
  <c r="N139" i="21"/>
  <c r="N120" i="21"/>
  <c r="N149" i="21"/>
  <c r="O149" i="21" s="1"/>
  <c r="N122" i="21"/>
  <c r="O122" i="21" s="1"/>
  <c r="N95" i="21"/>
  <c r="N81" i="21"/>
  <c r="O81" i="21" s="1"/>
  <c r="N57" i="21"/>
  <c r="N91" i="21"/>
  <c r="N159" i="21"/>
  <c r="O159" i="21" s="1"/>
  <c r="N121" i="21"/>
  <c r="N99" i="21"/>
  <c r="N80" i="21"/>
  <c r="O80" i="21" s="1"/>
  <c r="N111" i="21"/>
  <c r="O111" i="21" s="1"/>
  <c r="N83" i="21"/>
  <c r="O83" i="21" s="1"/>
  <c r="N67" i="21"/>
  <c r="O67" i="21" s="1"/>
  <c r="N78" i="21"/>
  <c r="O78" i="21" s="1"/>
  <c r="N151" i="21"/>
  <c r="N147" i="21"/>
  <c r="O147" i="21" s="1"/>
  <c r="N145" i="21"/>
  <c r="N138" i="21"/>
  <c r="N136" i="21"/>
  <c r="N126" i="21"/>
  <c r="O126" i="21" s="1"/>
  <c r="N96" i="21"/>
  <c r="N62" i="21"/>
  <c r="N141" i="21"/>
  <c r="O141" i="21" s="1"/>
  <c r="N133" i="21"/>
  <c r="O133" i="21" s="1"/>
  <c r="N131" i="21"/>
  <c r="O131" i="21" s="1"/>
  <c r="N129" i="21"/>
  <c r="N107" i="21"/>
  <c r="O107" i="21" s="1"/>
  <c r="N123" i="21"/>
  <c r="N112" i="21"/>
  <c r="N61" i="21"/>
  <c r="N146" i="21"/>
  <c r="N140" i="21"/>
  <c r="O140" i="21" s="1"/>
  <c r="N128" i="21"/>
  <c r="N97" i="21"/>
  <c r="N79" i="21"/>
  <c r="O79" i="21" s="1"/>
  <c r="N73" i="21"/>
  <c r="O73" i="21" s="1"/>
  <c r="N65" i="21"/>
  <c r="N60" i="21"/>
  <c r="O60" i="21" s="1"/>
  <c r="N155" i="21"/>
  <c r="N88" i="21"/>
  <c r="O88" i="21" s="1"/>
  <c r="N127" i="21"/>
  <c r="O127" i="21" s="1"/>
  <c r="N119" i="21"/>
  <c r="O119" i="21" s="1"/>
  <c r="N154" i="21"/>
  <c r="N168" i="21"/>
  <c r="N163" i="21"/>
  <c r="N148" i="21"/>
  <c r="N137" i="21"/>
  <c r="N132" i="21"/>
  <c r="N124" i="21"/>
  <c r="N104" i="21"/>
  <c r="N89" i="21"/>
  <c r="N71" i="21"/>
  <c r="N64" i="21"/>
  <c r="N87" i="21"/>
  <c r="N117" i="21"/>
  <c r="N168" i="18"/>
  <c r="N156" i="18"/>
  <c r="N155" i="18"/>
  <c r="N154" i="18"/>
  <c r="N146" i="18"/>
  <c r="N131" i="18"/>
  <c r="N128" i="18"/>
  <c r="N107" i="18"/>
  <c r="N105" i="18"/>
  <c r="M95" i="18"/>
  <c r="N89" i="18"/>
  <c r="N163" i="18"/>
  <c r="N78" i="18"/>
  <c r="N76" i="18"/>
  <c r="N60" i="18"/>
  <c r="N59" i="18"/>
  <c r="O59" i="18" s="1"/>
  <c r="M156" i="18"/>
  <c r="N148" i="18"/>
  <c r="N75" i="18"/>
  <c r="N72" i="18"/>
  <c r="N129" i="18"/>
  <c r="N56" i="18"/>
  <c r="N52" i="18"/>
  <c r="N110" i="18"/>
  <c r="N88" i="18"/>
  <c r="O65" i="18"/>
  <c r="N137" i="18"/>
  <c r="N123" i="18"/>
  <c r="N119" i="18"/>
  <c r="O148" i="17" l="1"/>
  <c r="O117" i="17"/>
  <c r="O77" i="17"/>
  <c r="O151" i="17"/>
  <c r="O127" i="17"/>
  <c r="O15" i="17"/>
  <c r="O55" i="17"/>
  <c r="O156" i="17"/>
  <c r="O88" i="17"/>
  <c r="O33" i="17"/>
  <c r="O89" i="17"/>
  <c r="O42" i="17"/>
  <c r="O107" i="17"/>
  <c r="O75" i="17"/>
  <c r="O137" i="17"/>
  <c r="O155" i="17"/>
  <c r="O52" i="17"/>
  <c r="O154" i="17"/>
  <c r="O100" i="17"/>
  <c r="O168" i="17"/>
  <c r="O110" i="17"/>
  <c r="O70" i="17"/>
  <c r="O111" i="17"/>
  <c r="O57" i="17"/>
  <c r="O158" i="17"/>
  <c r="O39" i="17"/>
  <c r="O87" i="17"/>
  <c r="O163" i="17"/>
  <c r="O64" i="17"/>
  <c r="O73" i="17"/>
  <c r="O10" i="17"/>
  <c r="O82" i="17"/>
  <c r="O123" i="17"/>
  <c r="O147" i="17"/>
  <c r="O121" i="17"/>
  <c r="O6" i="17"/>
  <c r="O129" i="17"/>
  <c r="O49" i="17"/>
  <c r="O162" i="17"/>
  <c r="O95" i="17"/>
  <c r="O83" i="17"/>
  <c r="O112" i="17"/>
  <c r="O158" i="21"/>
  <c r="O60" i="17"/>
  <c r="O113" i="21"/>
  <c r="O109" i="21" s="1"/>
  <c r="N109" i="21"/>
  <c r="N169" i="21" s="1"/>
  <c r="M169" i="21"/>
  <c r="O77" i="18"/>
  <c r="O10" i="21"/>
  <c r="O147" i="18"/>
  <c r="O168" i="21"/>
  <c r="O123" i="21"/>
  <c r="O3" i="21"/>
  <c r="O11" i="21"/>
  <c r="O132" i="18"/>
  <c r="O163" i="21"/>
  <c r="O129" i="21"/>
  <c r="O146" i="21"/>
  <c r="O62" i="21"/>
  <c r="O139" i="21"/>
  <c r="O96" i="21"/>
  <c r="O57" i="21"/>
  <c r="O98" i="21"/>
  <c r="O64" i="21"/>
  <c r="O95" i="21"/>
  <c r="O104" i="21"/>
  <c r="O124" i="21"/>
  <c r="O136" i="21"/>
  <c r="O145" i="21"/>
  <c r="O99" i="21"/>
  <c r="O120" i="21"/>
  <c r="O56" i="18"/>
  <c r="O82" i="18"/>
  <c r="O148" i="18"/>
  <c r="M168" i="18"/>
  <c r="O168" i="18" s="1"/>
  <c r="O151" i="18"/>
  <c r="M119" i="18"/>
  <c r="O119" i="18" s="1"/>
  <c r="M89" i="18"/>
  <c r="O89" i="18" s="1"/>
  <c r="O128" i="18"/>
  <c r="O78" i="18"/>
  <c r="M115" i="18"/>
  <c r="O115" i="18" s="1"/>
  <c r="O72" i="18"/>
  <c r="O137" i="18"/>
  <c r="O100" i="18"/>
  <c r="M91" i="18"/>
  <c r="O91" i="18" s="1"/>
  <c r="M50" i="18"/>
  <c r="O50" i="18" s="1"/>
  <c r="M107" i="18"/>
  <c r="O107" i="18" s="1"/>
  <c r="M52" i="18"/>
  <c r="O52" i="18" s="1"/>
  <c r="O97" i="18"/>
  <c r="M81" i="18"/>
  <c r="O81" i="18" s="1"/>
  <c r="M110" i="18"/>
  <c r="O110" i="18" s="1"/>
  <c r="M123" i="18"/>
  <c r="O123" i="18" s="1"/>
  <c r="M75" i="18"/>
  <c r="O75" i="18" s="1"/>
  <c r="M60" i="18"/>
  <c r="O60" i="18" s="1"/>
  <c r="O129" i="18"/>
  <c r="M127" i="18"/>
  <c r="O127" i="18" s="1"/>
  <c r="M126" i="18"/>
  <c r="O126" i="18" s="1"/>
  <c r="M131" i="18"/>
  <c r="O131" i="18" s="1"/>
  <c r="M83" i="18"/>
  <c r="O83" i="18" s="1"/>
  <c r="M121" i="18"/>
  <c r="O121" i="18" s="1"/>
  <c r="O90" i="18"/>
  <c r="M155" i="18"/>
  <c r="O155" i="18" s="1"/>
  <c r="O87" i="18"/>
  <c r="M48" i="18"/>
  <c r="O154" i="18"/>
  <c r="O132" i="21"/>
  <c r="O91" i="21"/>
  <c r="O117" i="21"/>
  <c r="O163" i="18"/>
  <c r="O103" i="18"/>
  <c r="O103" i="21"/>
  <c r="O70" i="18"/>
  <c r="O71" i="18"/>
  <c r="O111" i="18"/>
  <c r="O112" i="21"/>
  <c r="O137" i="21"/>
  <c r="O148" i="21"/>
  <c r="O117" i="18"/>
  <c r="O89" i="21"/>
  <c r="O121" i="21"/>
  <c r="O112" i="18"/>
  <c r="O146" i="18"/>
  <c r="O97" i="21"/>
  <c r="O47" i="18"/>
  <c r="O128" i="21"/>
  <c r="O87" i="21"/>
  <c r="O61" i="18"/>
  <c r="O109" i="18"/>
  <c r="O71" i="21"/>
  <c r="O100" i="21"/>
  <c r="O55" i="18"/>
  <c r="O104" i="18"/>
  <c r="O77" i="21"/>
  <c r="O88" i="18"/>
  <c r="J169" i="18"/>
  <c r="O156" i="21"/>
  <c r="O155" i="21"/>
  <c r="O95" i="18"/>
  <c r="O156" i="18"/>
  <c r="O138" i="18"/>
  <c r="M169" i="17"/>
  <c r="N169" i="17"/>
  <c r="O76" i="18"/>
  <c r="N169" i="18"/>
  <c r="O138" i="21"/>
  <c r="O61" i="21"/>
  <c r="O65" i="21"/>
  <c r="O151" i="21"/>
  <c r="O154" i="21"/>
  <c r="M169" i="18" l="1"/>
  <c r="O48" i="18"/>
  <c r="O169" i="18" s="1"/>
  <c r="O169" i="21"/>
  <c r="O169" i="17"/>
</calcChain>
</file>

<file path=xl/sharedStrings.xml><?xml version="1.0" encoding="utf-8"?>
<sst xmlns="http://schemas.openxmlformats.org/spreadsheetml/2006/main" count="4019" uniqueCount="900">
  <si>
    <t>Keywords</t>
  </si>
  <si>
    <t>road</t>
  </si>
  <si>
    <t>altitude</t>
  </si>
  <si>
    <t>flood</t>
  </si>
  <si>
    <t>conservation</t>
  </si>
  <si>
    <t>river</t>
  </si>
  <si>
    <t>groundwater</t>
  </si>
  <si>
    <t xml:space="preserve">population </t>
  </si>
  <si>
    <t>URI</t>
  </si>
  <si>
    <t>https://www.pdok.nl/introductie/-/article/actueel-hoogtebestand-nederland-ahn3-</t>
  </si>
  <si>
    <t>https://www.pdok.nl/introductie/-/article/basisregistratie-adressen-en-gebouwen-ba-1</t>
  </si>
  <si>
    <t>https://www.pdok.nl/introductie/-/article/nationaal-wegen-bestand-nwb-</t>
  </si>
  <si>
    <t>traffic</t>
  </si>
  <si>
    <t>https://www.pdok.nl/introductie/-/article/verkeersongevallen-nederland-2008-2017</t>
  </si>
  <si>
    <t>parks</t>
  </si>
  <si>
    <t>grondwater</t>
  </si>
  <si>
    <t>watervoerende laag</t>
  </si>
  <si>
    <t>rivier</t>
  </si>
  <si>
    <t>gebouw</t>
  </si>
  <si>
    <t>energy</t>
  </si>
  <si>
    <t>https://www.pdok.nl/introductie/-/article/cbs-vierkantstatistieken</t>
  </si>
  <si>
    <t>green</t>
  </si>
  <si>
    <t>crime</t>
  </si>
  <si>
    <t>forest</t>
  </si>
  <si>
    <t>Question</t>
  </si>
  <si>
    <t>woning</t>
  </si>
  <si>
    <t>fire station</t>
  </si>
  <si>
    <t>ID</t>
  </si>
  <si>
    <t>Which houses are for sale in Utrecht</t>
  </si>
  <si>
    <t>Which houses for sale and built between 1990 and 2000 in Utrecht</t>
  </si>
  <si>
    <t>What houses are for sale and within 0.5km from the main roads in Utrecht</t>
  </si>
  <si>
    <t>What houses are for sale and within 1km from the nearest school in Utrecht</t>
  </si>
  <si>
    <t>What houses are for sale and within 1km from the nearest supermarket in Utrecht</t>
  </si>
  <si>
    <t>What houses are for sale in urban areas in Utrecht</t>
  </si>
  <si>
    <t>What houses are for sale in neighborhoods with crime rates lower than 50 per 1000 residents in Utrecht</t>
  </si>
  <si>
    <t>What houses are for sale and within 1km from the parks in Utrecht</t>
  </si>
  <si>
    <t>Where are the five-star hotels in the Happy Valley ski resort</t>
  </si>
  <si>
    <t>Where are the shops that open at 18:00 in Happy Valley ski resort</t>
  </si>
  <si>
    <t>Which cafes are in forested areas in Happy Valley ski resort</t>
  </si>
  <si>
    <t>Where are the ski pistes in Happy Valley ski resort</t>
  </si>
  <si>
    <t>Which neighborhood has the highest crime rate in Amsterdam</t>
  </si>
  <si>
    <t>Which neighborhood has the highest robbery rate in Amsterdam</t>
  </si>
  <si>
    <t>Which neighborhood has the highest burglary rate in Amsterdam</t>
  </si>
  <si>
    <t>What buildings are within 1 minute of driving time from a fire station in Fort Worth</t>
  </si>
  <si>
    <t>What are the hurricanes in Oleander in 1977</t>
  </si>
  <si>
    <t>Where are the rocky areas in Spain</t>
  </si>
  <si>
    <t>What areas do have slope larger than 10% in Spain</t>
  </si>
  <si>
    <t>What areas do have altitudes between 700 and 2000 meters in Spain</t>
  </si>
  <si>
    <t>What areas do have an annual minimum temperature greater than 0 degrees in Spain</t>
  </si>
  <si>
    <t>What areas do have precipitation lower than 40 mm in Spain</t>
  </si>
  <si>
    <t>What areas are at least 3km away from the rivers in Spain</t>
  </si>
  <si>
    <t>What areas are more than 50km away from the roads in Spain</t>
  </si>
  <si>
    <t>What is the distribution of presence probability for little midwife toad in Spain in 2030</t>
  </si>
  <si>
    <t>Where are the industrial areas in Utrecht</t>
  </si>
  <si>
    <t>Which park is biggest in Utrecht</t>
  </si>
  <si>
    <t>Which freeways do have 4 lanes in Netherlands</t>
  </si>
  <si>
    <t>Which freeways have traffic jams in Netherlands in 2019</t>
  </si>
  <si>
    <t>Which city has the highest population density in Netherlands</t>
  </si>
  <si>
    <t>What areas do not have groundwater in the UK</t>
  </si>
  <si>
    <t>Where are not conservation areas in UK</t>
  </si>
  <si>
    <t>Where are houses that have no plumbing in Utrecht</t>
  </si>
  <si>
    <t>Which emergency vehicle is closest to the accident in Utrecht</t>
  </si>
  <si>
    <t>What is the best site for the new landfill in UK</t>
  </si>
  <si>
    <t>Which areas of forestry has Norwegian Spruce trees in Europe</t>
  </si>
  <si>
    <t>Where do high concentrations of students live in Utrecht</t>
  </si>
  <si>
    <t>Where have glaciers retreated in the European Alps</t>
  </si>
  <si>
    <t>What will be the long-term consequences of farming for the conservation area in Zdarske Vrchy</t>
  </si>
  <si>
    <t>Where should landscape conservation zones be established in Zdarske Vrchy</t>
  </si>
  <si>
    <t>Where are all the fire stations in Utrecht</t>
  </si>
  <si>
    <t>Where can I find holiday accommodations that are within 1 km of a wind surfing beach in Italy</t>
  </si>
  <si>
    <t>Where are the flat areas within 0.5 km of a major highway in the United Kingdom</t>
  </si>
  <si>
    <t>What is the traffic flow of the A28 motorway in Utrecht</t>
  </si>
  <si>
    <t xml:space="preserve">How far is the shortest route from the center of the resort to a new ski piste in Happy Valley	</t>
  </si>
  <si>
    <t>Where is the best site for a new retail store in Toronto, Canada</t>
  </si>
  <si>
    <t>Which towns have experienced the greatest population growth in the Netherlands between 2000 to 2019</t>
  </si>
  <si>
    <t>Where are the commercial areas in Amsterdam</t>
  </si>
  <si>
    <t>Where are forestry lands in Happy Valley ski resort</t>
  </si>
  <si>
    <t>Which hotels are within 0.2 km of the main roads in Happy Valley ski resort</t>
  </si>
  <si>
    <t>In which land use types are the meteorological stations located</t>
  </si>
  <si>
    <t>What is the predicted snowfall for the new ski piste in Happy Valley</t>
  </si>
  <si>
    <t>What areas can see/view the wind farms in Amsterdam</t>
  </si>
  <si>
    <t>Which ski pistes are in the avalanche danger zones given recordings of snow depth, surface temperature, snow water content and snow strength</t>
  </si>
  <si>
    <t>What is the pattern of accidents on ski pistes in the Happy Valley</t>
  </si>
  <si>
    <t>What visitor facilities are located in the Happy Valley</t>
  </si>
  <si>
    <t>What areas are affected by the Boxing Day tsunami in Indonesia in 2004</t>
  </si>
  <si>
    <t>What  areas are covered by cameras in Salford, England</t>
  </si>
  <si>
    <t>What are the locations of potential bus stops that maximize the overall population catchment area in Utrecht</t>
  </si>
  <si>
    <t>Where is a suitable place for opening a new bank based on the mean center of households in the Oost district in Amsterdam</t>
  </si>
  <si>
    <t>What is the mean center of library patrons in each district in Oleander city</t>
  </si>
  <si>
    <t>What is the central central bank branch that has the most employees in Oleander</t>
  </si>
  <si>
    <t>What is the directional trend in fire calls for each fire station in Fort Worth</t>
  </si>
  <si>
    <t>What is the directional trend in animal migration in the Netherlands</t>
  </si>
  <si>
    <t xml:space="preserve">What is the rate of water removal from an aquifer in Texas </t>
  </si>
  <si>
    <t>What is the total linear mileage of the asphalt streets in Tarrant County, Texas</t>
  </si>
  <si>
    <t>How many arsons in Fort Worth in February 2004</t>
  </si>
  <si>
    <t>Where are the Hispanic food stores in Tarrant County, Texas</t>
  </si>
  <si>
    <t>Where are the auto incidents in Tarrant County, Texas</t>
  </si>
  <si>
    <t>What is the median age of population for each census tract in Tarrant County, Texas</t>
  </si>
  <si>
    <t>What is the construction year for each house in Oleander, Texas</t>
  </si>
  <si>
    <t>What is the percentage of the Hispanic population for each census block in Tarrant County, Texas</t>
  </si>
  <si>
    <t>Which park does have the highest concentration of the bald eagle in Texas</t>
  </si>
  <si>
    <t>What is the number of tractors for each road in Texas?</t>
  </si>
  <si>
    <t>What is the percentage of owner-occupied housing for each census tract in Tarrant County, Texas</t>
  </si>
  <si>
    <t>How much energy is coming from oil for each state in the United States</t>
  </si>
  <si>
    <t>What is the population density by census block in the Dallas metropolitan service area</t>
  </si>
  <si>
    <t>What is the density of robberies for each police beat in Dallas metropolitan service area</t>
  </si>
  <si>
    <t>What is the dot density of rental households for each census block in Oleander</t>
  </si>
  <si>
    <t>What is the concentration of rental households in Oleander</t>
  </si>
  <si>
    <t>What is the point density surface of trees in parks in Oleander</t>
  </si>
  <si>
    <t>What is the density surface of rainfall station measurements in the Netherlands</t>
  </si>
  <si>
    <t>What is the density surface of animals point observations in Oleander</t>
  </si>
  <si>
    <t>What is the relationship between clusters of flu cases and the locations of food and water sources in Amsterdam</t>
  </si>
  <si>
    <t>How dispersed is the distribution of the flu cases in each 50 square km area in Amsterdam in 2019</t>
  </si>
  <si>
    <t>How clustered is the distribution of false fire alarms in each 50 square km area in Fort Worth</t>
  </si>
  <si>
    <t>Where are the clusters of high-income or low-income census blocks in Fort Worth</t>
  </si>
  <si>
    <t>What is the percentage of residential areas inside 1 km area of the central station in Oleander</t>
  </si>
  <si>
    <t>Which properties are inside 0.5 km buffer areas of the Independence Day parade route in Washington D.C.</t>
  </si>
  <si>
    <t>How many dwelling units are in the flood zones in Oleander</t>
  </si>
  <si>
    <t>What is the total area of flood zones in Oleander</t>
  </si>
  <si>
    <t>What is the number of households in each precinct in Dallas County</t>
  </si>
  <si>
    <t>How many high school students are living in the school district of each senior high schools in Oleander</t>
  </si>
  <si>
    <t>Which properties are within 1 km of a abandoned lead smelter in Oleander</t>
  </si>
  <si>
    <t>What areas are within 1 km of the schools in Oleander</t>
  </si>
  <si>
    <t>What areas are within 2 km of the playgrounds in Oleander</t>
  </si>
  <si>
    <t>What areas are within 1 km of the arcades in Oleander</t>
  </si>
  <si>
    <t>What areas are within 0.1km of the hospitals in Oleander</t>
  </si>
  <si>
    <t>What is the percentage of each soil type inside 1 km buffer areas of the water wells in Oleander</t>
  </si>
  <si>
    <t>How much of the city is affected by street noise in Oleander</t>
  </si>
  <si>
    <t>What is the percentage of noise polluted areas in Oleander</t>
  </si>
  <si>
    <t>How much of the city is lit by street lights in Oleander</t>
  </si>
  <si>
    <t>What areas are within 0.1km, 0.2km, and 0.3km of runways in Schiphol airport</t>
  </si>
  <si>
    <t>What is the closest fire hydrant for each household in Oleander</t>
  </si>
  <si>
    <t>How did tornado strength and wind speed change over time on April 2011</t>
  </si>
  <si>
    <t>What single-family residential properties have decreased in value more than 3% in the Netherlands from 2014 to 2016</t>
  </si>
  <si>
    <t>Which lakes have decreased in water level more than 3% in Texas from 2014 to 2016</t>
  </si>
  <si>
    <t>What is the walkability of each neighborhood in Ghent</t>
  </si>
  <si>
    <t>What is the bikeability surface in the Metro Vancouver region of Canada</t>
  </si>
  <si>
    <t>What is the density surface of bicycle route in the Metro Vancouver region of Canada</t>
  </si>
  <si>
    <t>Where are the off-street paths and bicycle tracks in the Metro Vancouver region of Canada</t>
  </si>
  <si>
    <t>What is the connectivity of bicycle-friendly streets in the Metro Vancouver region of Canada</t>
  </si>
  <si>
    <t>What is the topography in the Metro Vancouver region of Canada</t>
  </si>
  <si>
    <t>What is the destination density for cyclists in the Metro Vancouver region of Canada</t>
  </si>
  <si>
    <t>What is the average network-based distance for population to the three closest primary schools for each census area in Rotterdam</t>
  </si>
  <si>
    <t>What is the network-based distance for population to primary schools in Rotterdam</t>
  </si>
  <si>
    <t>What is the population density in the neighborhoods with no health care facilities in Riverside-San Bernardino</t>
  </si>
  <si>
    <t>What land use is on top of sandy soil in the Netherlands</t>
  </si>
  <si>
    <t>What is the aspect of the new ski piste in the Happy Valley resort</t>
  </si>
  <si>
    <t>What is the density surface of crape myrtles in Oleander</t>
  </si>
  <si>
    <t>What is the geographic accessibility for seniors to nurse practitioner services in Saskatchewan, Canada</t>
  </si>
  <si>
    <t>What is the geographic accessibility to family physician services for seniors in Alberta, Canada</t>
  </si>
  <si>
    <t>What is the potential accessibility by road network at state level for each 2*2km grid cell in Finland?</t>
  </si>
  <si>
    <t>What is the travel time from the centroid locations of 2*2 km grids to the nearest railway stations in Finland?</t>
  </si>
  <si>
    <t>What is the travel time from the centroid locations of 2*2 km grids to the nearest airports in Finland?</t>
  </si>
  <si>
    <t>What areas do not have natural resources in the UK</t>
  </si>
  <si>
    <t>What areas are within 1km from the major transport routes in Amsterdam</t>
  </si>
  <si>
    <t>Which PC4 areas are with a high percentage of old people in Amsterdam</t>
  </si>
  <si>
    <t>What is the central fire station for the incidents with higher severity in Fort Worth</t>
  </si>
  <si>
    <t>Where is a suitable site for a disposal of radioactive waste in UK</t>
  </si>
  <si>
    <t>Which single-family residential property has decreased in value more than 3 percent in Oleander from 2004 to 2006</t>
  </si>
  <si>
    <t>What is the mean center for the higher priority incident calls for each alarm territories in Fort Worth</t>
  </si>
  <si>
    <t>Which police stations has the largest average travel time to incidents with higher priority in Fort Worth</t>
  </si>
  <si>
    <t>What is the percentage of the bald eagle for each park in Texas</t>
  </si>
  <si>
    <t>What is the percentage of energy coming from natural gas for each state in the United States</t>
  </si>
  <si>
    <t>What is the percentage of energy coming from nuclear power in each state in the United States</t>
  </si>
  <si>
    <t>What is the households density for each census block in Fort Worth</t>
  </si>
  <si>
    <t>What is the average distance for the nearest neighbor of 7 fire alarms in Fort Worth</t>
  </si>
  <si>
    <t>What is the percentage of the areas lit by street lights in Oleander</t>
  </si>
  <si>
    <t>Where are the houses within 3 minutes driving time from the nearest fire station in Oleander</t>
  </si>
  <si>
    <t>What is the closest warehouse for each household in Oleander</t>
  </si>
  <si>
    <t>What is the tornado path in Oleander on April 2011</t>
  </si>
  <si>
    <t>What is the average distance to hospitals from each household per PC4 area in Amsterdam</t>
  </si>
  <si>
    <t>What is the average year of construction per PC4 area in Amsterdam</t>
  </si>
  <si>
    <t>What is the average distance to hospitals per PC4 area in Amsterdam</t>
  </si>
  <si>
    <t>What is the number of elderly people for each neighborhood in Amsterdam</t>
  </si>
  <si>
    <t>What is the average energy label per PC4 area in Amsterdam</t>
  </si>
  <si>
    <t>What is the green roof density per PC4 area in Amsterdam</t>
  </si>
  <si>
    <t>What is the average percentage of people experiencing severe loneliness in the PC4 areas in Amsterdam</t>
  </si>
  <si>
    <t>What is the average distance to green areas per PC4 area in Amsterdam</t>
  </si>
  <si>
    <t>What is the average distance to residential care complexes per PC4 area in Amsterdam</t>
  </si>
  <si>
    <t>What is the Safety Index per district in Amsterdam</t>
  </si>
  <si>
    <t>What is the variety of sport facilities per neighborhood in Amsterdam</t>
  </si>
  <si>
    <t>What is the mean distance to a subway station per neighborhood in Amsterdam</t>
  </si>
  <si>
    <t>What is the mean distance to a tram station per neighborhood in Amsterdam</t>
  </si>
  <si>
    <t>What is the tree density per PC4 area in Amsterdam</t>
  </si>
  <si>
    <t>What is the average urban heat island effect per PC4 area in Amsterdam</t>
  </si>
  <si>
    <t>What is the wall plant density per PC4 area in Amsterdam</t>
  </si>
  <si>
    <t>What is the percentage of water area in the PC4 areas in Amsterdam</t>
  </si>
  <si>
    <t>main roads</t>
  </si>
  <si>
    <t>school</t>
  </si>
  <si>
    <t>supermarket</t>
  </si>
  <si>
    <t>park</t>
  </si>
  <si>
    <t>shop</t>
  </si>
  <si>
    <t>temperature</t>
  </si>
  <si>
    <t>precipitation</t>
  </si>
  <si>
    <t>industry area</t>
  </si>
  <si>
    <t xml:space="preserve">park </t>
  </si>
  <si>
    <t>roads</t>
  </si>
  <si>
    <t xml:space="preserve">landfill </t>
  </si>
  <si>
    <t>route</t>
  </si>
  <si>
    <t>retail store</t>
  </si>
  <si>
    <t>forestry land</t>
  </si>
  <si>
    <t xml:space="preserve">accidents </t>
  </si>
  <si>
    <t>cameras</t>
  </si>
  <si>
    <t xml:space="preserve">aquifer  </t>
  </si>
  <si>
    <t>street</t>
  </si>
  <si>
    <t>arson</t>
  </si>
  <si>
    <t>stores</t>
  </si>
  <si>
    <t>properties</t>
  </si>
  <si>
    <t>playgrounds</t>
  </si>
  <si>
    <t>hospital</t>
  </si>
  <si>
    <t>water area</t>
  </si>
  <si>
    <t>Expected</t>
  </si>
  <si>
    <t xml:space="preserve">built </t>
  </si>
  <si>
    <t>residents</t>
  </si>
  <si>
    <t>Hotels</t>
  </si>
  <si>
    <t>ski resort</t>
  </si>
  <si>
    <t>cafes</t>
  </si>
  <si>
    <r>
      <t xml:space="preserve">Where is </t>
    </r>
    <r>
      <rPr>
        <b/>
        <sz val="11"/>
        <color indexed="8"/>
        <rFont val="Calibri"/>
        <family val="2"/>
      </rPr>
      <t>the most popular</t>
    </r>
    <r>
      <rPr>
        <sz val="11"/>
        <color theme="1"/>
        <rFont val="Calibri"/>
        <family val="2"/>
        <scheme val="minor"/>
      </rPr>
      <t xml:space="preserve"> ski piste in Happy Valley ski resort</t>
    </r>
  </si>
  <si>
    <t>burglary</t>
  </si>
  <si>
    <t>buildings</t>
  </si>
  <si>
    <r>
      <t xml:space="preserve">What is the nearest fire station for each fire </t>
    </r>
    <r>
      <rPr>
        <b/>
        <sz val="11"/>
        <color indexed="8"/>
        <rFont val="Calibri"/>
        <family val="2"/>
      </rPr>
      <t>call</t>
    </r>
    <r>
      <rPr>
        <sz val="11"/>
        <color theme="1"/>
        <rFont val="Calibri"/>
        <family val="2"/>
        <scheme val="minor"/>
      </rPr>
      <t xml:space="preserve"> in Fort Worth</t>
    </r>
  </si>
  <si>
    <t>call =  address</t>
  </si>
  <si>
    <t>income</t>
  </si>
  <si>
    <t>schools</t>
  </si>
  <si>
    <t>house</t>
  </si>
  <si>
    <t>tree</t>
  </si>
  <si>
    <t>Safety</t>
  </si>
  <si>
    <t>district</t>
  </si>
  <si>
    <t>energy label</t>
  </si>
  <si>
    <t>hospitals</t>
  </si>
  <si>
    <t>construction</t>
  </si>
  <si>
    <t>tornado</t>
  </si>
  <si>
    <t>warehouse</t>
  </si>
  <si>
    <t>houses</t>
  </si>
  <si>
    <t>neighbor</t>
  </si>
  <si>
    <t>households</t>
  </si>
  <si>
    <t>nuclear power</t>
  </si>
  <si>
    <t>natural gas</t>
  </si>
  <si>
    <t>disposal</t>
  </si>
  <si>
    <t>routes</t>
  </si>
  <si>
    <t>transport</t>
  </si>
  <si>
    <t>natural resources</t>
  </si>
  <si>
    <t>airports</t>
  </si>
  <si>
    <t>nurse practitioner services</t>
  </si>
  <si>
    <t>aspect</t>
  </si>
  <si>
    <t>land use</t>
  </si>
  <si>
    <t>primary schools</t>
  </si>
  <si>
    <t>cyclists</t>
  </si>
  <si>
    <t>topography</t>
  </si>
  <si>
    <t>bicycle tracks</t>
  </si>
  <si>
    <t>lakes</t>
  </si>
  <si>
    <t>wind</t>
  </si>
  <si>
    <t xml:space="preserve"> fire hydrant </t>
  </si>
  <si>
    <t>water wells</t>
  </si>
  <si>
    <t>water sources</t>
  </si>
  <si>
    <t xml:space="preserve">police </t>
  </si>
  <si>
    <t>oil</t>
  </si>
  <si>
    <t>construction year</t>
  </si>
  <si>
    <t>calls</t>
  </si>
  <si>
    <t>farming</t>
  </si>
  <si>
    <t>motorway</t>
  </si>
  <si>
    <t>traffic flow</t>
  </si>
  <si>
    <t>meteological stations</t>
  </si>
  <si>
    <t>bus station</t>
  </si>
  <si>
    <t>airport</t>
  </si>
  <si>
    <t>runways</t>
  </si>
  <si>
    <t>Dutch</t>
  </si>
  <si>
    <t>hoogte</t>
  </si>
  <si>
    <t>bevolking</t>
  </si>
  <si>
    <t>https://www.pdok.nl/introductie/-/article/historische-rivierkaarten</t>
  </si>
  <si>
    <t>gebouwd</t>
  </si>
  <si>
    <t>scholen</t>
  </si>
  <si>
    <t>supermarkt</t>
  </si>
  <si>
    <t>https://www.nationaalgeoregister.nl/geonetwork/srv/dut/catalog.search#/metadata/2f419bb2-1dd7-4145-9d27-1f361ef29046</t>
  </si>
  <si>
    <t>https://www.nationaalgeoregister.nl/geonetwork/srv/dut/catalog.search#/metadata/6596fb8d-5f3b-4977-93d5-e538d91e7ef9</t>
  </si>
  <si>
    <t>https://www.nationaalgeoregister.nl/geonetwork/srv/dut/catalog.search#/metadata/500c8e41-4f7c-5b30-9012-8a7d01ab847a</t>
  </si>
  <si>
    <t>skigebied</t>
  </si>
  <si>
    <t>winkel</t>
  </si>
  <si>
    <t>cafés</t>
  </si>
  <si>
    <t xml:space="preserve">skipiste </t>
  </si>
  <si>
    <t>roverij</t>
  </si>
  <si>
    <t>diefstal</t>
  </si>
  <si>
    <t>orkanen</t>
  </si>
  <si>
    <t>helling</t>
  </si>
  <si>
    <t>https://www.pdok.nl/introductie/-/article/nationale-parken</t>
  </si>
  <si>
    <t>parken</t>
  </si>
  <si>
    <t>verkeer</t>
  </si>
  <si>
    <t>https://www.pdok.nl/introductie/-/article/richtlijn-overstromingsrisico-eu2018</t>
  </si>
  <si>
    <t>https://www.pdok.nl/introductie/-/article/projecten-deltaplan-agrarisch-waterbeheer</t>
  </si>
  <si>
    <t>https://www.pdok.nl/introductie/-/article/cbs-provincies</t>
  </si>
  <si>
    <t>https://www.pdok.nl/introductie/-/article/vervoersnetwerken</t>
  </si>
  <si>
    <t>https://www.pdok.nl/introductie/-/article/potentiekaart-restwarmte</t>
  </si>
  <si>
    <t>vervoer</t>
  </si>
  <si>
    <r>
      <t xml:space="preserve">https://www.pdok.nl/introductie/-/article/vervoersnetwerken </t>
    </r>
    <r>
      <rPr>
        <b/>
        <sz val="11"/>
        <color indexed="8"/>
        <rFont val="Calibri"/>
        <family val="2"/>
      </rPr>
      <t xml:space="preserve">or </t>
    </r>
    <r>
      <rPr>
        <sz val="11"/>
        <color theme="1"/>
        <rFont val="Calibri"/>
        <family val="2"/>
        <scheme val="minor"/>
      </rPr>
      <t>https://www.pdok.nl/introductie/-/article/weggegevens</t>
    </r>
  </si>
  <si>
    <t>gives non-relevent metadata for bicycle: https://www.nationaalgeoregister.nl/geonetwork/srv/api/records/resource/0d9ad4de-0255-4ad5-930d-f3e3cd2143f9</t>
  </si>
  <si>
    <t>https://www.nationaalgeoregister.nl/geonetwork/srv/api/records/resource/25a99d92-ea8a-4163-82ab-3521c9b0c96b</t>
  </si>
  <si>
    <t>https://www.nationaalgeoregister.nl/geonetwork/srv/api/records/resource/db1e010a-96f8-453e-b63c-9c27d6273157</t>
  </si>
  <si>
    <t>landgebruik</t>
  </si>
  <si>
    <t>forestry</t>
  </si>
  <si>
    <t>stortplaats</t>
  </si>
  <si>
    <t>arcade(without s)</t>
  </si>
  <si>
    <t>criminaliteit</t>
  </si>
  <si>
    <t>https://www.nationaalgeoregister.nl/geonetwork/srv/api/records/resource/2f21020a-26fd-4e46-9209-ba60dba7ba61</t>
  </si>
  <si>
    <t>inkomen</t>
  </si>
  <si>
    <t>woningen</t>
  </si>
  <si>
    <r>
      <t>inwoner</t>
    </r>
    <r>
      <rPr>
        <b/>
        <sz val="11"/>
        <color indexed="8"/>
        <rFont val="Calibri"/>
        <family val="2"/>
      </rPr>
      <t>(s)</t>
    </r>
  </si>
  <si>
    <t>residentail(area) (adj)</t>
  </si>
  <si>
    <t xml:space="preserve"> verblijfsobject(bag)</t>
  </si>
  <si>
    <t>https://www.nationaalgeoregister.nl/geonetwork/srv/dut/catalog.search#/metadata/aa3b5e6e-7baa-40c0-8972-3353e927ec2f</t>
  </si>
  <si>
    <t>old people(age)</t>
  </si>
  <si>
    <t>neighborhood(s)</t>
  </si>
  <si>
    <t>buurt(metadata:buurten)</t>
  </si>
  <si>
    <t>https://www.nationaalgeoregister.nl/geonetwork/srv/api/records/resource/97cd7826-f370-45cb-85fd-7a81a2133cb0</t>
  </si>
  <si>
    <t>popular(population)</t>
  </si>
  <si>
    <r>
      <rPr>
        <b/>
        <sz val="11"/>
        <color indexed="8"/>
        <rFont val="Calibri"/>
        <family val="2"/>
      </rPr>
      <t>bos</t>
    </r>
    <r>
      <rPr>
        <sz val="11"/>
        <color theme="1"/>
        <rFont val="Calibri"/>
        <family val="2"/>
        <scheme val="minor"/>
      </rPr>
      <t>, woud</t>
    </r>
  </si>
  <si>
    <t>hoofdwegen(NGR)</t>
  </si>
  <si>
    <t>https://www.nationaalgeoregister.nl/geonetwork/srv/dut/catalog.search#/metadata/9B2A50A8-E419-4536-9771-AD2470D66E12</t>
  </si>
  <si>
    <t>neerslag(NGR)</t>
  </si>
  <si>
    <t>https://www.nationaalgeoregister.nl/geonetwork/srv/dut/catalog.search#/metadata/116b4207-4ae6-4082-b012-52122c869549</t>
  </si>
  <si>
    <t>temperatuur(NGR)</t>
  </si>
  <si>
    <t>https://www.nationaalgeoregister.nl/geonetwork/srv/dut/catalog.search#/metadata/c049be96-c796-4156-9ae2-a1d140a4375c</t>
  </si>
  <si>
    <t>wegen</t>
  </si>
  <si>
    <t>https://www.nationaalgeoregister.nl/geonetwork/srv/dut/catalog.search#/metadata/730e3510-0306-49c8-9645-5faccb669e35</t>
  </si>
  <si>
    <t>geluid or lawaai(NGR)</t>
  </si>
  <si>
    <t>https://www.pdok.nl/introductie/-/article/geluidskaarten-ienw-</t>
  </si>
  <si>
    <t>topografie</t>
  </si>
  <si>
    <t>https://www.pdok.nl/introductie/-/article/terugmeldingen-1</t>
  </si>
  <si>
    <t>residential (adj)</t>
  </si>
  <si>
    <t>aspect(class)</t>
  </si>
  <si>
    <t>https://www.nationaalgeoregister.nl/geonetwork/srv/dut/catalog.search#/metadata/a86189cc-54bf-44ea-9c7e-bc3c15759f1d</t>
  </si>
  <si>
    <r>
      <rPr>
        <b/>
        <sz val="11"/>
        <color indexed="8"/>
        <rFont val="Calibri"/>
        <family val="2"/>
      </rPr>
      <t>bosbouw(NGR)</t>
    </r>
    <r>
      <rPr>
        <sz val="11"/>
        <color theme="1"/>
        <rFont val="Calibri"/>
        <family val="2"/>
        <scheme val="minor"/>
      </rPr>
      <t xml:space="preserve"> or boswezen(forest: bos)</t>
    </r>
  </si>
  <si>
    <t>verkeersongevallen, ongevallen</t>
  </si>
  <si>
    <t>gletsjers</t>
  </si>
  <si>
    <t>landbouw</t>
  </si>
  <si>
    <t>https://www.nationaalgeoregister.nl/geonetwork/srv/dut/catalog.search#/metadata/7b963861-a7e6-4a0f-aac1-a88507de0795</t>
  </si>
  <si>
    <t>https://www.nationaalgeoregister.nl/geonetwork/srv/dut/catalog.search#/metadata/80ea16c0-0dbe-4b4f-b81d-3aa93871e566</t>
  </si>
  <si>
    <t xml:space="preserve">windsurfstrand </t>
  </si>
  <si>
    <t xml:space="preserve">vlakke gebieden </t>
  </si>
  <si>
    <t>verkeersstroom</t>
  </si>
  <si>
    <t xml:space="preserve">snelweg </t>
  </si>
  <si>
    <t xml:space="preserve">winkel </t>
  </si>
  <si>
    <t>https://www.nationaalgeoregister.nl/geonetwork/srv/api/records/resource/ac2d7e93-a5fd-414f-b72b-2f8363d971e9</t>
  </si>
  <si>
    <t>https://www.nationaalgeoregister.nl/geonetwork/srv/dut/catalog.search#/metadata/7e6fe9af-1983-4e77-8ce0-0a042f8252c2</t>
  </si>
  <si>
    <t>elderly people(age)</t>
  </si>
  <si>
    <t>https://www.nationaalgeoregister.nl/geonetwork/srv/dut/catalog.search#/metadata/%7B1cd92681-bcf2-4e96-b5c0-3d17ef7028a4%7D</t>
  </si>
  <si>
    <t>windsurfing beach(Tourist area or group)</t>
  </si>
  <si>
    <t>luchthaven</t>
  </si>
  <si>
    <r>
      <t>natuurlijke bronnen</t>
    </r>
    <r>
      <rPr>
        <b/>
        <sz val="11"/>
        <color indexed="8"/>
        <rFont val="Calibri"/>
        <family val="2"/>
      </rPr>
      <t>(natuur)</t>
    </r>
  </si>
  <si>
    <t>midwife toad (animal)</t>
  </si>
  <si>
    <t xml:space="preserve"> employee</t>
  </si>
  <si>
    <t>brandkraan</t>
  </si>
  <si>
    <t>puntwaarnemingen</t>
  </si>
  <si>
    <t>brandweerkazerne(Brandweerregio(NGR))</t>
  </si>
  <si>
    <t xml:space="preserve"> fire station(Fire brigade region)</t>
  </si>
  <si>
    <t xml:space="preserve"> road network(transport networks)</t>
  </si>
  <si>
    <t>wegennetwerk(NGR)(vervoersnetwerken)</t>
  </si>
  <si>
    <t>accident</t>
  </si>
  <si>
    <t>verkeersongeval, ongeval</t>
  </si>
  <si>
    <t>https://www.nationaalgeoregister.nl/geonetwork/srv/dut/catalog.search#/metadata/f0a1decd-6c42-47ad-8931-48c7723a71c0</t>
  </si>
  <si>
    <t>heat island(heat stress(NGR)</t>
  </si>
  <si>
    <t>Hitte-eiland(hittestress)</t>
  </si>
  <si>
    <t>arcade</t>
  </si>
  <si>
    <t>brandstichting</t>
  </si>
  <si>
    <t>zeearend</t>
  </si>
  <si>
    <t>loodsmelterij</t>
  </si>
  <si>
    <t>https://www.pdok.nl/introductie/-/article/landelijke-fietsroutes-1</t>
  </si>
  <si>
    <t>bicycle route(network)</t>
  </si>
  <si>
    <t>Fietsroutes(Fietsnetwerken)</t>
  </si>
  <si>
    <t>fietspaden</t>
  </si>
  <si>
    <t>https://www.nationaalgeoregister.nl/geonetwork/srv/dut/catalog.search#/metadata/f038ee5f-cd27-4052-b6e5-c9dd84ec1e68</t>
  </si>
  <si>
    <t>bushalte(NGR)</t>
  </si>
  <si>
    <t>Camera's(NGR)</t>
  </si>
  <si>
    <t>https://www.nationaalgeoregister.nl/geonetwork/srv/dut/catalog.search#/metadata/b608d219-14c9-4741-a337-71e2ac28fd50</t>
  </si>
  <si>
    <t>census</t>
  </si>
  <si>
    <t>https://www.nationaalgeoregister.nl/geonetwork/srv/api/records/resource/6a42cf8f-58b6-4254-969e-7b3c47b62eb4</t>
  </si>
  <si>
    <t>volkstelling(NGR)</t>
  </si>
  <si>
    <t>station(NGR)</t>
  </si>
  <si>
    <t>spoorwegen</t>
  </si>
  <si>
    <t>railway</t>
  </si>
  <si>
    <t>cities(point)</t>
  </si>
  <si>
    <t>city(point)</t>
  </si>
  <si>
    <t>https://www.nationaalgeoregister.nl/geonetwork/srv/dut/catalog.search#/metadata/bf411db0-5b07-421a-9c6b-e4702e3cdb2a</t>
  </si>
  <si>
    <t>Stad</t>
  </si>
  <si>
    <t>Staden</t>
  </si>
  <si>
    <t>https://www.nationaalgeoregister.nl/geonetwork/srv/dut/catalog.search#/metadata/f13715d9-14d7-440d-8398-59333bd2c637</t>
  </si>
  <si>
    <t>constructies</t>
  </si>
  <si>
    <t>https://www.pdok.nl/introductie/-/article/hydrografie-physical-waters-inspire-geharmoniseerd-</t>
  </si>
  <si>
    <t>accommodation</t>
  </si>
  <si>
    <t>Bouwjaar(NGR = Bouwjaar panden(BAG))(PDOK not in metadata)</t>
  </si>
  <si>
    <t>rouwband mirte</t>
  </si>
  <si>
    <t>https://www.nationaalgeoregister.nl/geonetwork/srv/dut/catalog.search#/metadata/c567c20d-5bb9-4c45-bbce-3692955b4fab</t>
  </si>
  <si>
    <t>https://www.nationaalgeoregister.nl/geonetwork/srv/dut/catalog.search#/metadata/D922D0F0-2BCA-4633-9C34-11C436B42086</t>
  </si>
  <si>
    <t>fietsers</t>
  </si>
  <si>
    <t xml:space="preserve">dwelling </t>
  </si>
  <si>
    <t>gevarenzones(risico)</t>
  </si>
  <si>
    <t>danger zones(risk)</t>
  </si>
  <si>
    <t>age</t>
  </si>
  <si>
    <t>https://www.pdok.nl/introductie/-/article/cbs-aardgas-en-elektriciteitsleveri-1</t>
  </si>
  <si>
    <t>aardgas</t>
  </si>
  <si>
    <t>overstroming</t>
  </si>
  <si>
    <t xml:space="preserve">meren </t>
  </si>
  <si>
    <t>https://www.pdok.nl/introductie/-/article/hydrografie-netwerk-rws-inspire-geharmoniseerd-</t>
  </si>
  <si>
    <t>https://www.nationaalgeoregister.nl/geonetwork/srv/dut/catalog.search#/metadata/9d79102d-bd0f-4abf-b153-6f0e17ea52e5?tab=general</t>
  </si>
  <si>
    <t>beloopbaarheid(wandelen)</t>
  </si>
  <si>
    <t>https://www.nationaalgeoregister.nl/geonetwork/srv/dut/catalog.search#/metadata/6918a191-d78e-4176-9784-7f978494ffd6</t>
  </si>
  <si>
    <t>https://www.nationaalgeoregister.nl/geonetwork/srv/api/records/resource/180b6682-5d6f-429d-abb7-32f7d6253787</t>
  </si>
  <si>
    <t>oile</t>
  </si>
  <si>
    <t>https://www.nationaalgeoregister.nl/geonetwork/srv/dut/catalog.search#/metadata/64c987ec-dce6-11e3-8563-901b0e19e163</t>
  </si>
  <si>
    <t>meteorologische stations</t>
  </si>
  <si>
    <t>bibliotheek</t>
  </si>
  <si>
    <t>https://www.nationaalgeoregister.nl/geonetwork/srv/dut/catalog.search#/metadata/4045707d-bec1-5d17-886d-d98490bf7754</t>
  </si>
  <si>
    <t>https://www.nationaalgeoregister.nl/geonetwork/srv/dut/catalog.search#/metadata/b7d1da82-3c75-4bc6-b1b4-e53716e76d75</t>
  </si>
  <si>
    <t>streets</t>
  </si>
  <si>
    <t>https://www.nationaalgeoregister.nl/geonetwork/srv/dut/catalog.search#/metadata/937159b9-0dcd-4683-98ec-c262cf309846</t>
  </si>
  <si>
    <t>not relevant</t>
  </si>
  <si>
    <t>waterbronnen</t>
  </si>
  <si>
    <t>water</t>
  </si>
  <si>
    <t>https://www.pdok.nl/introductie/-/article/stedelijk-water-riolering-</t>
  </si>
  <si>
    <t>watergebied</t>
  </si>
  <si>
    <t xml:space="preserve">magazijn </t>
  </si>
  <si>
    <t>trees</t>
  </si>
  <si>
    <t>boom</t>
  </si>
  <si>
    <t>bomen</t>
  </si>
  <si>
    <t>tractors(vehicles)</t>
  </si>
  <si>
    <t>tractoren(voertuigen(NGR))</t>
  </si>
  <si>
    <t>tornado(wind)</t>
  </si>
  <si>
    <t>https://www.nationaalgeoregister.nl/geonetwork/srv/dut/catalog.search#/metadata/10ece99e-42bb-4f3d-8c1b-1f4d5aeb2028?tab=generalz</t>
  </si>
  <si>
    <t>https://www.nationaalgeoregister.nl/geonetwork/srv/dut/catalog.search#/metadata/16d99b78-ba76-46b9-9620-c4c0b520a3bd?tab=general</t>
  </si>
  <si>
    <t>https://www.nationaalgeoregister.nl/geonetwork/srv/dut/catalog.search#/metadata/516035ea-42e7-4ca4-a444-d2bef3d6dce2?tab=general</t>
  </si>
  <si>
    <t>https://www.nationaalgeoregister.nl/geonetwork/srv/dut/catalog.search#/metadata/nsk3dgcw-v3tt-8gqg-hq8k-p652a1dnqde4?tab=general</t>
  </si>
  <si>
    <t>https://www.nationaalgeoregister.nl/geonetwork/srv/dut/catalog.search#/metadata/041b49b7-7a01-4576-8151-acc14a182bb9?tab=general</t>
  </si>
  <si>
    <t>woningen(g = woning)</t>
  </si>
  <si>
    <t xml:space="preserve">noise </t>
  </si>
  <si>
    <t>wijk</t>
  </si>
  <si>
    <t>https://data.labs.kadaster.nl/pdok/metadata/browser?resource=https://www.nationaalgeoregister.nl/geonetwork/srv/api/records/resource/027e3f15-3b58-4570-97bb-779ce3ca947e</t>
  </si>
  <si>
    <t>waste</t>
  </si>
  <si>
    <t>radioactive</t>
  </si>
  <si>
    <t>radioactief</t>
  </si>
  <si>
    <t>afval</t>
  </si>
  <si>
    <t>my ID</t>
  </si>
  <si>
    <t>meaning are not relevant</t>
  </si>
  <si>
    <t>Zero</t>
  </si>
  <si>
    <t>https://data.labs.kadaster.nl/pdok/metadata/browser?resource=https%3A%2F%2Fwww.nationaalgeoregister.nl%2Fgeonetwork%2Fsrv%2Fapi%2Frecords%2Fresource%2F2650d49b-7d9a-49b5-b748-a0372cd9b5cf</t>
  </si>
  <si>
    <t>https://data.labs.kadaster.nl/pdok/metadata/browser?resource=https%3A%2F%2Fwww.nationaalgeoregister.nl%2Fgeonetwork%2Fsrv%2Fapi%2Frecords%2Fresource%2F24bb1d2b-a236-45ee-ab60-90143bc152d2</t>
  </si>
  <si>
    <t>eagle(class)</t>
  </si>
  <si>
    <t>adelaar(class)</t>
  </si>
  <si>
    <t>fire call(brandoproep)</t>
  </si>
  <si>
    <t>https://www.nationaalgeoregister.nl/geonetwork/srv/dut/catalog.search#/metadata/e1730c84-5ea7-4669-ae4d-a66fd5bf0fa8?tab=general</t>
  </si>
  <si>
    <t>oudere(ouderen)(leeftijd)</t>
  </si>
  <si>
    <t>https://www.nationaalgeoregister.nl/geonetwork/srv/dut/catalog.search#/metadata/77c218c5-585b-48cd-bcf1-a4dd2b8f9d8c?tab=general</t>
  </si>
  <si>
    <t>emergency vehicles(class of external services)</t>
  </si>
  <si>
    <t xml:space="preserve"> vehicles</t>
  </si>
  <si>
    <t>voertuigen,  wagen, vehikel, rijtuig</t>
  </si>
  <si>
    <t>Not relevent and Zero = 0</t>
  </si>
  <si>
    <t>energie</t>
  </si>
  <si>
    <t>https://www.nationaalgeoregister.nl/geonetwork/srv/dut/catalog.search#/metadata/698d6f0a-eab7-53ba-96b0-e17e5ee310e0?tab=general</t>
  </si>
  <si>
    <t>state</t>
  </si>
  <si>
    <t>staat</t>
  </si>
  <si>
    <t>energielabel</t>
  </si>
  <si>
    <t>https://www.nationaalgeoregister.nl/geonetwork/srv/dut/catalog.search#/metadata/e398e7a2-9a0c-463d-b1f9-60a5908d19e4?tab=general</t>
  </si>
  <si>
    <t>faciliteiten</t>
  </si>
  <si>
    <t>facilities (accommediation and services)</t>
  </si>
  <si>
    <t>fire</t>
  </si>
  <si>
    <t>alarms</t>
  </si>
  <si>
    <t>https://www.nationaalgeoregister.nl/geonetwork/srv/dut/catalog.search#/metadata/8e8056b0-9d0c-4018-a7c0-2c9a48c98159?tab=general</t>
  </si>
  <si>
    <t>alamen</t>
  </si>
  <si>
    <t>brand(NGR not relevant to alarm but to other cases)</t>
  </si>
  <si>
    <t>https://data.labs.kadaster.nl/pdok/metadata/browser?resource=https://www.pdok.nl/introductie/-/article/richtlijn-overstromingsrisico-eu2018</t>
  </si>
  <si>
    <t>family physician services(Healthcare providers, GPs)</t>
  </si>
  <si>
    <t>https://www.nationaalgeoregister.nl/geonetwork/srv/dut/catalog.search#/metadata/c5ba7971-cb3a-5bd2-93ca-6b1c2b6b1406</t>
  </si>
  <si>
    <t>artsendiensten(NGR: Huisartsen, GPs)</t>
  </si>
  <si>
    <t xml:space="preserve">conservation area </t>
  </si>
  <si>
    <t>(natuurgebieden), Beschermde gebieden</t>
  </si>
  <si>
    <t>flat area(ahn)</t>
  </si>
  <si>
    <t>https://www.nationaalgeoregister.nl/geonetwork/srv/dut/catalog.search#/metadata/bd79e382-5a03-46df-ae87-233974c58bba</t>
  </si>
  <si>
    <t>bosbouwgrond</t>
  </si>
  <si>
    <t>animal(fauna )</t>
  </si>
  <si>
    <t>https://www.nationaalgeoregister.nl/geonetwork/srv/dut/catalog.search#/metadata/826a8362-b75d-4ca6-b977-84af5b9ff346?tab=general</t>
  </si>
  <si>
    <t>dier( NGR: fauna, faunabeheer)</t>
  </si>
  <si>
    <t>territories(area)</t>
  </si>
  <si>
    <t>territoria(gebied)</t>
  </si>
  <si>
    <t>bald eagle(fauna)</t>
  </si>
  <si>
    <t xml:space="preserve">conservation </t>
  </si>
  <si>
    <t>zones</t>
  </si>
  <si>
    <t>beschermings(NGR)</t>
  </si>
  <si>
    <t>zones(NGR)</t>
  </si>
  <si>
    <t>https://www.nationaalgeoregister.nl/geonetwork/srv/dut/catalog.search#/metadata/86a94626-3d72-5462-85b7-e32a89b89f21?tab=general</t>
  </si>
  <si>
    <t>https://www.nationaalgeoregister.nl/geonetwork/srv/dut/catalog.search#/metadata/394CAB64-A214-4D8A-A066-36A8DC436652</t>
  </si>
  <si>
    <t>crape myrtles(fauna)</t>
  </si>
  <si>
    <t xml:space="preserve">highway </t>
  </si>
  <si>
    <t>auto</t>
  </si>
  <si>
    <t xml:space="preserve">incidents </t>
  </si>
  <si>
    <t>incidenten</t>
  </si>
  <si>
    <t>the best answer: https://www.pdok.nl/introductie/-/article/regionale-fietsnetwerken</t>
  </si>
  <si>
    <t>bicycle-friendly</t>
  </si>
  <si>
    <t>straten</t>
  </si>
  <si>
    <t>fietsvriendelijke</t>
  </si>
  <si>
    <t>bikeability</t>
  </si>
  <si>
    <t>fietsbaarheid</t>
  </si>
  <si>
    <t>Not relevant</t>
  </si>
  <si>
    <t>zero</t>
  </si>
  <si>
    <t>Not all  ' s cause problem</t>
  </si>
  <si>
    <t>population</t>
  </si>
  <si>
    <t xml:space="preserve">catchment </t>
  </si>
  <si>
    <t>https://www.nationaalgeoregister.nl/geonetwork/srv/dut/catalog.search#/metadata/399cba07-1df0-42a8-b139-bd90e9caea8f?tab=general</t>
  </si>
  <si>
    <t>https://www.nationaalgeoregister.nl/geonetwork/srv/dut/catalog.search#/metadata/09fb5cd9-7c53-43cf-b525-696a1fb5218a</t>
  </si>
  <si>
    <t xml:space="preserve"> Stroomgebieden,  stroomgebied</t>
  </si>
  <si>
    <t>station</t>
  </si>
  <si>
    <t>census(statistics)</t>
  </si>
  <si>
    <t>volkstelling(statistische) (eenheden)</t>
  </si>
  <si>
    <t xml:space="preserve"> units</t>
  </si>
  <si>
    <t>eenheden</t>
  </si>
  <si>
    <t>block</t>
  </si>
  <si>
    <t>blok</t>
  </si>
  <si>
    <t>https://data.labs.kadaster.nl/pdok/metadata/browser?resource=https://www.pdok.nl/introductie/-/article/bestuurlijke-grenzen</t>
  </si>
  <si>
    <t>https://data.labs.kadaster.nl/pdok/metadata/browser?resource=https://www.nationaalgeoregister.nl/geonetwork/srv/api/records/resource/f97f50f1-4fe7-47f7-b4a3-1221d8938577</t>
  </si>
  <si>
    <t>commercial</t>
  </si>
  <si>
    <t>https://data.labs.kadaster.nl/pdok/metadata/browser?resource=https://www.nationaalgeoregister.nl/geonetwork/srv/api/records/resource/58ff5ae6-e81d-413a-813a-48e2e1198eea</t>
  </si>
  <si>
    <t>commercieel</t>
  </si>
  <si>
    <t>areas(area)</t>
  </si>
  <si>
    <t>gebieden(gebied)</t>
  </si>
  <si>
    <t>Brandweerkazerne, Brandweer, Brandweerpost(NGR)</t>
  </si>
  <si>
    <t>hulpdiensten(NGR), hulpv and erleningsdiensten(Externe hulpdiensten(NGR))</t>
  </si>
  <si>
    <t>flu(class  infectious disease or  health or infectious persons )</t>
  </si>
  <si>
    <t>influenza(infectieziekten or gezondheid or besmettelijke personen)</t>
  </si>
  <si>
    <t>https://www.nationaalgeoregister.nl/geonetwork/srv/dut/catalog.search#/metadata/1c0fcd57-1102-4620-9cfa-441e93ea5604?tab=general</t>
  </si>
  <si>
    <t>voedsel</t>
  </si>
  <si>
    <t>relevant to agriculture only not in cities</t>
  </si>
  <si>
    <t>food(supermarket, shop, stores)</t>
  </si>
  <si>
    <t>area or areas</t>
  </si>
  <si>
    <t>gebied, gebieden</t>
  </si>
  <si>
    <t>https://www.nationaalgeoregister.nl/geonetwork/srv/dut/catalog.search#/metadata/759DF5B2-941F-41B4-ADA5-3D5577CE96C0</t>
  </si>
  <si>
    <t>snelweg(VerkeersIn class)</t>
  </si>
  <si>
    <t>Freeway (traffic class)</t>
  </si>
  <si>
    <t>glaciers( klimate, nature)</t>
  </si>
  <si>
    <t>groenvoorzieningen</t>
  </si>
  <si>
    <t>https://www.nationaalgeoregister.nl/geonetwork/srv/dut/catalog.search#/metadata/0f5e6dec-7126-43ab-a78f-2ff251a78619?tab=general</t>
  </si>
  <si>
    <t>green areas( retrieve green space)</t>
  </si>
  <si>
    <t>groen</t>
  </si>
  <si>
    <t>https://www.nationaalgeoregister.nl/geonetwork/srv/dut/catalog.search#/metadata/32494ae3-db92-469b-a3d7-458b90342a5e</t>
  </si>
  <si>
    <t>roof</t>
  </si>
  <si>
    <t>dak</t>
  </si>
  <si>
    <t>https://www.nationaalgeoregister.nl/geonetwork/srv/dut/catalog.search#/metadata/80d983fe-aed7-4643-b3f0-a021455995d0</t>
  </si>
  <si>
    <t>health</t>
  </si>
  <si>
    <t>care</t>
  </si>
  <si>
    <t>facilities</t>
  </si>
  <si>
    <t>Gezondheid</t>
  </si>
  <si>
    <t>zorg</t>
  </si>
  <si>
    <t>https://www.nationaalgeoregister.nl/geonetwork/srv/dut/catalog.search#/metadata/cab7b832-ac95-4635-9d8b-ce5c24b6529e</t>
  </si>
  <si>
    <t>gezondheid(health)(voorzieningen)</t>
  </si>
  <si>
    <t xml:space="preserve">heat </t>
  </si>
  <si>
    <t>Hitte</t>
  </si>
  <si>
    <t xml:space="preserve"> island</t>
  </si>
  <si>
    <t>eiland</t>
  </si>
  <si>
    <t>https://www.nationaalgeoregister.nl/geonetwork/srv/dut/catalog.search#/metadata/a87f5ca8-f354-4ff6-adc3-70f1bf6b78e3?tab=general</t>
  </si>
  <si>
    <t>https://www.nationaalgeoregister.nl/geonetwork/srv/dut/catalog.search#/metadata/a87f5ca8-f354-4ff6-adc3-70f1bf6b78e3</t>
  </si>
  <si>
    <t>high schools(class school)</t>
  </si>
  <si>
    <t>https://www.nationaalgeoregister.nl/geonetwork/srv/dut/catalog.search#/metadata/1540211096908r43540095847577165</t>
  </si>
  <si>
    <t>middelbare scholen</t>
  </si>
  <si>
    <t>Hispanic population(class population)</t>
  </si>
  <si>
    <t>Spaanse bevolking(bevolking)</t>
  </si>
  <si>
    <t>https://www.nationaalgeoregister.nl/geonetwork/srv/dut/catalog.search#/metadata/78d7fa7d-77ba-481c-8629-0d3fdf6f1d1a?tab=general</t>
  </si>
  <si>
    <t>https://www.nationaalgeoregister.nl/geonetwork/srv/dut/catalog.search#/metadata/6f939292-2945-4ab4-9886-e381ea8fa333?tab=general</t>
  </si>
  <si>
    <t>accommodaties, verblijfsobject</t>
  </si>
  <si>
    <t>https://data.labs.kadaster.nl/pdok/metadata/browser?resource=https://www.nationaalgeoregister.nl/geonetwork/srv/api/records/resource/c226f573-4b39-4cbd-b84b-01f308e70972</t>
  </si>
  <si>
    <t>ziekenhuis</t>
  </si>
  <si>
    <t>ziekenhuizen</t>
  </si>
  <si>
    <t>https://www.nationaalgeoregister.nl/geonetwork/srv/dut/catalog.search#/metadata/de742aae-e983-4a25-b506-a3f266f01e14?tab=general</t>
  </si>
  <si>
    <t>household(class population and statisctics)</t>
  </si>
  <si>
    <t>huishouden</t>
  </si>
  <si>
    <t>huishoudens</t>
  </si>
  <si>
    <t>hurricanes(class wind)</t>
  </si>
  <si>
    <t>incidents(accident)</t>
  </si>
  <si>
    <t>industrie(wouter)</t>
  </si>
  <si>
    <t>lead smelter(class)</t>
  </si>
  <si>
    <t>library(class)</t>
  </si>
  <si>
    <t>loneliness(class)</t>
  </si>
  <si>
    <t>eenzaamheid</t>
  </si>
  <si>
    <t>weg</t>
  </si>
  <si>
    <t>https://data.labs.kadaster.nl/pdok/metadata/browser?resource=https://www.pdok.nl/introductie/-/article/weggegevens</t>
  </si>
  <si>
    <t>Rijkswegen</t>
  </si>
  <si>
    <t>leeftijd(wouter)</t>
  </si>
  <si>
    <t>https://www.nationaalgeoregister.nl/geonetwork/srv/dut/catalog.search#/metadata/07a29d10-5ced-514a-8373-5f03343511d5?tab=general</t>
  </si>
  <si>
    <t>https://data.labs.kadaster.nl/pdok/metadata/browser?resource=https://www.pdok.nl/introductie/-/article/publiekrechtelijke-beperking</t>
  </si>
  <si>
    <t>buurman, buur</t>
  </si>
  <si>
    <t>https://data.labs.kadaster.nl/pdok/metadata/browser?resource=https://www.nationaalgeoregister.nl/geonetwork/srv/api/records/resource/feabca04-e3fd-4802-96f2-583d328e30ad</t>
  </si>
  <si>
    <t>paths</t>
  </si>
  <si>
    <t>kernenergie,Kerncentrale</t>
  </si>
  <si>
    <t>paden</t>
  </si>
  <si>
    <t>https://data.labs.kadaster.nl/pdok/metadata/browser?resource=https://www.nationaalgeoregister.nl/geonetwork/srv/api/records/resource/37f44a7c-5274-11ea-954f-080027325297</t>
  </si>
  <si>
    <t>eldary= ouderen(leeftijd)</t>
  </si>
  <si>
    <t>https://www.nationaalgeoregister.nl/geonetwork/srv/dut/catalog.search#/metadata/7c9c7d95-7d03-446c-91ae-96e9a627e235</t>
  </si>
  <si>
    <t>Eigendom</t>
  </si>
  <si>
    <t>owner, ownership</t>
  </si>
  <si>
    <t>polite</t>
  </si>
  <si>
    <t>https://www.nationaalgeoregister.nl/geonetwork/srv/dut/catalog.search#/metadata/9e2e977a-16a6-42a4-a208-c4f70704f383?tab=general</t>
  </si>
  <si>
    <t>students(class: childern + 19)</t>
  </si>
  <si>
    <t>studenten( class: kinderen )</t>
  </si>
  <si>
    <t>https://www.nationaalgeoregister.nl/geonetwork/srv/dut/catalog.search#/metadata/607a9cd0-fad0-4d24-84d0-6cdec061d5d4</t>
  </si>
  <si>
    <t>https://www.nationaalgeoregister.nl/geonetwork/srv/dut/catalog.search#/metadata/739fc76e-a7bb-4667-b92c-8d6762dec99d?tab=general</t>
  </si>
  <si>
    <t>https://www.nationaalgeoregister.nl/geonetwork/srv/dut/catalog.search#/metadata/3B808542-FAF7-4FEF-A90E-55DBE2E29BAD</t>
  </si>
  <si>
    <t>winkelen</t>
  </si>
  <si>
    <t>landingsbanen</t>
  </si>
  <si>
    <t>tsunami(wind)</t>
  </si>
  <si>
    <t>wall plant( hedges)( dyke,  planting)</t>
  </si>
  <si>
    <t>muur(hagen)(dijk, beplanting)</t>
  </si>
  <si>
    <t>https://www.nationaalgeoregister.nl/geonetwork/srv/dut/catalog.search#/metadata/2768fd98-3d2a-4790-886c-7435fc0ad4f6</t>
  </si>
  <si>
    <t>straat</t>
  </si>
  <si>
    <t>https://www.nationaalgeoregister.nl/geonetwork/srv/dut/catalog.search#/metadata/dd08f9f5-7006-4786-b257-0113b7197dc9?tab=general</t>
  </si>
  <si>
    <t>https://www.nationaalgeoregister.nl/geonetwork/srv/dut/catalog.search#/metadata/ba2e071d-d882-4d64-893d-6ac90687b735</t>
  </si>
  <si>
    <t>Beplanting, plant</t>
  </si>
  <si>
    <t>https://www.nationaalgeoregister.nl/geonetwork/srv/dut/catalog.search#/metadata/ea11fbda-fd1e-4952-b8f1-664a9f1cc13e</t>
  </si>
  <si>
    <t>plant(means: green area)</t>
  </si>
  <si>
    <t>https://www.nationaalgeoregister.nl/geonetwork/srv/dut/catalog.search#/metadata/20c0b2d5-e534-4fc9-a8a1-e8d34f68d678?tab=general</t>
  </si>
  <si>
    <t>rainfall station(class: climatology, meteorology, atmosphere)</t>
  </si>
  <si>
    <t>regenval station( klimatologie, meteorologie atmosfeer)</t>
  </si>
  <si>
    <t>sneeuwval( class: klimatologie, meteorologie atmosfeer)</t>
  </si>
  <si>
    <r>
      <t xml:space="preserve">snowfall(percipitaation: </t>
    </r>
    <r>
      <rPr>
        <b/>
        <sz val="11"/>
        <color indexed="8"/>
        <rFont val="Calibri"/>
        <family val="2"/>
      </rPr>
      <t>neerslag</t>
    </r>
    <r>
      <rPr>
        <sz val="11"/>
        <color theme="1"/>
        <rFont val="Calibri"/>
        <family val="2"/>
        <scheme val="minor"/>
      </rPr>
      <t>)</t>
    </r>
  </si>
  <si>
    <t>https://www.nationaalgeoregister.nl/geonetwork/srv/dut/catalog.search#/metadata/116b4207-4ae6-4082-b012-52122c869549?tab=general</t>
  </si>
  <si>
    <t>metrostation(vervoersnetwerken: station)</t>
  </si>
  <si>
    <t>tramstation(vervoersnetwerken: station)</t>
  </si>
  <si>
    <t>tram station(transport networks : station)</t>
  </si>
  <si>
    <t>subway station(transport networks: station)</t>
  </si>
  <si>
    <t>bodem</t>
  </si>
  <si>
    <t>https://www.nationaalgeoregister.nl/geonetwork/srv/dut/catalog.search#/metadata/723ef7d5-26fd-4139-8239-410d7d7e543f?tab=general</t>
  </si>
  <si>
    <t>https://www.nationaalgeoregister.nl/geonetwork/srv/dut/catalog.search#/metadata/5afbc479-d423-45c6-8468-6aa28c6d8b5a?tab=general</t>
  </si>
  <si>
    <t>plumbing(discharge point)</t>
  </si>
  <si>
    <t>loodgieter, loodgieterswerk(lozingspunt)</t>
  </si>
  <si>
    <t>https://www.nationaalgeoregister.nl/geonetwork/srv/dut/catalog.search#/metadata/d7eda9a1-451c-4e4f-96a5-f5a8f4fc493f?tab=general</t>
  </si>
  <si>
    <t>point or  observations(monitoring)</t>
  </si>
  <si>
    <t>https://www.nationaalgeoregister.nl/geonetwork/srv/dut/catalog.search#/metadata/19107047-4605-5a48-9bba-55ec70b050b7?tab=general</t>
  </si>
  <si>
    <t>eigendom</t>
  </si>
  <si>
    <t>radioactive(class waste)</t>
  </si>
  <si>
    <t xml:space="preserve">Not relevant to question </t>
  </si>
  <si>
    <t>https://www.nationaalgeoregister.nl/geonetwork/srv/dut/catalog.search#/metadata/30e4e5a3-af11-40eb-9a92-e3716291827b</t>
  </si>
  <si>
    <t>rental</t>
  </si>
  <si>
    <t>verhuur</t>
  </si>
  <si>
    <t>https://www.nationaalgeoregister.nl/geonetwork/srv/dut/catalog.search#/metadata/4220fed7-c220-4bbf-824d-dc889916c043?tab=general</t>
  </si>
  <si>
    <t>robbery(class: crime)</t>
  </si>
  <si>
    <t>https://www.nationaalgeoregister.nl/geonetwork/srv/dut/catalog.search#/metadata/1feb92e1-e3c2-4df0-ae9c-274f513e634b?tab=general</t>
  </si>
  <si>
    <t>zekerheid</t>
  </si>
  <si>
    <t>https://www.nationaalgeoregister.nl/geonetwork/srv/dut/catalog.search#/metadata/cd1f614c-868f-47e9-a6d8-126b55061e75?tab=general</t>
  </si>
  <si>
    <t>sale(class: koop)</t>
  </si>
  <si>
    <t>koop huur koopwoningen huurwoningen koopwoningen</t>
  </si>
  <si>
    <t>https://www.nationaalgeoregister.nl/geonetwork/srv/dut/catalog.search#/metadata/198791b8-6a94-49a2-8060-79868ccfa86c?tab=general</t>
  </si>
  <si>
    <t>No t very optimal</t>
  </si>
  <si>
    <t>service area(urban area)</t>
  </si>
  <si>
    <t>servicegebied</t>
  </si>
  <si>
    <t>familie</t>
  </si>
  <si>
    <t>family( class: woning)</t>
  </si>
  <si>
    <t>ski pistes(sport or playground)</t>
  </si>
  <si>
    <t>slope(class elevation)</t>
  </si>
  <si>
    <t>Rocky (soil and geology)( soil and content)</t>
  </si>
  <si>
    <t>Rotsachtig(bodem, geologie)(bodem , gehalte)</t>
  </si>
  <si>
    <t>sandy ( soil and content)</t>
  </si>
  <si>
    <t>bodem( bodem, gehalte)</t>
  </si>
  <si>
    <t xml:space="preserve"> soil</t>
  </si>
  <si>
    <t>https://www.nationaalgeoregister.nl/geonetwork/srv/dut/catalog.search#/metadata/696086b3-8c95-41f9-8225-5e9056fc7604?tab=general</t>
  </si>
  <si>
    <t>sport( health) and( lifestype ) class</t>
  </si>
  <si>
    <t>sport(gezondheid, leefstijl)</t>
  </si>
  <si>
    <t>lights(street  light)</t>
  </si>
  <si>
    <t>verlichting(</t>
  </si>
  <si>
    <t>light(class: utilities communications)</t>
  </si>
  <si>
    <r>
      <t>v</t>
    </r>
    <r>
      <rPr>
        <b/>
        <sz val="11"/>
        <color indexed="8"/>
        <rFont val="Calibri"/>
        <family val="2"/>
      </rPr>
      <t>erlichting</t>
    </r>
    <r>
      <rPr>
        <sz val="11"/>
        <color theme="1"/>
        <rFont val="Calibri"/>
        <family val="2"/>
        <scheme val="minor"/>
      </rPr>
      <t>(wegverlichting(NGR))( class: nutsbedrijven communicatie)</t>
    </r>
  </si>
  <si>
    <t>surface</t>
  </si>
  <si>
    <t>oppervlakte</t>
  </si>
  <si>
    <t>https://www.nationaalgeoregister.nl/geonetwork/srv/dut/catalog.search#/search?any=oppervlakte&amp;fast=index</t>
  </si>
  <si>
    <t>(stedelijk gebied)</t>
  </si>
  <si>
    <t>Urban area(adj)(urban region)</t>
  </si>
  <si>
    <t>https://data.labs.kadaster.nl/pdok/metadata/browser?resource=https%3A%2F%2Fwww.nationaalgeoregister.nl%2Fgeonetwork%2Fsrv%2Fapi%2Frecords%2Fresource%2Fd94b1eca-8a7d-4dc4-b979-36257878758f</t>
  </si>
  <si>
    <t>https://www.nationaalgeoregister.nl/geonetwork/srv/dut/catalog.search#/search?resultType=details&amp;sortBy=relevance&amp;fast=index&amp;_content_type=json&amp;from=1&amp;to=50&amp;any=waterbronnen</t>
  </si>
  <si>
    <t>walkability(root walk)</t>
  </si>
  <si>
    <t>wind farm( wind energy)</t>
  </si>
  <si>
    <t>windpark(Windenergie)</t>
  </si>
  <si>
    <t>Speelplaatsen</t>
  </si>
  <si>
    <t>precinct = district</t>
  </si>
  <si>
    <t>Basisschool</t>
  </si>
  <si>
    <t>werknemer</t>
  </si>
  <si>
    <t>How many people are affected by a hurricane in Oleander</t>
  </si>
  <si>
    <t>people</t>
  </si>
  <si>
    <t>https://www.nationaalgeoregister.nl/geonetwork/srv/dut/catalog.search#/metadata/58ff5ae6-e81d-413a-813a-48e2e1198eea</t>
  </si>
  <si>
    <t>mensen(26th link)</t>
  </si>
  <si>
    <t>bank(class: busniess or office buildings, economy: bag or office locations)</t>
  </si>
  <si>
    <t>bank(class: adres or kantoorlocaties kantoorgebouwen)</t>
  </si>
  <si>
    <t>waterputten,  waterput(NGR)</t>
  </si>
  <si>
    <t>possible answer by testing extra keywords</t>
  </si>
  <si>
    <t>Answers</t>
  </si>
  <si>
    <t>No answer</t>
  </si>
  <si>
    <t>luchthavens</t>
  </si>
  <si>
    <t>https://www.nationaalgeoregister.nl/geonetwork/srv/dut/catalog.search#/metadata/d94b1eca-8a7d-4dc4-b979-36257878758f?tab=general</t>
  </si>
  <si>
    <t>https://data.labs.kadaster.nl/pdok/metadata/browser?resource=https%3A%2F%2Fwww.pdok.nl%2Fintroductie%2F-%2Farticle%2Fvervoersnetwerken</t>
  </si>
  <si>
    <t>https://www.nationaalgeoregister.nl/geonetwork/srv/dut/catalog.search#/metadata/21d5bb59-fed1-4ba4-8ac2-29f6c6c8b9d9?tab=general</t>
  </si>
  <si>
    <t>Huisartsen</t>
  </si>
  <si>
    <t>inwoners</t>
  </si>
  <si>
    <t>Final Dutch keyword</t>
  </si>
  <si>
    <t>index</t>
  </si>
  <si>
    <t>brandweerkazerne</t>
  </si>
  <si>
    <t>wegennetwerk</t>
  </si>
  <si>
    <t>ongevallen</t>
  </si>
  <si>
    <t>dier</t>
  </si>
  <si>
    <t>bank</t>
  </si>
  <si>
    <t>ongeval</t>
  </si>
  <si>
    <t xml:space="preserve">retrived total </t>
  </si>
  <si>
    <t>luchthaven, vliegveld</t>
  </si>
  <si>
    <t>Fietsroute</t>
  </si>
  <si>
    <t>county</t>
  </si>
  <si>
    <t>provincie</t>
  </si>
  <si>
    <t>gebouwen</t>
  </si>
  <si>
    <t>ongeluk</t>
  </si>
  <si>
    <t xml:space="preserve"> vliegveld</t>
  </si>
  <si>
    <t>bushalte</t>
  </si>
  <si>
    <t>Where have changes to the population of polar bears occurred in the Arctic Circle</t>
  </si>
  <si>
    <t>bears</t>
  </si>
  <si>
    <t>avalanche</t>
  </si>
  <si>
    <t>beren</t>
  </si>
  <si>
    <t>lawine</t>
  </si>
  <si>
    <t>Camera</t>
  </si>
  <si>
    <t>stroomgebied</t>
  </si>
  <si>
    <t>volkstelling</t>
  </si>
  <si>
    <t>steden</t>
  </si>
  <si>
    <t>reclame</t>
  </si>
  <si>
    <t>beschermd</t>
  </si>
  <si>
    <t>behoud</t>
  </si>
  <si>
    <t>conservation Zone</t>
  </si>
  <si>
    <t>beschermingszones</t>
  </si>
  <si>
    <t>Bouwjaar</t>
  </si>
  <si>
    <t>misdrijf</t>
  </si>
  <si>
    <t>gevarenzones</t>
  </si>
  <si>
    <t>brand</t>
  </si>
  <si>
    <t xml:space="preserve">berging </t>
  </si>
  <si>
    <t>verwijdering</t>
  </si>
  <si>
    <t>verspilling</t>
  </si>
  <si>
    <t>afval(water)</t>
  </si>
  <si>
    <t>bos</t>
  </si>
  <si>
    <t>snelweg</t>
  </si>
  <si>
    <t>oudere mensen</t>
  </si>
  <si>
    <t>hulpdiensten</t>
  </si>
  <si>
    <t>voertuigen</t>
  </si>
  <si>
    <t>bosbouw</t>
  </si>
  <si>
    <t>family physician</t>
  </si>
  <si>
    <t>griep</t>
  </si>
  <si>
    <t>Woud</t>
  </si>
  <si>
    <t>groene gebieden</t>
  </si>
  <si>
    <t>welke</t>
  </si>
  <si>
    <t>accommodatie</t>
  </si>
  <si>
    <t xml:space="preserve">verblijfsobject </t>
  </si>
  <si>
    <t>meren</t>
  </si>
  <si>
    <t>huis</t>
  </si>
  <si>
    <t>huishouding, huishouden</t>
  </si>
  <si>
    <t>huizen</t>
  </si>
  <si>
    <t>industrie</t>
  </si>
  <si>
    <t>leeftijd</t>
  </si>
  <si>
    <t>vroedvrouw</t>
  </si>
  <si>
    <t>natuurlijk gas</t>
  </si>
  <si>
    <t xml:space="preserve"> aardgas and gas</t>
  </si>
  <si>
    <t>natuurlijke bronnen</t>
  </si>
  <si>
    <t>buurman</t>
  </si>
  <si>
    <t>buur</t>
  </si>
  <si>
    <t>buurt</t>
  </si>
  <si>
    <t xml:space="preserve"> lawaai</t>
  </si>
  <si>
    <t>geluid</t>
  </si>
  <si>
    <t>kernenergie</t>
  </si>
  <si>
    <t>oude mensen</t>
  </si>
  <si>
    <t>ouderen(leeftijd)</t>
  </si>
  <si>
    <t>koopwoningen</t>
  </si>
  <si>
    <t>owner-occupied housing</t>
  </si>
  <si>
    <t>koopwoningen, Eigendom</t>
  </si>
  <si>
    <t>loodgieter</t>
  </si>
  <si>
    <t>neerslag</t>
  </si>
  <si>
    <t>Politie</t>
  </si>
  <si>
    <t>regenval</t>
  </si>
  <si>
    <t>spoorweg</t>
  </si>
  <si>
    <t>Bewoners</t>
  </si>
  <si>
    <t>rivier-</t>
  </si>
  <si>
    <t>roverij, diefstal</t>
  </si>
  <si>
    <t>Veiligheid</t>
  </si>
  <si>
    <t>school-</t>
  </si>
  <si>
    <t>skipistes</t>
  </si>
  <si>
    <t>sneeuwval</t>
  </si>
  <si>
    <t>sport</t>
  </si>
  <si>
    <t>studenten</t>
  </si>
  <si>
    <t>metrostation</t>
  </si>
  <si>
    <t>temperatuur</t>
  </si>
  <si>
    <t>tramstation</t>
  </si>
  <si>
    <t>winkels</t>
  </si>
  <si>
    <t>licht</t>
  </si>
  <si>
    <t>lichten</t>
  </si>
  <si>
    <t>temperatuur-</t>
  </si>
  <si>
    <t>tractoren</t>
  </si>
  <si>
    <t>tsunami</t>
  </si>
  <si>
    <t xml:space="preserve"> muur plant</t>
  </si>
  <si>
    <t>fabriek</t>
  </si>
  <si>
    <t>plant</t>
  </si>
  <si>
    <t>magazijn</t>
  </si>
  <si>
    <t>waterput</t>
  </si>
  <si>
    <t>windmolenpark</t>
  </si>
  <si>
    <t>beloopbaarheid</t>
  </si>
  <si>
    <t>provincie   ???</t>
  </si>
  <si>
    <t>mensen???? 80 with 100 0</t>
  </si>
  <si>
    <t>windsurf  strand???? 80 with 100 ration-0</t>
  </si>
  <si>
    <t>acceptable links - fuzz.partial_ratio</t>
  </si>
  <si>
    <t>acceptable linksfuzz.partial_ratio</t>
  </si>
  <si>
    <t>emergency vehicles</t>
  </si>
  <si>
    <t>flu</t>
  </si>
  <si>
    <t xml:space="preserve">facilities </t>
  </si>
  <si>
    <t>household</t>
  </si>
  <si>
    <t>rainfall station</t>
  </si>
  <si>
    <t>fietssporen</t>
  </si>
  <si>
    <t>inbraak</t>
  </si>
  <si>
    <t>RRE</t>
  </si>
  <si>
    <t>RE</t>
  </si>
  <si>
    <t>Recall</t>
  </si>
  <si>
    <t>Precision</t>
  </si>
  <si>
    <t>F_measure</t>
  </si>
  <si>
    <t>wrong trans</t>
  </si>
  <si>
    <t>beschermde zone</t>
  </si>
  <si>
    <t>No answer in wordNet</t>
  </si>
  <si>
    <t>huisarts</t>
  </si>
  <si>
    <t>hitte-eiland</t>
  </si>
  <si>
    <t>industry</t>
  </si>
  <si>
    <t xml:space="preserve">industry </t>
  </si>
  <si>
    <t>pad</t>
  </si>
  <si>
    <t>fuan, parks is missing</t>
  </si>
  <si>
    <t>neighborhood</t>
  </si>
  <si>
    <t>trans different</t>
  </si>
  <si>
    <t>translation influence</t>
  </si>
  <si>
    <t>nurse practitioner</t>
  </si>
  <si>
    <t>speelplaats</t>
  </si>
  <si>
    <t>nut = utility</t>
  </si>
  <si>
    <t>point observations</t>
  </si>
  <si>
    <t>energy not light</t>
  </si>
  <si>
    <t>Lagere school</t>
  </si>
  <si>
    <t xml:space="preserve">plant </t>
  </si>
  <si>
    <t>not complete translation</t>
  </si>
  <si>
    <t xml:space="preserve">provincie  </t>
  </si>
  <si>
    <t>mensen</t>
  </si>
  <si>
    <t>windsurf  strand</t>
  </si>
  <si>
    <t xml:space="preserve">oudere </t>
  </si>
  <si>
    <t>hotels</t>
  </si>
  <si>
    <t xml:space="preserve"> fire station</t>
  </si>
  <si>
    <t xml:space="preserve"> road network</t>
  </si>
  <si>
    <t>animal</t>
  </si>
  <si>
    <t>eagle</t>
  </si>
  <si>
    <t>bicycle route</t>
  </si>
  <si>
    <t xml:space="preserve">station </t>
  </si>
  <si>
    <t>cities</t>
  </si>
  <si>
    <t>city</t>
  </si>
  <si>
    <t>crape myrtles</t>
  </si>
  <si>
    <t>danger zones</t>
  </si>
  <si>
    <t>elderly people</t>
  </si>
  <si>
    <t>food</t>
  </si>
  <si>
    <t>green areas</t>
  </si>
  <si>
    <t>glaciers</t>
  </si>
  <si>
    <t xml:space="preserve">Freeway </t>
  </si>
  <si>
    <t>heat island</t>
  </si>
  <si>
    <t>high schools</t>
  </si>
  <si>
    <t>hurricanes</t>
  </si>
  <si>
    <t>incidents</t>
  </si>
  <si>
    <t>lead smelter</t>
  </si>
  <si>
    <t>loneliness</t>
  </si>
  <si>
    <t>library</t>
  </si>
  <si>
    <t xml:space="preserve">toad </t>
  </si>
  <si>
    <t>old people</t>
  </si>
  <si>
    <t>plumbing</t>
  </si>
  <si>
    <t>precinct</t>
  </si>
  <si>
    <t>robbery</t>
  </si>
  <si>
    <t>family</t>
  </si>
  <si>
    <t>ski pistes</t>
  </si>
  <si>
    <t>snowfall</t>
  </si>
  <si>
    <t>light</t>
  </si>
  <si>
    <t>lights</t>
  </si>
  <si>
    <t>students</t>
  </si>
  <si>
    <t>subway station</t>
  </si>
  <si>
    <t>tractors</t>
  </si>
  <si>
    <t>tram station</t>
  </si>
  <si>
    <t>wall plant</t>
  </si>
  <si>
    <t>wind farm</t>
  </si>
  <si>
    <t>windsurfing beach</t>
  </si>
  <si>
    <t>walkability</t>
  </si>
  <si>
    <t>woning and huis</t>
  </si>
  <si>
    <t>Comments</t>
  </si>
  <si>
    <t>station (len = 85)</t>
  </si>
  <si>
    <r>
      <t xml:space="preserve">snowfall(percipitaation: </t>
    </r>
    <r>
      <rPr>
        <sz val="11"/>
        <rFont val="Calibri"/>
        <family val="2"/>
      </rPr>
      <t>neerslag</t>
    </r>
    <r>
      <rPr>
        <sz val="11"/>
        <rFont val="Calibri"/>
        <family val="2"/>
        <scheme val="minor"/>
      </rPr>
      <t>)</t>
    </r>
  </si>
  <si>
    <t>Total =</t>
  </si>
  <si>
    <t>acceptable links</t>
  </si>
  <si>
    <t>ARE</t>
  </si>
  <si>
    <t>No answer in wordNet ( go to google translateapi without wordnet</t>
  </si>
  <si>
    <t>elderly</t>
  </si>
  <si>
    <t>rainfall</t>
  </si>
  <si>
    <t>verpleegkundigen</t>
  </si>
  <si>
    <t>diefstal-inbraak</t>
  </si>
  <si>
    <t>stad</t>
  </si>
  <si>
    <t>Brandweerpost</t>
  </si>
  <si>
    <t>huis and woning</t>
  </si>
  <si>
    <t xml:space="preserve">elderly </t>
  </si>
  <si>
    <t>oudere</t>
  </si>
  <si>
    <t>total</t>
  </si>
  <si>
    <t>No answer in wordNet/ wrong trans</t>
  </si>
  <si>
    <t>(energy and oil and gas datasets)</t>
  </si>
  <si>
    <t>Brandweerpost(wrong trans)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</si>
</sst>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2" fillId="2" borderId="1" xfId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2" fillId="4" borderId="1" xfId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vertical="center"/>
    </xf>
    <xf numFmtId="0" fontId="0" fillId="4" borderId="1" xfId="0" applyFill="1" applyBorder="1" applyAlignment="1"/>
    <xf numFmtId="0" fontId="0" fillId="2" borderId="1" xfId="0" applyFill="1" applyBorder="1" applyAlignment="1"/>
    <xf numFmtId="0" fontId="0" fillId="2" borderId="1" xfId="0" applyFont="1" applyFill="1" applyBorder="1" applyAlignment="1"/>
    <xf numFmtId="0" fontId="0" fillId="0" borderId="1" xfId="0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2" borderId="1" xfId="0" applyFont="1" applyFill="1" applyBorder="1"/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2" fillId="5" borderId="1" xfId="1" applyFill="1" applyBorder="1" applyAlignment="1">
      <alignment horizontal="left" vertical="center"/>
    </xf>
    <xf numFmtId="0" fontId="2" fillId="5" borderId="1" xfId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1" xfId="0" applyFont="1" applyFill="1" applyBorder="1" applyAlignment="1"/>
    <xf numFmtId="0" fontId="0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0" fontId="2" fillId="5" borderId="0" xfId="1" applyFill="1" applyBorder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4" fillId="5" borderId="1" xfId="0" applyFont="1" applyFill="1" applyBorder="1" applyAlignment="1"/>
    <xf numFmtId="0" fontId="4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/>
    <xf numFmtId="0" fontId="0" fillId="6" borderId="1" xfId="0" applyFill="1" applyBorder="1" applyAlignment="1"/>
    <xf numFmtId="0" fontId="0" fillId="6" borderId="1" xfId="0" applyFill="1" applyBorder="1"/>
    <xf numFmtId="0" fontId="0" fillId="0" borderId="1" xfId="0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6" fillId="2" borderId="1" xfId="0" applyFont="1" applyFill="1" applyBorder="1" applyAlignment="1"/>
    <xf numFmtId="0" fontId="6" fillId="2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/>
    <xf numFmtId="0" fontId="4" fillId="0" borderId="1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4" fillId="0" borderId="0" xfId="0" applyFont="1" applyFill="1" applyBorder="1"/>
    <xf numFmtId="0" fontId="4" fillId="0" borderId="0" xfId="0" applyFont="1" applyBorder="1" applyAlignment="1">
      <alignment horizontal="center"/>
    </xf>
    <xf numFmtId="0" fontId="7" fillId="3" borderId="1" xfId="0" applyFont="1" applyFill="1" applyBorder="1" applyAlignment="1">
      <alignment vertical="center"/>
    </xf>
    <xf numFmtId="0" fontId="4" fillId="0" borderId="0" xfId="0" applyFont="1" applyBorder="1"/>
    <xf numFmtId="0" fontId="7" fillId="0" borderId="1" xfId="0" applyFont="1" applyFill="1" applyBorder="1"/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Border="1" applyAlignment="1"/>
    <xf numFmtId="2" fontId="4" fillId="0" borderId="1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2" fontId="7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2" fontId="0" fillId="0" borderId="0" xfId="0" applyNumberFormat="1" applyFont="1" applyFill="1" applyBorder="1"/>
    <xf numFmtId="0" fontId="3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2" fontId="0" fillId="0" borderId="1" xfId="0" applyNumberFormat="1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0" fontId="10" fillId="0" borderId="0" xfId="0" applyFont="1" applyFill="1" applyBorder="1"/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/>
    <xf numFmtId="0" fontId="10" fillId="0" borderId="1" xfId="0" applyFont="1" applyFill="1" applyBorder="1" applyAlignment="1"/>
    <xf numFmtId="2" fontId="10" fillId="0" borderId="1" xfId="0" applyNumberFormat="1" applyFont="1" applyFill="1" applyBorder="1"/>
    <xf numFmtId="0" fontId="0" fillId="0" borderId="0" xfId="0" applyAlignment="1">
      <alignment horizontal="center"/>
    </xf>
    <xf numFmtId="2" fontId="4" fillId="0" borderId="1" xfId="0" applyNumberFormat="1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right" vertical="center"/>
    </xf>
    <xf numFmtId="2" fontId="4" fillId="0" borderId="0" xfId="0" applyNumberFormat="1" applyFont="1" applyFill="1" applyBorder="1" applyAlignment="1">
      <alignment vertical="center"/>
    </xf>
    <xf numFmtId="0" fontId="11" fillId="0" borderId="0" xfId="0" applyFont="1" applyFill="1"/>
    <xf numFmtId="2" fontId="4" fillId="0" borderId="0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10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ationaalgeoregister.nl/geonetwork/srv/dut/catalog.search" TargetMode="External"/><Relationship Id="rId117" Type="http://schemas.openxmlformats.org/officeDocument/2006/relationships/hyperlink" Target="https://www.nationaalgeoregister.nl/geonetwork/srv/dut/catalog.search" TargetMode="External"/><Relationship Id="rId21" Type="http://schemas.openxmlformats.org/officeDocument/2006/relationships/hyperlink" Target="https://www.nationaalgeoregister.nl/geonetwork/srv/api/records/resource/97cd7826-f370-45cb-85fd-7a81a2133cb0" TargetMode="External"/><Relationship Id="rId42" Type="http://schemas.openxmlformats.org/officeDocument/2006/relationships/hyperlink" Target="https://www.nationaalgeoregister.nl/geonetwork/srv/dut/catalog.search" TargetMode="External"/><Relationship Id="rId47" Type="http://schemas.openxmlformats.org/officeDocument/2006/relationships/hyperlink" Target="https://www.pdok.nl/introductie/-/article/cbs-vierkantstatistieken" TargetMode="External"/><Relationship Id="rId63" Type="http://schemas.openxmlformats.org/officeDocument/2006/relationships/hyperlink" Target="https://www.nationaalgeoregister.nl/geonetwork/srv/dut/catalog.search" TargetMode="External"/><Relationship Id="rId68" Type="http://schemas.openxmlformats.org/officeDocument/2006/relationships/hyperlink" Target="https://www.nationaalgeoregister.nl/geonetwork/srv/api/records/resource/25a99d92-ea8a-4163-82ab-3521c9b0c96b" TargetMode="External"/><Relationship Id="rId84" Type="http://schemas.openxmlformats.org/officeDocument/2006/relationships/hyperlink" Target="https://www.nationaalgeoregister.nl/geonetwork/srv/dut/catalog.search" TargetMode="External"/><Relationship Id="rId89" Type="http://schemas.openxmlformats.org/officeDocument/2006/relationships/hyperlink" Target="https://www.nationaalgeoregister.nl/geonetwork/srv/dut/catalog.search" TargetMode="External"/><Relationship Id="rId112" Type="http://schemas.openxmlformats.org/officeDocument/2006/relationships/hyperlink" Target="https://www.nationaalgeoregister.nl/geonetwork/srv/dut/catalog.search" TargetMode="External"/><Relationship Id="rId133" Type="http://schemas.openxmlformats.org/officeDocument/2006/relationships/hyperlink" Target="https://www.nationaalgeoregister.nl/geonetwork/srv/dut/catalog.search" TargetMode="External"/><Relationship Id="rId16" Type="http://schemas.openxmlformats.org/officeDocument/2006/relationships/hyperlink" Target="https://www.pdok.nl/introductie/-/article/cbs-vierkantstatistieken" TargetMode="External"/><Relationship Id="rId107" Type="http://schemas.openxmlformats.org/officeDocument/2006/relationships/hyperlink" Target="https://www.nationaalgeoregister.nl/geonetwork/srv/dut/catalog.search" TargetMode="External"/><Relationship Id="rId11" Type="http://schemas.openxmlformats.org/officeDocument/2006/relationships/hyperlink" Target="https://www.pdok.nl/introductie/-/article/potentiekaart-restwarmte" TargetMode="External"/><Relationship Id="rId32" Type="http://schemas.openxmlformats.org/officeDocument/2006/relationships/hyperlink" Target="https://www.pdok.nl/introductie/-/article/geluidskaarten-ienw-" TargetMode="External"/><Relationship Id="rId37" Type="http://schemas.openxmlformats.org/officeDocument/2006/relationships/hyperlink" Target="https://www.pdok.nl/introductie/-/article/landelijke-fietsroutes-1" TargetMode="External"/><Relationship Id="rId53" Type="http://schemas.openxmlformats.org/officeDocument/2006/relationships/hyperlink" Target="https://www.pdok.nl/introductie/-/article/hydrografie-physical-waters-inspire-geharmoniseerd-" TargetMode="External"/><Relationship Id="rId58" Type="http://schemas.openxmlformats.org/officeDocument/2006/relationships/hyperlink" Target="https://www.nationaalgeoregister.nl/geonetwork/srv/dut/catalog.search" TargetMode="External"/><Relationship Id="rId74" Type="http://schemas.openxmlformats.org/officeDocument/2006/relationships/hyperlink" Target="https://www.nationaalgeoregister.nl/geonetwork/srv/dut/catalog.search" TargetMode="External"/><Relationship Id="rId79" Type="http://schemas.openxmlformats.org/officeDocument/2006/relationships/hyperlink" Target="https://www.nationaalgeoregister.nl/geonetwork/srv/dut/catalog.search" TargetMode="External"/><Relationship Id="rId102" Type="http://schemas.openxmlformats.org/officeDocument/2006/relationships/hyperlink" Target="https://www.nationaalgeoregister.nl/geonetwork/srv/dut/catalog.search" TargetMode="External"/><Relationship Id="rId123" Type="http://schemas.openxmlformats.org/officeDocument/2006/relationships/hyperlink" Target="https://www.nationaalgeoregister.nl/geonetwork/srv/dut/catalog.search" TargetMode="External"/><Relationship Id="rId128" Type="http://schemas.openxmlformats.org/officeDocument/2006/relationships/hyperlink" Target="https://www.nationaalgeoregister.nl/geonetwork/srv/dut/catalog.search" TargetMode="External"/><Relationship Id="rId5" Type="http://schemas.openxmlformats.org/officeDocument/2006/relationships/hyperlink" Target="https://www.pdok.nl/introductie/-/article/nationale-parken" TargetMode="External"/><Relationship Id="rId90" Type="http://schemas.openxmlformats.org/officeDocument/2006/relationships/hyperlink" Target="https://www.nationaalgeoregister.nl/geonetwork/srv/dut/catalog.search" TargetMode="External"/><Relationship Id="rId95" Type="http://schemas.openxmlformats.org/officeDocument/2006/relationships/hyperlink" Target="https://www.nationaalgeoregister.nl/geonetwork/srv/dut/catalog.search" TargetMode="External"/><Relationship Id="rId14" Type="http://schemas.openxmlformats.org/officeDocument/2006/relationships/hyperlink" Target="https://www.nationaalgeoregister.nl/geonetwork/srv/api/records/resource/2f21020a-26fd-4e46-9209-ba60dba7ba61" TargetMode="External"/><Relationship Id="rId22" Type="http://schemas.openxmlformats.org/officeDocument/2006/relationships/hyperlink" Target="https://www.nationaalgeoregister.nl/geonetwork/srv/dut/catalog.search" TargetMode="External"/><Relationship Id="rId27" Type="http://schemas.openxmlformats.org/officeDocument/2006/relationships/hyperlink" Target="https://www.pdok.nl/introductie/-/article/terugmeldingen-1" TargetMode="External"/><Relationship Id="rId30" Type="http://schemas.openxmlformats.org/officeDocument/2006/relationships/hyperlink" Target="https://www.nationaalgeoregister.nl/geonetwork/srv/dut/catalog.search" TargetMode="External"/><Relationship Id="rId35" Type="http://schemas.openxmlformats.org/officeDocument/2006/relationships/hyperlink" Target="https://www.pdok.nl/introductie/-/article/geluidskaarten-ienw-" TargetMode="External"/><Relationship Id="rId43" Type="http://schemas.openxmlformats.org/officeDocument/2006/relationships/hyperlink" Target="https://www.nationaalgeoregister.nl/geonetwork/srv/api/records/resource/ac2d7e93-a5fd-414f-b72b-2f8363d971e9" TargetMode="External"/><Relationship Id="rId48" Type="http://schemas.openxmlformats.org/officeDocument/2006/relationships/hyperlink" Target="https://www.pdok.nl/introductie/-/article/cbs-aardgas-en-elektriciteitsleveri-1" TargetMode="External"/><Relationship Id="rId56" Type="http://schemas.openxmlformats.org/officeDocument/2006/relationships/hyperlink" Target="https://www.pdok.nl/introductie/-/article/nationaal-wegen-bestand-nwb-" TargetMode="External"/><Relationship Id="rId64" Type="http://schemas.openxmlformats.org/officeDocument/2006/relationships/hyperlink" Target="https://www.pdok.nl/introductie/-/article/basisregistratie-adressen-en-gebouwen-ba-1" TargetMode="External"/><Relationship Id="rId69" Type="http://schemas.openxmlformats.org/officeDocument/2006/relationships/hyperlink" Target="https://www.nationaalgeoregister.nl/geonetwork/srv/dut/catalog.search" TargetMode="External"/><Relationship Id="rId77" Type="http://schemas.openxmlformats.org/officeDocument/2006/relationships/hyperlink" Target="https://www.nationaalgeoregister.nl/geonetwork/srv/dut/catalog.search" TargetMode="External"/><Relationship Id="rId100" Type="http://schemas.openxmlformats.org/officeDocument/2006/relationships/hyperlink" Target="https://www.nationaalgeoregister.nl/geonetwork/srv/api/records/resource/180b6682-5d6f-429d-abb7-32f7d6253787" TargetMode="External"/><Relationship Id="rId105" Type="http://schemas.openxmlformats.org/officeDocument/2006/relationships/hyperlink" Target="https://www.pdok.nl/introductie/-/article/actueel-hoogtebestand-nederland-ahn3-" TargetMode="External"/><Relationship Id="rId113" Type="http://schemas.openxmlformats.org/officeDocument/2006/relationships/hyperlink" Target="https://data.labs.kadaster.nl/pdok/metadata/browser?resource=https%3A%2F%2Fwww.nationaalgeoregister.nl%2Fgeonetwork%2Fsrv%2Fapi%2Frecords%2Fresource%2F2650d49b-7d9a-49b5-b748-a0372cd9b5cf" TargetMode="External"/><Relationship Id="rId118" Type="http://schemas.openxmlformats.org/officeDocument/2006/relationships/hyperlink" Target="https://www.nationaalgeoregister.nl/geonetwork/srv/dut/catalog.search" TargetMode="External"/><Relationship Id="rId126" Type="http://schemas.openxmlformats.org/officeDocument/2006/relationships/hyperlink" Target="https://www.nationaalgeoregister.nl/geonetwork/srv/dut/catalog.search" TargetMode="External"/><Relationship Id="rId134" Type="http://schemas.openxmlformats.org/officeDocument/2006/relationships/printerSettings" Target="../printerSettings/printerSettings1.bin"/><Relationship Id="rId8" Type="http://schemas.openxmlformats.org/officeDocument/2006/relationships/hyperlink" Target="https://www.pdok.nl/introductie/-/article/projecten-deltaplan-agrarisch-waterbeheer" TargetMode="External"/><Relationship Id="rId51" Type="http://schemas.openxmlformats.org/officeDocument/2006/relationships/hyperlink" Target="https://www.nationaalgeoregister.nl/geonetwork/srv/dut/catalog.search" TargetMode="External"/><Relationship Id="rId72" Type="http://schemas.openxmlformats.org/officeDocument/2006/relationships/hyperlink" Target="https://www.nationaalgeoregister.nl/geonetwork/srv/dut/catalog.search" TargetMode="External"/><Relationship Id="rId80" Type="http://schemas.openxmlformats.org/officeDocument/2006/relationships/hyperlink" Target="https://www.nationaalgeoregister.nl/geonetwork/srv/dut/catalog.search" TargetMode="External"/><Relationship Id="rId85" Type="http://schemas.openxmlformats.org/officeDocument/2006/relationships/hyperlink" Target="https://www.nationaalgeoregister.nl/geonetwork/srv/dut/catalog.search" TargetMode="External"/><Relationship Id="rId93" Type="http://schemas.openxmlformats.org/officeDocument/2006/relationships/hyperlink" Target="https://www.nationaalgeoregister.nl/geonetwork/srv/dut/catalog.search" TargetMode="External"/><Relationship Id="rId98" Type="http://schemas.openxmlformats.org/officeDocument/2006/relationships/hyperlink" Target="https://data.labs.kadaster.nl/pdok/metadata/browser?resource=https://www.pdok.nl/introductie/-/article/richtlijn-overstromingsrisico-eu2018" TargetMode="External"/><Relationship Id="rId121" Type="http://schemas.openxmlformats.org/officeDocument/2006/relationships/hyperlink" Target="https://www.nationaalgeoregister.nl/geonetwork/srv/dut/catalog.search" TargetMode="External"/><Relationship Id="rId3" Type="http://schemas.openxmlformats.org/officeDocument/2006/relationships/hyperlink" Target="https://www.nationaalgeoregister.nl/geonetwork/srv/dut/catalog.search" TargetMode="External"/><Relationship Id="rId12" Type="http://schemas.openxmlformats.org/officeDocument/2006/relationships/hyperlink" Target="https://www.nationaalgeoregister.nl/geonetwork/srv/dut/catalog.search" TargetMode="External"/><Relationship Id="rId17" Type="http://schemas.openxmlformats.org/officeDocument/2006/relationships/hyperlink" Target="https://www.nationaalgeoregister.nl/geonetwork/srv/dut/catalog.search" TargetMode="External"/><Relationship Id="rId25" Type="http://schemas.openxmlformats.org/officeDocument/2006/relationships/hyperlink" Target="https://www.pdok.nl/introductie/-/article/geluidskaarten-ienw-" TargetMode="External"/><Relationship Id="rId33" Type="http://schemas.openxmlformats.org/officeDocument/2006/relationships/hyperlink" Target="https://data.labs.kadaster.nl/pdok/metadata/browser?resource=https%3A%2F%2Fwww.nationaalgeoregister.nl%2Fgeonetwork%2Fsrv%2Fapi%2Frecords%2Fresource%2Fd94b1eca-8a7d-4dc4-b979-36257878758f" TargetMode="External"/><Relationship Id="rId38" Type="http://schemas.openxmlformats.org/officeDocument/2006/relationships/hyperlink" Target="https://www.nationaalgeoregister.nl/geonetwork/srv/dut/catalog.search" TargetMode="External"/><Relationship Id="rId46" Type="http://schemas.openxmlformats.org/officeDocument/2006/relationships/hyperlink" Target="https://www.pdok.nl/introductie/-/article/cbs-provincies" TargetMode="External"/><Relationship Id="rId59" Type="http://schemas.openxmlformats.org/officeDocument/2006/relationships/hyperlink" Target="https://www.nationaalgeoregister.nl/geonetwork/srv/dut/catalog.search" TargetMode="External"/><Relationship Id="rId67" Type="http://schemas.openxmlformats.org/officeDocument/2006/relationships/hyperlink" Target="https://data.labs.kadaster.nl/pdok/metadata/browser?resource=https://www.nationaalgeoregister.nl/geonetwork/srv/api/records/resource/f97f50f1-4fe7-47f7-b4a3-1221d8938577" TargetMode="External"/><Relationship Id="rId103" Type="http://schemas.openxmlformats.org/officeDocument/2006/relationships/hyperlink" Target="https://www.nationaalgeoregister.nl/geonetwork/srv/dut/catalog.search" TargetMode="External"/><Relationship Id="rId108" Type="http://schemas.openxmlformats.org/officeDocument/2006/relationships/hyperlink" Target="https://www.nationaalgeoregister.nl/geonetwork/srv/dut/catalog.search" TargetMode="External"/><Relationship Id="rId116" Type="http://schemas.openxmlformats.org/officeDocument/2006/relationships/hyperlink" Target="https://www.nationaalgeoregister.nl/geonetwork/srv/dut/catalog.search" TargetMode="External"/><Relationship Id="rId124" Type="http://schemas.openxmlformats.org/officeDocument/2006/relationships/hyperlink" Target="https://www.nationaalgeoregister.nl/geonetwork/srv/dut/catalog.search" TargetMode="External"/><Relationship Id="rId129" Type="http://schemas.openxmlformats.org/officeDocument/2006/relationships/hyperlink" Target="https://www.nationaalgeoregister.nl/geonetwork/srv/dut/catalog.search" TargetMode="External"/><Relationship Id="rId20" Type="http://schemas.openxmlformats.org/officeDocument/2006/relationships/hyperlink" Target="https://www.pdok.nl/introductie/-/article/cbs-provincies" TargetMode="External"/><Relationship Id="rId41" Type="http://schemas.openxmlformats.org/officeDocument/2006/relationships/hyperlink" Target="https://www.pdok.nl/introductie/-/article/basisregistratie-adressen-en-gebouwen-ba-1" TargetMode="External"/><Relationship Id="rId54" Type="http://schemas.openxmlformats.org/officeDocument/2006/relationships/hyperlink" Target="https://www.nationaalgeoregister.nl/geonetwork/srv/dut/catalog.search" TargetMode="External"/><Relationship Id="rId62" Type="http://schemas.openxmlformats.org/officeDocument/2006/relationships/hyperlink" Target="https://www.pdok.nl/introductie/-/article/verkeersongevallen-nederland-2008-2017" TargetMode="External"/><Relationship Id="rId70" Type="http://schemas.openxmlformats.org/officeDocument/2006/relationships/hyperlink" Target="https://www.nationaalgeoregister.nl/geonetwork/srv/dut/catalog.search" TargetMode="External"/><Relationship Id="rId75" Type="http://schemas.openxmlformats.org/officeDocument/2006/relationships/hyperlink" Target="https://data.labs.kadaster.nl/pdok/metadata/browser?resource=https://www.pdok.nl/introductie/-/article/weggegevens" TargetMode="External"/><Relationship Id="rId83" Type="http://schemas.openxmlformats.org/officeDocument/2006/relationships/hyperlink" Target="https://www.nationaalgeoregister.nl/geonetwork/srv/dut/catalog.search" TargetMode="External"/><Relationship Id="rId88" Type="http://schemas.openxmlformats.org/officeDocument/2006/relationships/hyperlink" Target="https://www.nationaalgeoregister.nl/geonetwork/srv/dut/catalog.search" TargetMode="External"/><Relationship Id="rId91" Type="http://schemas.openxmlformats.org/officeDocument/2006/relationships/hyperlink" Target="https://www.nationaalgeoregister.nl/geonetwork/srv/dut/catalog.search" TargetMode="External"/><Relationship Id="rId96" Type="http://schemas.openxmlformats.org/officeDocument/2006/relationships/hyperlink" Target="https://www.nationaalgeoregister.nl/geonetwork/srv/dut/catalog.search" TargetMode="External"/><Relationship Id="rId111" Type="http://schemas.openxmlformats.org/officeDocument/2006/relationships/hyperlink" Target="https://www.nationaalgeoregister.nl/geonetwork/srv/dut/catalog.search" TargetMode="External"/><Relationship Id="rId132" Type="http://schemas.openxmlformats.org/officeDocument/2006/relationships/hyperlink" Target="https://www.nationaalgeoregister.nl/geonetwork/srv/dut/catalog.search" TargetMode="External"/><Relationship Id="rId1" Type="http://schemas.openxmlformats.org/officeDocument/2006/relationships/hyperlink" Target="https://www.pdok.nl/introductie/-/article/historische-rivierkaarten" TargetMode="External"/><Relationship Id="rId6" Type="http://schemas.openxmlformats.org/officeDocument/2006/relationships/hyperlink" Target="https://www.pdok.nl/introductie/-/article/nationale-parken" TargetMode="External"/><Relationship Id="rId15" Type="http://schemas.openxmlformats.org/officeDocument/2006/relationships/hyperlink" Target="https://www.pdok.nl/introductie/-/article/cbs-vierkantstatistieken" TargetMode="External"/><Relationship Id="rId23" Type="http://schemas.openxmlformats.org/officeDocument/2006/relationships/hyperlink" Target="https://www.nationaalgeoregister.nl/geonetwork/srv/dut/catalog.search" TargetMode="External"/><Relationship Id="rId28" Type="http://schemas.openxmlformats.org/officeDocument/2006/relationships/hyperlink" Target="https://www.nationaalgeoregister.nl/geonetwork/srv/dut/catalog.search" TargetMode="External"/><Relationship Id="rId36" Type="http://schemas.openxmlformats.org/officeDocument/2006/relationships/hyperlink" Target="https://www.nationaalgeoregister.nl/geonetwork/srv/dut/catalog.search" TargetMode="External"/><Relationship Id="rId49" Type="http://schemas.openxmlformats.org/officeDocument/2006/relationships/hyperlink" Target="https://www.pdok.nl/introductie/-/article/richtlijn-overstromingsrisico-eu2018" TargetMode="External"/><Relationship Id="rId57" Type="http://schemas.openxmlformats.org/officeDocument/2006/relationships/hyperlink" Target="https://www.nationaalgeoregister.nl/geonetwork/srv/dut/catalog.search" TargetMode="External"/><Relationship Id="rId106" Type="http://schemas.openxmlformats.org/officeDocument/2006/relationships/hyperlink" Target="https://www.nationaalgeoregister.nl/geonetwork/srv/dut/catalog.search" TargetMode="External"/><Relationship Id="rId114" Type="http://schemas.openxmlformats.org/officeDocument/2006/relationships/hyperlink" Target="https://data.labs.kadaster.nl/pdok/metadata/browser?resource=https://www.nationaalgeoregister.nl/geonetwork/srv/api/records/resource/027e3f15-3b58-4570-97bb-779ce3ca947e" TargetMode="External"/><Relationship Id="rId119" Type="http://schemas.openxmlformats.org/officeDocument/2006/relationships/hyperlink" Target="https://www.nationaalgeoregister.nl/geonetwork/srv/dut/catalog.search" TargetMode="External"/><Relationship Id="rId127" Type="http://schemas.openxmlformats.org/officeDocument/2006/relationships/hyperlink" Target="https://www.nationaalgeoregister.nl/geonetwork/srv/dut/catalog.search" TargetMode="External"/><Relationship Id="rId10" Type="http://schemas.openxmlformats.org/officeDocument/2006/relationships/hyperlink" Target="https://www.pdok.nl/introductie/-/article/vervoersnetwerken" TargetMode="External"/><Relationship Id="rId31" Type="http://schemas.openxmlformats.org/officeDocument/2006/relationships/hyperlink" Target="https://www.nationaalgeoregister.nl/geonetwork/srv/dut/catalog.search" TargetMode="External"/><Relationship Id="rId44" Type="http://schemas.openxmlformats.org/officeDocument/2006/relationships/hyperlink" Target="https://www.nationaalgeoregister.nl/geonetwork/srv/api/records/resource/6a42cf8f-58b6-4254-969e-7b3c47b62eb4" TargetMode="External"/><Relationship Id="rId52" Type="http://schemas.openxmlformats.org/officeDocument/2006/relationships/hyperlink" Target="https://www.nationaalgeoregister.nl/geonetwork/srv/dut/catalog.search" TargetMode="External"/><Relationship Id="rId60" Type="http://schemas.openxmlformats.org/officeDocument/2006/relationships/hyperlink" Target="https://www.nationaalgeoregister.nl/geonetwork/srv/dut/catalog.search" TargetMode="External"/><Relationship Id="rId65" Type="http://schemas.openxmlformats.org/officeDocument/2006/relationships/hyperlink" Target="https://www.nationaalgeoregister.nl/geonetwork/srv/dut/catalog.search" TargetMode="External"/><Relationship Id="rId73" Type="http://schemas.openxmlformats.org/officeDocument/2006/relationships/hyperlink" Target="https://www.nationaalgeoregister.nl/geonetwork/srv/dut/catalog.search" TargetMode="External"/><Relationship Id="rId78" Type="http://schemas.openxmlformats.org/officeDocument/2006/relationships/hyperlink" Target="https://www.nationaalgeoregister.nl/geonetwork/srv/dut/catalog.search" TargetMode="External"/><Relationship Id="rId81" Type="http://schemas.openxmlformats.org/officeDocument/2006/relationships/hyperlink" Target="https://www.nationaalgeoregister.nl/geonetwork/srv/dut/catalog.search" TargetMode="External"/><Relationship Id="rId86" Type="http://schemas.openxmlformats.org/officeDocument/2006/relationships/hyperlink" Target="https://www.nationaalgeoregister.nl/geonetwork/srv/dut/catalog.search" TargetMode="External"/><Relationship Id="rId94" Type="http://schemas.openxmlformats.org/officeDocument/2006/relationships/hyperlink" Target="https://www.nationaalgeoregister.nl/geonetwork/srv/dut/catalog.search" TargetMode="External"/><Relationship Id="rId99" Type="http://schemas.openxmlformats.org/officeDocument/2006/relationships/hyperlink" Target="https://www.nationaalgeoregister.nl/geonetwork/srv/dut/catalog.search" TargetMode="External"/><Relationship Id="rId101" Type="http://schemas.openxmlformats.org/officeDocument/2006/relationships/hyperlink" Target="https://www.nationaalgeoregister.nl/geonetwork/srv/dut/catalog.search" TargetMode="External"/><Relationship Id="rId122" Type="http://schemas.openxmlformats.org/officeDocument/2006/relationships/hyperlink" Target="https://www.nationaalgeoregister.nl/geonetwork/srv/dut/catalog.search" TargetMode="External"/><Relationship Id="rId130" Type="http://schemas.openxmlformats.org/officeDocument/2006/relationships/hyperlink" Target="https://www.nationaalgeoregister.nl/geonetwork/srv/dut/catalog.search" TargetMode="External"/><Relationship Id="rId4" Type="http://schemas.openxmlformats.org/officeDocument/2006/relationships/hyperlink" Target="https://www.nationaalgeoregister.nl/geonetwork/srv/dut/catalog.search" TargetMode="External"/><Relationship Id="rId9" Type="http://schemas.openxmlformats.org/officeDocument/2006/relationships/hyperlink" Target="https://www.pdok.nl/introductie/-/article/cbs-provincies" TargetMode="External"/><Relationship Id="rId13" Type="http://schemas.openxmlformats.org/officeDocument/2006/relationships/hyperlink" Target="https://www.nationaalgeoregister.nl/geonetwork/srv/dut/catalog.search" TargetMode="External"/><Relationship Id="rId18" Type="http://schemas.openxmlformats.org/officeDocument/2006/relationships/hyperlink" Target="https://www.nationaalgeoregister.nl/geonetwork/srv/dut/catalog.search" TargetMode="External"/><Relationship Id="rId39" Type="http://schemas.openxmlformats.org/officeDocument/2006/relationships/hyperlink" Target="https://www.nationaalgeoregister.nl/geonetwork/srv/dut/catalog.search" TargetMode="External"/><Relationship Id="rId109" Type="http://schemas.openxmlformats.org/officeDocument/2006/relationships/hyperlink" Target="https://data.labs.kadaster.nl/pdok/metadata/browser?resource=https://www.pdok.nl/introductie/-/article/bestuurlijke-grenzen" TargetMode="External"/><Relationship Id="rId34" Type="http://schemas.openxmlformats.org/officeDocument/2006/relationships/hyperlink" Target="https://data.labs.kadaster.nl/pdok/metadata/browser?resource=https%3A%2F%2Fwww.pdok.nl%2Fintroductie%2F-%2Farticle%2Fvervoersnetwerken" TargetMode="External"/><Relationship Id="rId50" Type="http://schemas.openxmlformats.org/officeDocument/2006/relationships/hyperlink" Target="https://www.pdok.nl/introductie/-/article/hydrografie-netwerk-rws-inspire-geharmoniseerd-" TargetMode="External"/><Relationship Id="rId55" Type="http://schemas.openxmlformats.org/officeDocument/2006/relationships/hyperlink" Target="https://www.pdok.nl/introductie/-/article/stedelijk-water-riolering-" TargetMode="External"/><Relationship Id="rId76" Type="http://schemas.openxmlformats.org/officeDocument/2006/relationships/hyperlink" Target="https://data.labs.kadaster.nl/pdok/metadata/browser?resource=https://www.pdok.nl/introductie/-/article/weggegevens" TargetMode="External"/><Relationship Id="rId97" Type="http://schemas.openxmlformats.org/officeDocument/2006/relationships/hyperlink" Target="https://www.nationaalgeoregister.nl/geonetwork/srv/dut/catalog.search" TargetMode="External"/><Relationship Id="rId104" Type="http://schemas.openxmlformats.org/officeDocument/2006/relationships/hyperlink" Target="https://www.nationaalgeoregister.nl/geonetwork/srv/dut/catalog.search" TargetMode="External"/><Relationship Id="rId120" Type="http://schemas.openxmlformats.org/officeDocument/2006/relationships/hyperlink" Target="https://www.nationaalgeoregister.nl/geonetwork/srv/dut/catalog.search" TargetMode="External"/><Relationship Id="rId125" Type="http://schemas.openxmlformats.org/officeDocument/2006/relationships/hyperlink" Target="https://www.nationaalgeoregister.nl/geonetwork/srv/dut/catalog.search" TargetMode="External"/><Relationship Id="rId7" Type="http://schemas.openxmlformats.org/officeDocument/2006/relationships/hyperlink" Target="https://www.pdok.nl/introductie/-/article/richtlijn-overstromingsrisico-eu2018" TargetMode="External"/><Relationship Id="rId71" Type="http://schemas.openxmlformats.org/officeDocument/2006/relationships/hyperlink" Target="https://www.nationaalgeoregister.nl/geonetwork/srv/dut/catalog.search" TargetMode="External"/><Relationship Id="rId92" Type="http://schemas.openxmlformats.org/officeDocument/2006/relationships/hyperlink" Target="https://www.nationaalgeoregister.nl/geonetwork/srv/dut/catalog.search" TargetMode="External"/><Relationship Id="rId2" Type="http://schemas.openxmlformats.org/officeDocument/2006/relationships/hyperlink" Target="https://www.nationaalgeoregister.nl/geonetwork/srv/dut/catalog.search" TargetMode="External"/><Relationship Id="rId29" Type="http://schemas.openxmlformats.org/officeDocument/2006/relationships/hyperlink" Target="https://www.nationaalgeoregister.nl/geonetwork/srv/dut/catalog.search" TargetMode="External"/><Relationship Id="rId24" Type="http://schemas.openxmlformats.org/officeDocument/2006/relationships/hyperlink" Target="https://www.nationaalgeoregister.nl/geonetwork/srv/dut/catalog.search" TargetMode="External"/><Relationship Id="rId40" Type="http://schemas.openxmlformats.org/officeDocument/2006/relationships/hyperlink" Target="https://www.nationaalgeoregister.nl/geonetwork/srv/dut/catalog.search" TargetMode="External"/><Relationship Id="rId45" Type="http://schemas.openxmlformats.org/officeDocument/2006/relationships/hyperlink" Target="https://www.pdok.nl/introductie/-/article/cbs-vierkantstatistieken" TargetMode="External"/><Relationship Id="rId66" Type="http://schemas.openxmlformats.org/officeDocument/2006/relationships/hyperlink" Target="https://www.nationaalgeoregister.nl/geonetwork/srv/api/records/resource/6a42cf8f-58b6-4254-969e-7b3c47b62eb4" TargetMode="External"/><Relationship Id="rId87" Type="http://schemas.openxmlformats.org/officeDocument/2006/relationships/hyperlink" Target="https://www.nationaalgeoregister.nl/geonetwork/srv/dut/catalog.search" TargetMode="External"/><Relationship Id="rId110" Type="http://schemas.openxmlformats.org/officeDocument/2006/relationships/hyperlink" Target="https://data.labs.kadaster.nl/pdok/metadata/browser?resource=https://www.nationaalgeoregister.nl/geonetwork/srv/api/records/resource/58ff5ae6-e81d-413a-813a-48e2e1198eea" TargetMode="External"/><Relationship Id="rId115" Type="http://schemas.openxmlformats.org/officeDocument/2006/relationships/hyperlink" Target="https://www.nationaalgeoregister.nl/geonetwork/srv/dut/catalog.search" TargetMode="External"/><Relationship Id="rId131" Type="http://schemas.openxmlformats.org/officeDocument/2006/relationships/hyperlink" Target="https://www.nationaalgeoregister.nl/geonetwork/srv/dut/catalog.search" TargetMode="External"/><Relationship Id="rId61" Type="http://schemas.openxmlformats.org/officeDocument/2006/relationships/hyperlink" Target="https://www.pdok.nl/introductie/-/article/verkeersongevallen-nederland-2008-2017" TargetMode="External"/><Relationship Id="rId82" Type="http://schemas.openxmlformats.org/officeDocument/2006/relationships/hyperlink" Target="https://www.nationaalgeoregister.nl/geonetwork/srv/dut/catalog.search" TargetMode="External"/><Relationship Id="rId19" Type="http://schemas.openxmlformats.org/officeDocument/2006/relationships/hyperlink" Target="https://www.pdok.nl/introductie/-/article/cbs-provinc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3"/>
  <sheetViews>
    <sheetView topLeftCell="E1" zoomScale="60" zoomScaleNormal="60" workbookViewId="0">
      <selection activeCell="F40" sqref="F40"/>
    </sheetView>
  </sheetViews>
  <sheetFormatPr defaultColWidth="8.88671875" defaultRowHeight="14.4" x14ac:dyDescent="0.3"/>
  <cols>
    <col min="1" max="2" width="8.88671875" style="1"/>
    <col min="3" max="3" width="96.88671875" style="17" customWidth="1"/>
    <col min="4" max="4" width="31.88671875" style="24" customWidth="1"/>
    <col min="5" max="5" width="49.5546875" style="10" customWidth="1"/>
    <col min="6" max="6" width="140.88671875" style="2" customWidth="1"/>
    <col min="7" max="7" width="147.109375" style="2" customWidth="1"/>
    <col min="8" max="16384" width="8.88671875" style="17"/>
  </cols>
  <sheetData>
    <row r="1" spans="1:7" x14ac:dyDescent="0.3">
      <c r="A1" s="8" t="s">
        <v>27</v>
      </c>
      <c r="B1" s="8" t="s">
        <v>439</v>
      </c>
      <c r="C1" s="8" t="s">
        <v>24</v>
      </c>
      <c r="D1" s="20" t="s">
        <v>0</v>
      </c>
      <c r="E1" s="9" t="s">
        <v>266</v>
      </c>
      <c r="F1" s="8" t="s">
        <v>8</v>
      </c>
      <c r="G1" s="8" t="s">
        <v>211</v>
      </c>
    </row>
    <row r="2" spans="1:7" s="11" customFormat="1" x14ac:dyDescent="0.3">
      <c r="A2" s="13">
        <v>132</v>
      </c>
      <c r="B2" s="13">
        <v>1</v>
      </c>
      <c r="C2" s="11" t="s">
        <v>89</v>
      </c>
      <c r="D2" s="21" t="s">
        <v>349</v>
      </c>
      <c r="E2" s="12" t="s">
        <v>677</v>
      </c>
      <c r="F2" s="14" t="s">
        <v>441</v>
      </c>
      <c r="G2" s="14"/>
    </row>
    <row r="3" spans="1:7" s="37" customFormat="1" ht="16.95" customHeight="1" x14ac:dyDescent="0.3">
      <c r="A3" s="33">
        <v>194</v>
      </c>
      <c r="B3" s="33">
        <v>2</v>
      </c>
      <c r="C3" s="37" t="s">
        <v>131</v>
      </c>
      <c r="D3" s="35" t="s">
        <v>252</v>
      </c>
      <c r="E3" s="34" t="s">
        <v>350</v>
      </c>
      <c r="F3" s="36" t="s">
        <v>441</v>
      </c>
      <c r="G3" s="38" t="s">
        <v>464</v>
      </c>
    </row>
    <row r="4" spans="1:7" s="37" customFormat="1" ht="16.95" customHeight="1" x14ac:dyDescent="0.3">
      <c r="A4" s="33">
        <v>488</v>
      </c>
      <c r="B4" s="33">
        <v>3</v>
      </c>
      <c r="C4" s="37" t="s">
        <v>156</v>
      </c>
      <c r="D4" s="35" t="s">
        <v>353</v>
      </c>
      <c r="E4" s="34" t="s">
        <v>352</v>
      </c>
      <c r="F4" s="36" t="s">
        <v>441</v>
      </c>
      <c r="G4" s="38" t="s">
        <v>689</v>
      </c>
    </row>
    <row r="5" spans="1:7" s="37" customFormat="1" ht="14.4" customHeight="1" x14ac:dyDescent="0.3">
      <c r="A5" s="33">
        <v>471</v>
      </c>
      <c r="B5" s="33">
        <v>4</v>
      </c>
      <c r="C5" s="37" t="s">
        <v>150</v>
      </c>
      <c r="D5" s="35" t="s">
        <v>354</v>
      </c>
      <c r="E5" s="34" t="s">
        <v>355</v>
      </c>
      <c r="F5" s="36" t="s">
        <v>441</v>
      </c>
      <c r="G5" s="38" t="s">
        <v>690</v>
      </c>
    </row>
    <row r="6" spans="1:7" s="3" customFormat="1" x14ac:dyDescent="0.3">
      <c r="A6" s="5">
        <v>61</v>
      </c>
      <c r="B6" s="5">
        <v>5</v>
      </c>
      <c r="C6" s="3" t="s">
        <v>61</v>
      </c>
      <c r="D6" s="22" t="s">
        <v>356</v>
      </c>
      <c r="E6" s="4" t="s">
        <v>357</v>
      </c>
      <c r="F6" s="6" t="s">
        <v>13</v>
      </c>
      <c r="G6" s="7"/>
    </row>
    <row r="7" spans="1:7" s="3" customFormat="1" x14ac:dyDescent="0.3">
      <c r="A7" s="5">
        <v>110</v>
      </c>
      <c r="B7" s="5">
        <v>6</v>
      </c>
      <c r="C7" s="3" t="s">
        <v>82</v>
      </c>
      <c r="D7" s="22" t="s">
        <v>201</v>
      </c>
      <c r="E7" s="4" t="s">
        <v>331</v>
      </c>
      <c r="F7" s="6" t="s">
        <v>13</v>
      </c>
      <c r="G7" s="7"/>
    </row>
    <row r="8" spans="1:7" s="3" customFormat="1" x14ac:dyDescent="0.3">
      <c r="A8" s="5">
        <v>192</v>
      </c>
      <c r="B8" s="5">
        <v>7</v>
      </c>
      <c r="C8" s="3" t="s">
        <v>130</v>
      </c>
      <c r="D8" s="22" t="s">
        <v>264</v>
      </c>
      <c r="E8" s="4" t="s">
        <v>346</v>
      </c>
      <c r="F8" s="6" t="s">
        <v>324</v>
      </c>
      <c r="G8" s="7"/>
    </row>
    <row r="9" spans="1:7" s="3" customFormat="1" x14ac:dyDescent="0.3">
      <c r="A9" s="5">
        <v>475</v>
      </c>
      <c r="B9" s="5">
        <v>8</v>
      </c>
      <c r="C9" s="3" t="s">
        <v>152</v>
      </c>
      <c r="D9" s="22" t="s">
        <v>242</v>
      </c>
      <c r="E9" s="4" t="s">
        <v>346</v>
      </c>
      <c r="F9" s="6" t="s">
        <v>324</v>
      </c>
      <c r="G9" s="7"/>
    </row>
    <row r="10" spans="1:7" s="11" customFormat="1" x14ac:dyDescent="0.3">
      <c r="A10" s="13">
        <v>494</v>
      </c>
      <c r="B10" s="13">
        <v>9</v>
      </c>
      <c r="C10" s="12" t="s">
        <v>159</v>
      </c>
      <c r="D10" s="21" t="s">
        <v>479</v>
      </c>
      <c r="E10" s="12" t="s">
        <v>480</v>
      </c>
      <c r="F10" s="14" t="s">
        <v>441</v>
      </c>
      <c r="G10" s="14"/>
    </row>
    <row r="11" spans="1:7" s="3" customFormat="1" ht="15.6" customHeight="1" x14ac:dyDescent="0.3">
      <c r="A11" s="5">
        <v>38</v>
      </c>
      <c r="B11" s="5">
        <v>10</v>
      </c>
      <c r="C11" s="3" t="s">
        <v>47</v>
      </c>
      <c r="D11" s="22" t="s">
        <v>2</v>
      </c>
      <c r="E11" s="55" t="s">
        <v>267</v>
      </c>
      <c r="F11" s="6" t="s">
        <v>9</v>
      </c>
      <c r="G11" s="7"/>
    </row>
    <row r="12" spans="1:7" s="37" customFormat="1" x14ac:dyDescent="0.3">
      <c r="A12" s="33">
        <v>137</v>
      </c>
      <c r="B12" s="33">
        <v>11</v>
      </c>
      <c r="C12" s="34" t="s">
        <v>91</v>
      </c>
      <c r="D12" s="35" t="s">
        <v>476</v>
      </c>
      <c r="E12" s="34" t="s">
        <v>478</v>
      </c>
      <c r="F12" s="36" t="s">
        <v>441</v>
      </c>
      <c r="G12" s="38" t="s">
        <v>477</v>
      </c>
    </row>
    <row r="13" spans="1:7" s="3" customFormat="1" x14ac:dyDescent="0.3">
      <c r="A13" s="5">
        <v>139</v>
      </c>
      <c r="B13" s="5">
        <v>12</v>
      </c>
      <c r="C13" s="3" t="s">
        <v>92</v>
      </c>
      <c r="D13" s="56" t="s">
        <v>203</v>
      </c>
      <c r="E13" s="4" t="s">
        <v>16</v>
      </c>
      <c r="F13" s="6" t="s">
        <v>691</v>
      </c>
      <c r="G13" s="7"/>
    </row>
    <row r="14" spans="1:7" s="11" customFormat="1" x14ac:dyDescent="0.3">
      <c r="A14" s="13">
        <v>185</v>
      </c>
      <c r="B14" s="13">
        <v>13</v>
      </c>
      <c r="C14" s="12" t="s">
        <v>124</v>
      </c>
      <c r="D14" s="21" t="s">
        <v>300</v>
      </c>
      <c r="E14" s="12" t="s">
        <v>361</v>
      </c>
      <c r="F14" s="14" t="s">
        <v>441</v>
      </c>
      <c r="G14" s="14"/>
    </row>
    <row r="15" spans="1:7" s="11" customFormat="1" x14ac:dyDescent="0.3">
      <c r="A15" s="13">
        <v>141</v>
      </c>
      <c r="B15" s="13">
        <v>14</v>
      </c>
      <c r="C15" s="12" t="s">
        <v>94</v>
      </c>
      <c r="D15" s="21" t="s">
        <v>205</v>
      </c>
      <c r="E15" s="12" t="s">
        <v>362</v>
      </c>
      <c r="F15" s="14" t="s">
        <v>441</v>
      </c>
      <c r="G15" s="14"/>
    </row>
    <row r="16" spans="1:7" s="11" customFormat="1" x14ac:dyDescent="0.3">
      <c r="A16" s="13">
        <v>430</v>
      </c>
      <c r="B16" s="13">
        <v>15</v>
      </c>
      <c r="C16" s="12" t="s">
        <v>146</v>
      </c>
      <c r="D16" s="21" t="s">
        <v>328</v>
      </c>
      <c r="E16" s="12" t="s">
        <v>244</v>
      </c>
      <c r="F16" s="14" t="s">
        <v>441</v>
      </c>
      <c r="G16" s="14"/>
    </row>
    <row r="17" spans="1:7" s="11" customFormat="1" x14ac:dyDescent="0.3">
      <c r="A17" s="13">
        <v>144</v>
      </c>
      <c r="B17" s="13">
        <v>16</v>
      </c>
      <c r="C17" s="12" t="s">
        <v>96</v>
      </c>
      <c r="D17" s="21" t="s">
        <v>490</v>
      </c>
      <c r="E17" s="12" t="s">
        <v>490</v>
      </c>
      <c r="F17" s="14" t="s">
        <v>441</v>
      </c>
      <c r="G17" s="14"/>
    </row>
    <row r="18" spans="1:7" s="11" customFormat="1" x14ac:dyDescent="0.3">
      <c r="A18" s="13">
        <v>144</v>
      </c>
      <c r="B18" s="13">
        <v>215</v>
      </c>
      <c r="C18" s="12" t="s">
        <v>96</v>
      </c>
      <c r="D18" s="21" t="s">
        <v>491</v>
      </c>
      <c r="E18" s="12" t="s">
        <v>492</v>
      </c>
      <c r="F18" s="14" t="s">
        <v>441</v>
      </c>
      <c r="G18" s="14"/>
    </row>
    <row r="19" spans="1:7" s="11" customFormat="1" x14ac:dyDescent="0.3">
      <c r="A19" s="13">
        <v>149</v>
      </c>
      <c r="B19" s="13">
        <v>17</v>
      </c>
      <c r="C19" s="12" t="s">
        <v>100</v>
      </c>
      <c r="D19" s="21" t="s">
        <v>481</v>
      </c>
      <c r="E19" s="12" t="s">
        <v>363</v>
      </c>
      <c r="F19" s="14" t="s">
        <v>441</v>
      </c>
      <c r="G19" s="14"/>
    </row>
    <row r="20" spans="1:7" s="37" customFormat="1" x14ac:dyDescent="0.3">
      <c r="A20" s="33">
        <v>125</v>
      </c>
      <c r="B20" s="33">
        <v>18</v>
      </c>
      <c r="C20" s="34" t="s">
        <v>87</v>
      </c>
      <c r="D20" s="35" t="s">
        <v>682</v>
      </c>
      <c r="E20" s="34" t="s">
        <v>683</v>
      </c>
      <c r="F20" s="36" t="s">
        <v>441</v>
      </c>
      <c r="G20" s="38" t="s">
        <v>595</v>
      </c>
    </row>
    <row r="21" spans="1:7" s="3" customFormat="1" x14ac:dyDescent="0.3">
      <c r="A21" s="5">
        <v>215</v>
      </c>
      <c r="B21" s="5">
        <v>19</v>
      </c>
      <c r="C21" s="3" t="s">
        <v>137</v>
      </c>
      <c r="D21" s="22" t="s">
        <v>366</v>
      </c>
      <c r="E21" s="57" t="s">
        <v>367</v>
      </c>
      <c r="F21" s="6" t="s">
        <v>365</v>
      </c>
      <c r="G21" s="7" t="s">
        <v>493</v>
      </c>
    </row>
    <row r="22" spans="1:7" x14ac:dyDescent="0.3">
      <c r="A22" s="13">
        <v>216</v>
      </c>
      <c r="B22" s="13">
        <v>20</v>
      </c>
      <c r="C22" s="12" t="s">
        <v>138</v>
      </c>
      <c r="D22" s="21" t="s">
        <v>249</v>
      </c>
      <c r="E22" s="12" t="s">
        <v>368</v>
      </c>
      <c r="F22" s="14" t="s">
        <v>441</v>
      </c>
      <c r="G22" s="14"/>
    </row>
    <row r="23" spans="1:7" s="11" customFormat="1" x14ac:dyDescent="0.3">
      <c r="A23" s="13">
        <v>217</v>
      </c>
      <c r="B23" s="13">
        <v>21</v>
      </c>
      <c r="C23" s="12" t="s">
        <v>139</v>
      </c>
      <c r="D23" s="21" t="s">
        <v>494</v>
      </c>
      <c r="E23" s="12" t="s">
        <v>496</v>
      </c>
      <c r="F23" s="14" t="s">
        <v>441</v>
      </c>
      <c r="G23" s="14"/>
    </row>
    <row r="24" spans="1:7" s="37" customFormat="1" x14ac:dyDescent="0.3">
      <c r="A24" s="33">
        <v>217</v>
      </c>
      <c r="B24" s="33">
        <v>216</v>
      </c>
      <c r="C24" s="34" t="s">
        <v>139</v>
      </c>
      <c r="D24" s="35" t="s">
        <v>412</v>
      </c>
      <c r="E24" s="58" t="s">
        <v>495</v>
      </c>
      <c r="F24" s="36" t="s">
        <v>499</v>
      </c>
      <c r="G24" s="38" t="s">
        <v>429</v>
      </c>
    </row>
    <row r="25" spans="1:7" s="11" customFormat="1" x14ac:dyDescent="0.3">
      <c r="A25" s="13">
        <v>214</v>
      </c>
      <c r="B25" s="13">
        <v>22</v>
      </c>
      <c r="C25" s="12" t="s">
        <v>136</v>
      </c>
      <c r="D25" s="21" t="s">
        <v>497</v>
      </c>
      <c r="E25" s="12" t="s">
        <v>498</v>
      </c>
      <c r="F25" s="14" t="s">
        <v>441</v>
      </c>
      <c r="G25" s="14"/>
    </row>
    <row r="26" spans="1:7" s="3" customFormat="1" x14ac:dyDescent="0.3">
      <c r="A26" s="5">
        <v>24</v>
      </c>
      <c r="B26" s="5">
        <v>23</v>
      </c>
      <c r="C26" s="3" t="s">
        <v>43</v>
      </c>
      <c r="D26" s="22" t="s">
        <v>219</v>
      </c>
      <c r="E26" s="57" t="s">
        <v>18</v>
      </c>
      <c r="F26" s="6" t="s">
        <v>10</v>
      </c>
      <c r="G26" s="7"/>
    </row>
    <row r="27" spans="1:7" s="11" customFormat="1" x14ac:dyDescent="0.3">
      <c r="A27" s="13">
        <v>2</v>
      </c>
      <c r="B27" s="13">
        <v>24</v>
      </c>
      <c r="C27" s="11" t="s">
        <v>29</v>
      </c>
      <c r="D27" s="21" t="s">
        <v>212</v>
      </c>
      <c r="E27" s="12" t="s">
        <v>270</v>
      </c>
      <c r="F27" s="14" t="s">
        <v>441</v>
      </c>
      <c r="G27" s="14"/>
    </row>
    <row r="28" spans="1:7" s="11" customFormat="1" x14ac:dyDescent="0.3">
      <c r="A28" s="13">
        <v>21</v>
      </c>
      <c r="B28" s="13">
        <v>25</v>
      </c>
      <c r="C28" s="11" t="s">
        <v>42</v>
      </c>
      <c r="D28" s="21" t="s">
        <v>218</v>
      </c>
      <c r="E28" s="12" t="s">
        <v>281</v>
      </c>
      <c r="F28" s="14" t="s">
        <v>500</v>
      </c>
      <c r="G28" s="14"/>
    </row>
    <row r="29" spans="1:7" s="3" customFormat="1" x14ac:dyDescent="0.3">
      <c r="A29" s="5">
        <v>120</v>
      </c>
      <c r="B29" s="5">
        <v>26</v>
      </c>
      <c r="C29" s="3" t="s">
        <v>86</v>
      </c>
      <c r="D29" s="22" t="s">
        <v>263</v>
      </c>
      <c r="E29" s="57" t="s">
        <v>370</v>
      </c>
      <c r="F29" s="7" t="s">
        <v>441</v>
      </c>
      <c r="G29" s="6" t="s">
        <v>369</v>
      </c>
    </row>
    <row r="30" spans="1:7" s="11" customFormat="1" x14ac:dyDescent="0.3">
      <c r="A30" s="13">
        <v>11</v>
      </c>
      <c r="B30" s="13">
        <v>27</v>
      </c>
      <c r="C30" s="11" t="s">
        <v>38</v>
      </c>
      <c r="D30" s="21" t="s">
        <v>216</v>
      </c>
      <c r="E30" s="12" t="s">
        <v>278</v>
      </c>
      <c r="F30" s="14" t="s">
        <v>441</v>
      </c>
      <c r="G30" s="14"/>
    </row>
    <row r="31" spans="1:7" s="11" customFormat="1" x14ac:dyDescent="0.3">
      <c r="A31" s="13">
        <v>27</v>
      </c>
      <c r="B31" s="13">
        <v>28</v>
      </c>
      <c r="C31" s="11" t="s">
        <v>220</v>
      </c>
      <c r="D31" s="21" t="s">
        <v>221</v>
      </c>
      <c r="E31" s="12" t="s">
        <v>446</v>
      </c>
      <c r="F31" s="14" t="s">
        <v>441</v>
      </c>
      <c r="G31" s="14"/>
    </row>
    <row r="32" spans="1:7" s="11" customFormat="1" x14ac:dyDescent="0.3">
      <c r="A32" s="13">
        <v>135</v>
      </c>
      <c r="B32" s="13">
        <v>29</v>
      </c>
      <c r="C32" s="11" t="s">
        <v>90</v>
      </c>
      <c r="D32" s="21" t="s">
        <v>258</v>
      </c>
      <c r="E32" s="12"/>
      <c r="F32" s="14" t="s">
        <v>441</v>
      </c>
      <c r="G32" s="14"/>
    </row>
    <row r="33" spans="1:7" s="37" customFormat="1" x14ac:dyDescent="0.3">
      <c r="A33" s="33">
        <v>119</v>
      </c>
      <c r="B33" s="33">
        <v>30</v>
      </c>
      <c r="C33" s="37" t="s">
        <v>85</v>
      </c>
      <c r="D33" s="35" t="s">
        <v>202</v>
      </c>
      <c r="E33" s="58" t="s">
        <v>371</v>
      </c>
      <c r="F33" s="36" t="s">
        <v>501</v>
      </c>
      <c r="G33" s="38" t="s">
        <v>372</v>
      </c>
    </row>
    <row r="34" spans="1:7" s="3" customFormat="1" x14ac:dyDescent="0.3">
      <c r="A34" s="5">
        <v>120</v>
      </c>
      <c r="B34" s="5">
        <v>31</v>
      </c>
      <c r="C34" s="3" t="s">
        <v>86</v>
      </c>
      <c r="D34" s="22" t="s">
        <v>502</v>
      </c>
      <c r="E34" s="57" t="s">
        <v>268</v>
      </c>
      <c r="F34" s="6" t="s">
        <v>504</v>
      </c>
      <c r="G34" s="7"/>
    </row>
    <row r="35" spans="1:7" s="3" customFormat="1" x14ac:dyDescent="0.3">
      <c r="A35" s="5">
        <v>120</v>
      </c>
      <c r="B35" s="5">
        <v>217</v>
      </c>
      <c r="C35" s="3" t="s">
        <v>86</v>
      </c>
      <c r="D35" s="22" t="s">
        <v>503</v>
      </c>
      <c r="E35" s="57" t="s">
        <v>506</v>
      </c>
      <c r="F35" s="6" t="s">
        <v>505</v>
      </c>
      <c r="G35" s="7"/>
    </row>
    <row r="36" spans="1:7" s="3" customFormat="1" x14ac:dyDescent="0.3">
      <c r="A36" s="5">
        <v>228</v>
      </c>
      <c r="B36" s="5">
        <v>218</v>
      </c>
      <c r="C36" s="3" t="s">
        <v>142</v>
      </c>
      <c r="D36" s="22" t="s">
        <v>508</v>
      </c>
      <c r="E36" s="57" t="s">
        <v>509</v>
      </c>
      <c r="F36" s="6" t="s">
        <v>289</v>
      </c>
      <c r="G36" s="6" t="s">
        <v>374</v>
      </c>
    </row>
    <row r="37" spans="1:7" s="3" customFormat="1" x14ac:dyDescent="0.3">
      <c r="A37" s="5">
        <v>228</v>
      </c>
      <c r="B37" s="5">
        <v>32</v>
      </c>
      <c r="C37" s="3" t="s">
        <v>142</v>
      </c>
      <c r="D37" s="22" t="s">
        <v>510</v>
      </c>
      <c r="E37" s="57" t="s">
        <v>511</v>
      </c>
      <c r="F37" s="6" t="s">
        <v>514</v>
      </c>
      <c r="G37" s="7"/>
    </row>
    <row r="38" spans="1:7" s="11" customFormat="1" x14ac:dyDescent="0.3">
      <c r="A38" s="13">
        <v>157</v>
      </c>
      <c r="B38" s="13">
        <v>33</v>
      </c>
      <c r="C38" s="11" t="s">
        <v>106</v>
      </c>
      <c r="D38" s="21" t="s">
        <v>512</v>
      </c>
      <c r="E38" s="12" t="s">
        <v>513</v>
      </c>
      <c r="F38" s="14" t="s">
        <v>441</v>
      </c>
      <c r="G38" s="14"/>
    </row>
    <row r="39" spans="1:7" s="11" customFormat="1" x14ac:dyDescent="0.3">
      <c r="A39" s="13">
        <v>503</v>
      </c>
      <c r="B39" s="13">
        <v>34</v>
      </c>
      <c r="C39" s="11" t="s">
        <v>164</v>
      </c>
      <c r="D39" s="21" t="s">
        <v>373</v>
      </c>
      <c r="E39" s="12" t="s">
        <v>375</v>
      </c>
      <c r="F39" s="14" t="s">
        <v>441</v>
      </c>
      <c r="G39" s="15"/>
    </row>
    <row r="40" spans="1:7" s="3" customFormat="1" x14ac:dyDescent="0.3">
      <c r="A40" s="5">
        <v>174</v>
      </c>
      <c r="B40" s="5">
        <v>35</v>
      </c>
      <c r="C40" s="3" t="s">
        <v>115</v>
      </c>
      <c r="D40" s="22" t="s">
        <v>507</v>
      </c>
      <c r="E40" s="57" t="s">
        <v>376</v>
      </c>
      <c r="F40" s="6" t="s">
        <v>515</v>
      </c>
      <c r="G40" s="6" t="s">
        <v>384</v>
      </c>
    </row>
    <row r="41" spans="1:7" s="37" customFormat="1" x14ac:dyDescent="0.3">
      <c r="A41" s="33">
        <v>90</v>
      </c>
      <c r="B41" s="33">
        <v>36</v>
      </c>
      <c r="C41" s="37" t="s">
        <v>74</v>
      </c>
      <c r="D41" s="35" t="s">
        <v>379</v>
      </c>
      <c r="E41" s="34" t="s">
        <v>383</v>
      </c>
      <c r="F41" s="34" t="s">
        <v>441</v>
      </c>
      <c r="G41" s="39" t="s">
        <v>374</v>
      </c>
    </row>
    <row r="42" spans="1:7" s="3" customFormat="1" x14ac:dyDescent="0.3">
      <c r="A42" s="5">
        <v>188</v>
      </c>
      <c r="B42" s="5">
        <v>37</v>
      </c>
      <c r="C42" s="3" t="s">
        <v>127</v>
      </c>
      <c r="D42" s="22" t="s">
        <v>380</v>
      </c>
      <c r="E42" s="4" t="s">
        <v>382</v>
      </c>
      <c r="F42" s="6" t="s">
        <v>517</v>
      </c>
      <c r="G42" s="6" t="s">
        <v>381</v>
      </c>
    </row>
    <row r="43" spans="1:7" s="11" customFormat="1" x14ac:dyDescent="0.3">
      <c r="A43" s="13">
        <v>92</v>
      </c>
      <c r="B43" s="13">
        <v>38</v>
      </c>
      <c r="C43" s="11" t="s">
        <v>75</v>
      </c>
      <c r="D43" s="21" t="s">
        <v>516</v>
      </c>
      <c r="E43" s="12" t="s">
        <v>518</v>
      </c>
      <c r="F43" s="14" t="s">
        <v>441</v>
      </c>
      <c r="G43" s="14"/>
    </row>
    <row r="44" spans="1:7" s="11" customFormat="1" x14ac:dyDescent="0.3">
      <c r="A44" s="13">
        <v>92</v>
      </c>
      <c r="B44" s="13">
        <v>230</v>
      </c>
      <c r="C44" s="11" t="s">
        <v>75</v>
      </c>
      <c r="D44" s="21" t="s">
        <v>519</v>
      </c>
      <c r="E44" s="12" t="s">
        <v>520</v>
      </c>
      <c r="F44" s="14" t="s">
        <v>441</v>
      </c>
      <c r="G44" s="14"/>
    </row>
    <row r="45" spans="1:7" s="3" customFormat="1" x14ac:dyDescent="0.3">
      <c r="A45" s="5">
        <v>57</v>
      </c>
      <c r="B45" s="5">
        <v>39</v>
      </c>
      <c r="C45" s="3" t="s">
        <v>59</v>
      </c>
      <c r="D45" s="22" t="s">
        <v>4</v>
      </c>
      <c r="E45" s="4" t="s">
        <v>472</v>
      </c>
      <c r="F45" s="6" t="s">
        <v>287</v>
      </c>
      <c r="G45" s="7"/>
    </row>
    <row r="46" spans="1:7" s="3" customFormat="1" x14ac:dyDescent="0.3">
      <c r="A46" s="5">
        <v>77</v>
      </c>
      <c r="B46" s="5">
        <v>41</v>
      </c>
      <c r="C46" s="3" t="s">
        <v>67</v>
      </c>
      <c r="D46" s="22" t="s">
        <v>482</v>
      </c>
      <c r="E46" s="19" t="s">
        <v>484</v>
      </c>
      <c r="F46" s="6" t="s">
        <v>342</v>
      </c>
      <c r="G46" s="7"/>
    </row>
    <row r="47" spans="1:7" s="3" customFormat="1" x14ac:dyDescent="0.3">
      <c r="A47" s="5">
        <v>77</v>
      </c>
      <c r="B47" s="5">
        <v>214</v>
      </c>
      <c r="C47" s="3" t="s">
        <v>67</v>
      </c>
      <c r="D47" s="22" t="s">
        <v>483</v>
      </c>
      <c r="E47" s="19" t="s">
        <v>485</v>
      </c>
      <c r="F47" s="6" t="s">
        <v>486</v>
      </c>
      <c r="G47" s="7"/>
    </row>
    <row r="48" spans="1:7" s="3" customFormat="1" x14ac:dyDescent="0.3">
      <c r="A48" s="5">
        <v>523</v>
      </c>
      <c r="B48" s="14">
        <v>42</v>
      </c>
      <c r="C48" s="14" t="s">
        <v>171</v>
      </c>
      <c r="D48" s="14" t="s">
        <v>230</v>
      </c>
      <c r="E48" s="14" t="s">
        <v>385</v>
      </c>
      <c r="F48" s="14" t="s">
        <v>441</v>
      </c>
      <c r="G48" s="7"/>
    </row>
    <row r="49" spans="1:7" s="3" customFormat="1" x14ac:dyDescent="0.3">
      <c r="A49" s="5">
        <v>147</v>
      </c>
      <c r="B49" s="5">
        <v>43</v>
      </c>
      <c r="C49" s="3" t="s">
        <v>98</v>
      </c>
      <c r="D49" s="22" t="s">
        <v>257</v>
      </c>
      <c r="E49" s="4" t="s">
        <v>388</v>
      </c>
      <c r="F49" s="6" t="s">
        <v>487</v>
      </c>
      <c r="G49" s="7"/>
    </row>
    <row r="50" spans="1:7" s="11" customFormat="1" x14ac:dyDescent="0.3">
      <c r="A50" s="13">
        <v>433</v>
      </c>
      <c r="B50" s="13">
        <v>44</v>
      </c>
      <c r="C50" s="11" t="s">
        <v>147</v>
      </c>
      <c r="D50" s="21" t="s">
        <v>488</v>
      </c>
      <c r="E50" s="12" t="s">
        <v>389</v>
      </c>
      <c r="F50" s="14" t="s">
        <v>441</v>
      </c>
      <c r="G50" s="14"/>
    </row>
    <row r="51" spans="1:7" s="37" customFormat="1" x14ac:dyDescent="0.3">
      <c r="A51" s="33">
        <v>7</v>
      </c>
      <c r="B51" s="33">
        <v>45</v>
      </c>
      <c r="C51" s="37" t="s">
        <v>34</v>
      </c>
      <c r="D51" s="35" t="s">
        <v>22</v>
      </c>
      <c r="E51" s="34" t="s">
        <v>301</v>
      </c>
      <c r="F51" s="36" t="s">
        <v>441</v>
      </c>
      <c r="G51" s="38" t="s">
        <v>390</v>
      </c>
    </row>
    <row r="52" spans="1:7" s="37" customFormat="1" x14ac:dyDescent="0.3">
      <c r="A52" s="33">
        <v>219</v>
      </c>
      <c r="B52" s="33">
        <v>46</v>
      </c>
      <c r="C52" s="37" t="s">
        <v>141</v>
      </c>
      <c r="D52" s="35" t="s">
        <v>247</v>
      </c>
      <c r="E52" s="34" t="s">
        <v>392</v>
      </c>
      <c r="F52" s="36" t="s">
        <v>441</v>
      </c>
      <c r="G52" s="38" t="s">
        <v>391</v>
      </c>
    </row>
    <row r="53" spans="1:7" s="37" customFormat="1" x14ac:dyDescent="0.3">
      <c r="A53" s="33">
        <v>109</v>
      </c>
      <c r="B53" s="33">
        <v>47</v>
      </c>
      <c r="C53" s="37" t="s">
        <v>81</v>
      </c>
      <c r="D53" s="35" t="s">
        <v>395</v>
      </c>
      <c r="E53" s="34" t="s">
        <v>394</v>
      </c>
      <c r="F53" s="36" t="s">
        <v>441</v>
      </c>
      <c r="G53" s="38" t="s">
        <v>341</v>
      </c>
    </row>
    <row r="54" spans="1:7" s="11" customFormat="1" x14ac:dyDescent="0.3">
      <c r="A54" s="13">
        <v>489</v>
      </c>
      <c r="B54" s="13">
        <v>48</v>
      </c>
      <c r="C54" s="11" t="s">
        <v>157</v>
      </c>
      <c r="D54" s="21" t="s">
        <v>436</v>
      </c>
      <c r="E54" s="12" t="s">
        <v>437</v>
      </c>
      <c r="F54" s="14" t="s">
        <v>441</v>
      </c>
      <c r="G54" s="14"/>
    </row>
    <row r="55" spans="1:7" s="11" customFormat="1" x14ac:dyDescent="0.3">
      <c r="A55" s="13">
        <v>489</v>
      </c>
      <c r="B55" s="13">
        <v>49</v>
      </c>
      <c r="C55" s="11" t="s">
        <v>157</v>
      </c>
      <c r="D55" s="21" t="s">
        <v>238</v>
      </c>
      <c r="E55" s="12" t="s">
        <v>440</v>
      </c>
      <c r="F55" s="14" t="s">
        <v>441</v>
      </c>
      <c r="G55" s="14"/>
    </row>
    <row r="56" spans="1:7" s="3" customFormat="1" x14ac:dyDescent="0.3">
      <c r="A56" s="5">
        <v>489</v>
      </c>
      <c r="B56" s="5">
        <v>50</v>
      </c>
      <c r="C56" s="3" t="s">
        <v>157</v>
      </c>
      <c r="D56" s="22" t="s">
        <v>435</v>
      </c>
      <c r="E56" s="4" t="s">
        <v>438</v>
      </c>
      <c r="F56" s="6" t="s">
        <v>442</v>
      </c>
      <c r="G56" s="7"/>
    </row>
    <row r="57" spans="1:7" s="3" customFormat="1" x14ac:dyDescent="0.3">
      <c r="A57" s="5">
        <v>532</v>
      </c>
      <c r="B57" s="5">
        <v>51</v>
      </c>
      <c r="C57" s="3" t="s">
        <v>179</v>
      </c>
      <c r="D57" s="59" t="s">
        <v>227</v>
      </c>
      <c r="E57" s="60" t="s">
        <v>433</v>
      </c>
      <c r="F57" s="6" t="s">
        <v>434</v>
      </c>
      <c r="G57" s="7"/>
    </row>
    <row r="58" spans="1:7" s="3" customFormat="1" x14ac:dyDescent="0.3">
      <c r="A58" s="5">
        <v>177</v>
      </c>
      <c r="B58" s="5">
        <v>52</v>
      </c>
      <c r="C58" s="3" t="s">
        <v>117</v>
      </c>
      <c r="D58" s="22" t="s">
        <v>393</v>
      </c>
      <c r="E58" s="4" t="s">
        <v>431</v>
      </c>
      <c r="F58" s="6" t="s">
        <v>443</v>
      </c>
      <c r="G58" s="6"/>
    </row>
    <row r="59" spans="1:7" s="11" customFormat="1" x14ac:dyDescent="0.3">
      <c r="A59" s="13">
        <v>500</v>
      </c>
      <c r="B59" s="13">
        <v>53</v>
      </c>
      <c r="C59" s="11" t="s">
        <v>161</v>
      </c>
      <c r="D59" s="21" t="s">
        <v>444</v>
      </c>
      <c r="E59" s="12" t="s">
        <v>445</v>
      </c>
      <c r="F59" s="14" t="s">
        <v>441</v>
      </c>
      <c r="G59" s="14"/>
    </row>
    <row r="60" spans="1:7" s="3" customFormat="1" x14ac:dyDescent="0.3">
      <c r="A60" s="5">
        <v>525</v>
      </c>
      <c r="B60" s="5">
        <v>54</v>
      </c>
      <c r="C60" s="3" t="s">
        <v>173</v>
      </c>
      <c r="D60" s="22" t="s">
        <v>343</v>
      </c>
      <c r="E60" s="4" t="s">
        <v>448</v>
      </c>
      <c r="F60" s="6" t="s">
        <v>447</v>
      </c>
      <c r="G60" s="6" t="s">
        <v>289</v>
      </c>
    </row>
    <row r="61" spans="1:7" s="41" customFormat="1" x14ac:dyDescent="0.3">
      <c r="A61" s="40">
        <v>61</v>
      </c>
      <c r="B61" s="40">
        <v>55</v>
      </c>
      <c r="C61" s="41" t="s">
        <v>61</v>
      </c>
      <c r="D61" s="42" t="s">
        <v>450</v>
      </c>
      <c r="E61" s="43" t="s">
        <v>522</v>
      </c>
      <c r="F61" s="44" t="s">
        <v>453</v>
      </c>
      <c r="G61" s="38" t="s">
        <v>449</v>
      </c>
    </row>
    <row r="62" spans="1:7" s="11" customFormat="1" x14ac:dyDescent="0.3">
      <c r="A62" s="13">
        <v>61</v>
      </c>
      <c r="B62" s="13">
        <v>210</v>
      </c>
      <c r="C62" s="11" t="s">
        <v>61</v>
      </c>
      <c r="D62" s="21" t="s">
        <v>451</v>
      </c>
      <c r="E62" s="12" t="s">
        <v>452</v>
      </c>
      <c r="F62" s="14" t="s">
        <v>441</v>
      </c>
      <c r="G62" s="14"/>
    </row>
    <row r="63" spans="1:7" s="3" customFormat="1" x14ac:dyDescent="0.3">
      <c r="A63" s="5">
        <v>154</v>
      </c>
      <c r="B63" s="5">
        <v>56</v>
      </c>
      <c r="C63" s="3" t="s">
        <v>103</v>
      </c>
      <c r="D63" s="22" t="s">
        <v>19</v>
      </c>
      <c r="E63" s="4" t="s">
        <v>454</v>
      </c>
      <c r="F63" s="6" t="s">
        <v>455</v>
      </c>
      <c r="G63" s="7"/>
    </row>
    <row r="64" spans="1:7" s="3" customFormat="1" x14ac:dyDescent="0.3">
      <c r="A64" s="5">
        <v>154</v>
      </c>
      <c r="B64" s="5">
        <v>57</v>
      </c>
      <c r="C64" s="3" t="s">
        <v>103</v>
      </c>
      <c r="D64" s="22" t="s">
        <v>256</v>
      </c>
      <c r="E64" s="4" t="s">
        <v>406</v>
      </c>
      <c r="F64" s="6" t="s">
        <v>410</v>
      </c>
      <c r="G64" s="7"/>
    </row>
    <row r="65" spans="1:7" s="3" customFormat="1" x14ac:dyDescent="0.3">
      <c r="A65" s="5">
        <v>501</v>
      </c>
      <c r="B65" s="5">
        <v>58</v>
      </c>
      <c r="C65" s="14" t="s">
        <v>162</v>
      </c>
      <c r="D65" s="14" t="s">
        <v>456</v>
      </c>
      <c r="E65" s="14" t="s">
        <v>457</v>
      </c>
      <c r="F65" s="14" t="s">
        <v>414</v>
      </c>
      <c r="G65" s="7"/>
    </row>
    <row r="66" spans="1:7" s="3" customFormat="1" x14ac:dyDescent="0.3">
      <c r="A66" s="5">
        <v>526</v>
      </c>
      <c r="B66" s="5">
        <v>59</v>
      </c>
      <c r="C66" s="3" t="s">
        <v>174</v>
      </c>
      <c r="D66" s="22" t="s">
        <v>228</v>
      </c>
      <c r="E66" s="4" t="s">
        <v>458</v>
      </c>
      <c r="F66" s="6" t="s">
        <v>459</v>
      </c>
      <c r="G66" s="7"/>
    </row>
    <row r="67" spans="1:7" s="3" customFormat="1" x14ac:dyDescent="0.3">
      <c r="A67" s="5">
        <v>111</v>
      </c>
      <c r="B67" s="5">
        <v>60</v>
      </c>
      <c r="C67" s="14" t="s">
        <v>83</v>
      </c>
      <c r="D67" s="14" t="s">
        <v>461</v>
      </c>
      <c r="E67" s="14" t="s">
        <v>460</v>
      </c>
      <c r="F67" s="14" t="s">
        <v>414</v>
      </c>
      <c r="G67" s="7"/>
    </row>
    <row r="68" spans="1:7" s="37" customFormat="1" x14ac:dyDescent="0.3">
      <c r="A68" s="33">
        <v>169</v>
      </c>
      <c r="B68" s="33">
        <v>61</v>
      </c>
      <c r="C68" s="37" t="s">
        <v>113</v>
      </c>
      <c r="D68" s="35" t="s">
        <v>462</v>
      </c>
      <c r="E68" s="34" t="s">
        <v>466</v>
      </c>
      <c r="F68" s="36" t="s">
        <v>414</v>
      </c>
      <c r="G68" s="38" t="s">
        <v>474</v>
      </c>
    </row>
    <row r="69" spans="1:7" s="11" customFormat="1" x14ac:dyDescent="0.3">
      <c r="A69" s="13">
        <v>169</v>
      </c>
      <c r="B69" s="13">
        <v>211</v>
      </c>
      <c r="C69" s="11" t="s">
        <v>113</v>
      </c>
      <c r="D69" s="21" t="s">
        <v>463</v>
      </c>
      <c r="E69" s="12" t="s">
        <v>465</v>
      </c>
      <c r="F69" s="14" t="s">
        <v>441</v>
      </c>
      <c r="G69" s="14"/>
    </row>
    <row r="70" spans="1:7" s="3" customFormat="1" x14ac:dyDescent="0.3">
      <c r="A70" s="5">
        <v>169</v>
      </c>
      <c r="B70" s="5">
        <v>212</v>
      </c>
      <c r="C70" s="3" t="s">
        <v>113</v>
      </c>
      <c r="D70" s="22" t="s">
        <v>529</v>
      </c>
      <c r="E70" s="4" t="s">
        <v>530</v>
      </c>
      <c r="F70" s="6" t="s">
        <v>467</v>
      </c>
      <c r="G70" s="7"/>
    </row>
    <row r="71" spans="1:7" s="3" customFormat="1" x14ac:dyDescent="0.3">
      <c r="A71" s="5">
        <v>465</v>
      </c>
      <c r="B71" s="5">
        <v>62</v>
      </c>
      <c r="C71" s="3" t="s">
        <v>149</v>
      </c>
      <c r="D71" s="22" t="s">
        <v>468</v>
      </c>
      <c r="E71" s="4" t="s">
        <v>470</v>
      </c>
      <c r="F71" s="7" t="s">
        <v>441</v>
      </c>
      <c r="G71" s="6" t="s">
        <v>469</v>
      </c>
    </row>
    <row r="72" spans="1:7" s="3" customFormat="1" x14ac:dyDescent="0.3">
      <c r="A72" s="5">
        <v>76</v>
      </c>
      <c r="B72" s="5">
        <v>63</v>
      </c>
      <c r="C72" s="3" t="s">
        <v>66</v>
      </c>
      <c r="D72" s="22" t="s">
        <v>259</v>
      </c>
      <c r="E72" s="4" t="s">
        <v>333</v>
      </c>
      <c r="F72" s="6" t="s">
        <v>334</v>
      </c>
      <c r="G72" s="7"/>
    </row>
    <row r="73" spans="1:7" s="3" customFormat="1" x14ac:dyDescent="0.3">
      <c r="A73" s="5">
        <v>76</v>
      </c>
      <c r="B73" s="5">
        <v>213</v>
      </c>
      <c r="C73" s="3" t="s">
        <v>66</v>
      </c>
      <c r="D73" s="22" t="s">
        <v>471</v>
      </c>
      <c r="E73" s="4" t="s">
        <v>472</v>
      </c>
      <c r="F73" s="6" t="s">
        <v>342</v>
      </c>
      <c r="G73" s="7"/>
    </row>
    <row r="74" spans="1:7" s="3" customFormat="1" x14ac:dyDescent="0.3">
      <c r="A74" s="5">
        <v>79</v>
      </c>
      <c r="B74" s="5">
        <v>67</v>
      </c>
      <c r="C74" s="3" t="s">
        <v>68</v>
      </c>
      <c r="D74" s="23" t="s">
        <v>26</v>
      </c>
      <c r="E74" s="18" t="s">
        <v>521</v>
      </c>
      <c r="F74" s="6" t="s">
        <v>344</v>
      </c>
      <c r="G74" s="7"/>
    </row>
    <row r="75" spans="1:7" s="11" customFormat="1" x14ac:dyDescent="0.3">
      <c r="A75" s="13">
        <v>81</v>
      </c>
      <c r="B75" s="13">
        <v>70</v>
      </c>
      <c r="C75" s="11" t="s">
        <v>70</v>
      </c>
      <c r="D75" s="21" t="s">
        <v>473</v>
      </c>
      <c r="E75" s="12" t="s">
        <v>337</v>
      </c>
      <c r="F75" s="14" t="s">
        <v>441</v>
      </c>
      <c r="G75" s="14"/>
    </row>
    <row r="76" spans="1:7" s="3" customFormat="1" x14ac:dyDescent="0.3">
      <c r="A76" s="5">
        <v>178</v>
      </c>
      <c r="B76" s="5">
        <v>71</v>
      </c>
      <c r="C76" s="3" t="s">
        <v>118</v>
      </c>
      <c r="D76" s="22" t="s">
        <v>3</v>
      </c>
      <c r="E76" s="4" t="s">
        <v>399</v>
      </c>
      <c r="F76" s="6" t="s">
        <v>287</v>
      </c>
      <c r="G76" s="7"/>
    </row>
    <row r="77" spans="1:7" s="37" customFormat="1" x14ac:dyDescent="0.3">
      <c r="A77" s="33">
        <v>168</v>
      </c>
      <c r="B77" s="33">
        <v>72</v>
      </c>
      <c r="C77" s="37" t="s">
        <v>112</v>
      </c>
      <c r="D77" s="35" t="s">
        <v>523</v>
      </c>
      <c r="E77" s="34" t="s">
        <v>524</v>
      </c>
      <c r="F77" s="36" t="s">
        <v>441</v>
      </c>
      <c r="G77" s="38" t="s">
        <v>525</v>
      </c>
    </row>
    <row r="78" spans="1:7" s="11" customFormat="1" x14ac:dyDescent="0.3">
      <c r="A78" s="13">
        <v>167</v>
      </c>
      <c r="B78" s="13">
        <v>73</v>
      </c>
      <c r="C78" s="11" t="s">
        <v>111</v>
      </c>
      <c r="D78" s="21" t="s">
        <v>528</v>
      </c>
      <c r="E78" s="12" t="s">
        <v>526</v>
      </c>
      <c r="F78" s="14" t="s">
        <v>527</v>
      </c>
      <c r="G78" s="14"/>
    </row>
    <row r="79" spans="1:7" s="3" customFormat="1" x14ac:dyDescent="0.3">
      <c r="A79" s="5">
        <v>11</v>
      </c>
      <c r="B79" s="5">
        <v>74</v>
      </c>
      <c r="C79" s="3" t="s">
        <v>38</v>
      </c>
      <c r="D79" s="22" t="s">
        <v>23</v>
      </c>
      <c r="E79" s="4" t="s">
        <v>314</v>
      </c>
      <c r="F79" s="6" t="s">
        <v>295</v>
      </c>
    </row>
    <row r="80" spans="1:7" s="3" customFormat="1" x14ac:dyDescent="0.3">
      <c r="A80" s="5">
        <v>69</v>
      </c>
      <c r="B80" s="5">
        <v>76</v>
      </c>
      <c r="C80" s="3" t="s">
        <v>63</v>
      </c>
      <c r="D80" s="22" t="s">
        <v>298</v>
      </c>
      <c r="E80" s="4" t="s">
        <v>330</v>
      </c>
      <c r="F80" s="6" t="s">
        <v>335</v>
      </c>
      <c r="G80" s="6" t="s">
        <v>531</v>
      </c>
    </row>
    <row r="81" spans="1:7" s="11" customFormat="1" x14ac:dyDescent="0.3">
      <c r="A81" s="13">
        <v>97</v>
      </c>
      <c r="B81" s="13">
        <v>77</v>
      </c>
      <c r="C81" s="11" t="s">
        <v>76</v>
      </c>
      <c r="D81" s="21" t="s">
        <v>200</v>
      </c>
      <c r="E81" s="12" t="s">
        <v>475</v>
      </c>
      <c r="F81" s="14" t="s">
        <v>441</v>
      </c>
      <c r="G81" s="15"/>
    </row>
    <row r="82" spans="1:7" s="37" customFormat="1" x14ac:dyDescent="0.3">
      <c r="A82" s="33">
        <v>46</v>
      </c>
      <c r="B82" s="33">
        <v>78</v>
      </c>
      <c r="C82" s="37" t="s">
        <v>55</v>
      </c>
      <c r="D82" s="35" t="s">
        <v>533</v>
      </c>
      <c r="E82" s="34" t="s">
        <v>532</v>
      </c>
      <c r="F82" s="36" t="s">
        <v>441</v>
      </c>
      <c r="G82" s="38" t="s">
        <v>429</v>
      </c>
    </row>
    <row r="83" spans="1:7" s="11" customFormat="1" x14ac:dyDescent="0.3">
      <c r="A83" s="13">
        <v>71</v>
      </c>
      <c r="B83" s="13">
        <v>79</v>
      </c>
      <c r="C83" s="11" t="s">
        <v>65</v>
      </c>
      <c r="D83" s="21" t="s">
        <v>534</v>
      </c>
      <c r="E83" s="12" t="s">
        <v>332</v>
      </c>
      <c r="F83" s="14" t="s">
        <v>441</v>
      </c>
      <c r="G83" s="14"/>
    </row>
    <row r="84" spans="1:7" s="3" customFormat="1" x14ac:dyDescent="0.3">
      <c r="A84" s="5">
        <v>530</v>
      </c>
      <c r="B84" s="5">
        <v>80</v>
      </c>
      <c r="C84" s="3" t="s">
        <v>177</v>
      </c>
      <c r="D84" s="22" t="s">
        <v>537</v>
      </c>
      <c r="E84" s="4" t="s">
        <v>535</v>
      </c>
      <c r="F84" s="6" t="s">
        <v>536</v>
      </c>
      <c r="G84" s="6" t="s">
        <v>316</v>
      </c>
    </row>
    <row r="85" spans="1:7" s="3" customFormat="1" x14ac:dyDescent="0.3">
      <c r="A85" s="5">
        <v>530</v>
      </c>
      <c r="B85" s="5">
        <v>219</v>
      </c>
      <c r="C85" s="3" t="s">
        <v>177</v>
      </c>
      <c r="D85" s="22" t="s">
        <v>21</v>
      </c>
      <c r="E85" s="4" t="s">
        <v>538</v>
      </c>
      <c r="F85" s="7" t="s">
        <v>539</v>
      </c>
      <c r="G85" s="6"/>
    </row>
    <row r="86" spans="1:7" s="3" customFormat="1" x14ac:dyDescent="0.3">
      <c r="A86" s="5">
        <v>527</v>
      </c>
      <c r="B86" s="5">
        <v>81</v>
      </c>
      <c r="C86" s="3" t="s">
        <v>175</v>
      </c>
      <c r="D86" s="22" t="s">
        <v>540</v>
      </c>
      <c r="E86" s="4" t="s">
        <v>541</v>
      </c>
      <c r="F86" s="6" t="s">
        <v>542</v>
      </c>
      <c r="G86" s="7"/>
    </row>
    <row r="87" spans="1:7" s="3" customFormat="1" x14ac:dyDescent="0.3">
      <c r="A87" s="5">
        <v>52</v>
      </c>
      <c r="B87" s="5">
        <v>83</v>
      </c>
      <c r="C87" s="3" t="s">
        <v>58</v>
      </c>
      <c r="D87" s="22" t="s">
        <v>6</v>
      </c>
      <c r="E87" s="4" t="s">
        <v>15</v>
      </c>
      <c r="F87" s="6" t="s">
        <v>288</v>
      </c>
      <c r="G87" s="7"/>
    </row>
    <row r="88" spans="1:7" s="3" customFormat="1" x14ac:dyDescent="0.3">
      <c r="A88" s="5">
        <v>426</v>
      </c>
      <c r="B88" s="5">
        <v>84</v>
      </c>
      <c r="C88" s="3" t="s">
        <v>144</v>
      </c>
      <c r="D88" s="22" t="s">
        <v>543</v>
      </c>
      <c r="E88" s="4" t="s">
        <v>546</v>
      </c>
      <c r="F88" s="7" t="s">
        <v>428</v>
      </c>
      <c r="G88" s="7"/>
    </row>
    <row r="89" spans="1:7" s="3" customFormat="1" x14ac:dyDescent="0.3">
      <c r="A89" s="5">
        <v>426</v>
      </c>
      <c r="B89" s="5">
        <v>220</v>
      </c>
      <c r="C89" s="3" t="s">
        <v>144</v>
      </c>
      <c r="D89" s="22" t="s">
        <v>544</v>
      </c>
      <c r="E89" s="4" t="s">
        <v>547</v>
      </c>
      <c r="F89" s="7" t="s">
        <v>548</v>
      </c>
      <c r="G89" s="7"/>
    </row>
    <row r="90" spans="1:7" s="37" customFormat="1" x14ac:dyDescent="0.3">
      <c r="A90" s="33">
        <v>426</v>
      </c>
      <c r="B90" s="33">
        <v>221</v>
      </c>
      <c r="C90" s="37" t="s">
        <v>144</v>
      </c>
      <c r="D90" s="35" t="s">
        <v>545</v>
      </c>
      <c r="E90" s="34" t="s">
        <v>549</v>
      </c>
      <c r="F90" s="36" t="s">
        <v>441</v>
      </c>
      <c r="G90" s="38" t="s">
        <v>548</v>
      </c>
    </row>
    <row r="91" spans="1:7" s="37" customFormat="1" x14ac:dyDescent="0.3">
      <c r="A91" s="33">
        <v>538</v>
      </c>
      <c r="B91" s="33">
        <v>85</v>
      </c>
      <c r="C91" s="37" t="s">
        <v>184</v>
      </c>
      <c r="D91" s="35" t="s">
        <v>359</v>
      </c>
      <c r="E91" s="34" t="s">
        <v>360</v>
      </c>
      <c r="F91" s="36" t="s">
        <v>441</v>
      </c>
      <c r="G91" s="38" t="s">
        <v>358</v>
      </c>
    </row>
    <row r="92" spans="1:7" s="3" customFormat="1" x14ac:dyDescent="0.3">
      <c r="A92" s="5">
        <v>538</v>
      </c>
      <c r="B92" s="5">
        <v>222</v>
      </c>
      <c r="C92" s="3" t="s">
        <v>184</v>
      </c>
      <c r="D92" s="22" t="s">
        <v>550</v>
      </c>
      <c r="E92" s="4" t="s">
        <v>551</v>
      </c>
      <c r="F92" s="6" t="s">
        <v>554</v>
      </c>
      <c r="G92" s="6" t="s">
        <v>358</v>
      </c>
    </row>
    <row r="93" spans="1:7" s="3" customFormat="1" x14ac:dyDescent="0.3">
      <c r="A93" s="5">
        <v>538</v>
      </c>
      <c r="B93" s="5">
        <v>223</v>
      </c>
      <c r="C93" s="3" t="s">
        <v>184</v>
      </c>
      <c r="D93" s="22" t="s">
        <v>552</v>
      </c>
      <c r="E93" s="4" t="s">
        <v>553</v>
      </c>
      <c r="F93" s="6" t="s">
        <v>555</v>
      </c>
      <c r="G93" s="6" t="s">
        <v>358</v>
      </c>
    </row>
    <row r="94" spans="1:7" s="37" customFormat="1" x14ac:dyDescent="0.3">
      <c r="A94" s="33">
        <v>181</v>
      </c>
      <c r="B94" s="33">
        <v>86</v>
      </c>
      <c r="C94" s="37" t="s">
        <v>120</v>
      </c>
      <c r="D94" s="35" t="s">
        <v>556</v>
      </c>
      <c r="E94" s="34" t="s">
        <v>558</v>
      </c>
      <c r="F94" s="36" t="s">
        <v>441</v>
      </c>
      <c r="G94" s="36" t="s">
        <v>557</v>
      </c>
    </row>
    <row r="95" spans="1:7" s="37" customFormat="1" x14ac:dyDescent="0.3">
      <c r="A95" s="33">
        <v>148</v>
      </c>
      <c r="B95" s="33">
        <v>87</v>
      </c>
      <c r="C95" s="37" t="s">
        <v>99</v>
      </c>
      <c r="D95" s="35" t="s">
        <v>559</v>
      </c>
      <c r="E95" s="34" t="s">
        <v>560</v>
      </c>
      <c r="F95" s="36" t="s">
        <v>441</v>
      </c>
      <c r="G95" s="36" t="s">
        <v>561</v>
      </c>
    </row>
    <row r="96" spans="1:7" s="3" customFormat="1" x14ac:dyDescent="0.3">
      <c r="A96" s="5">
        <v>80</v>
      </c>
      <c r="B96" s="5">
        <v>88</v>
      </c>
      <c r="C96" s="3" t="s">
        <v>69</v>
      </c>
      <c r="D96" s="22" t="s">
        <v>387</v>
      </c>
      <c r="E96" s="4" t="s">
        <v>563</v>
      </c>
      <c r="F96" s="6" t="s">
        <v>10</v>
      </c>
      <c r="G96" s="7"/>
    </row>
    <row r="97" spans="1:7" s="3" customFormat="1" x14ac:dyDescent="0.3">
      <c r="A97" s="5">
        <v>186</v>
      </c>
      <c r="B97" s="5">
        <v>89</v>
      </c>
      <c r="C97" s="3" t="s">
        <v>125</v>
      </c>
      <c r="D97" s="22" t="s">
        <v>209</v>
      </c>
      <c r="E97" s="4" t="s">
        <v>565</v>
      </c>
      <c r="F97" s="7" t="s">
        <v>564</v>
      </c>
      <c r="G97" s="7"/>
    </row>
    <row r="98" spans="1:7" s="37" customFormat="1" x14ac:dyDescent="0.3">
      <c r="A98" s="33">
        <v>524</v>
      </c>
      <c r="B98" s="33">
        <v>90</v>
      </c>
      <c r="C98" s="37" t="s">
        <v>172</v>
      </c>
      <c r="D98" s="35" t="s">
        <v>229</v>
      </c>
      <c r="E98" s="34" t="s">
        <v>566</v>
      </c>
      <c r="F98" s="36" t="s">
        <v>441</v>
      </c>
      <c r="G98" s="36" t="s">
        <v>564</v>
      </c>
    </row>
    <row r="99" spans="1:7" s="3" customFormat="1" x14ac:dyDescent="0.3">
      <c r="A99" s="5">
        <v>9</v>
      </c>
      <c r="B99" s="5">
        <v>91</v>
      </c>
      <c r="C99" s="3" t="s">
        <v>36</v>
      </c>
      <c r="D99" s="22" t="s">
        <v>214</v>
      </c>
      <c r="E99" s="4" t="s">
        <v>214</v>
      </c>
      <c r="F99" s="6" t="s">
        <v>562</v>
      </c>
      <c r="G99" s="7" t="s">
        <v>567</v>
      </c>
    </row>
    <row r="100" spans="1:7" s="3" customFormat="1" x14ac:dyDescent="0.3">
      <c r="A100" s="5">
        <v>1</v>
      </c>
      <c r="B100" s="5">
        <v>92</v>
      </c>
      <c r="C100" s="3" t="s">
        <v>28</v>
      </c>
      <c r="D100" s="22" t="s">
        <v>224</v>
      </c>
      <c r="E100" s="4" t="s">
        <v>25</v>
      </c>
      <c r="F100" s="6" t="s">
        <v>20</v>
      </c>
      <c r="G100" s="7"/>
    </row>
    <row r="101" spans="1:7" s="11" customFormat="1" x14ac:dyDescent="0.3">
      <c r="A101" s="13">
        <v>522</v>
      </c>
      <c r="B101" s="13">
        <v>93</v>
      </c>
      <c r="C101" s="11" t="s">
        <v>170</v>
      </c>
      <c r="D101" s="21" t="s">
        <v>568</v>
      </c>
      <c r="E101" s="12" t="s">
        <v>569</v>
      </c>
      <c r="F101" s="14" t="s">
        <v>441</v>
      </c>
      <c r="G101" s="14"/>
    </row>
    <row r="102" spans="1:7" s="11" customFormat="1" x14ac:dyDescent="0.3">
      <c r="A102" s="13">
        <v>503</v>
      </c>
      <c r="B102" s="13">
        <v>94</v>
      </c>
      <c r="C102" s="11" t="s">
        <v>164</v>
      </c>
      <c r="D102" s="21" t="s">
        <v>235</v>
      </c>
      <c r="E102" s="12" t="s">
        <v>570</v>
      </c>
      <c r="F102" s="14" t="s">
        <v>441</v>
      </c>
      <c r="G102" s="14"/>
    </row>
    <row r="103" spans="1:7" s="3" customFormat="1" x14ac:dyDescent="0.3">
      <c r="A103" s="5">
        <v>512</v>
      </c>
      <c r="B103" s="5">
        <v>95</v>
      </c>
      <c r="C103" s="3" t="s">
        <v>167</v>
      </c>
      <c r="D103" s="22" t="s">
        <v>233</v>
      </c>
      <c r="E103" s="4" t="s">
        <v>304</v>
      </c>
      <c r="F103" s="6" t="s">
        <v>20</v>
      </c>
      <c r="G103" s="7"/>
    </row>
    <row r="104" spans="1:7" s="11" customFormat="1" x14ac:dyDescent="0.3">
      <c r="A104" s="13">
        <v>28</v>
      </c>
      <c r="B104" s="13">
        <v>96</v>
      </c>
      <c r="C104" s="11" t="s">
        <v>44</v>
      </c>
      <c r="D104" s="21" t="s">
        <v>571</v>
      </c>
      <c r="E104" s="12" t="s">
        <v>282</v>
      </c>
      <c r="F104" s="14" t="s">
        <v>441</v>
      </c>
      <c r="G104" s="14"/>
    </row>
    <row r="105" spans="1:7" s="11" customFormat="1" x14ac:dyDescent="0.3">
      <c r="A105" s="13">
        <v>497</v>
      </c>
      <c r="B105" s="13">
        <v>97</v>
      </c>
      <c r="C105" s="11" t="s">
        <v>160</v>
      </c>
      <c r="D105" s="21" t="s">
        <v>572</v>
      </c>
      <c r="E105" s="12" t="s">
        <v>492</v>
      </c>
      <c r="F105" s="14" t="s">
        <v>441</v>
      </c>
      <c r="G105" s="14"/>
    </row>
    <row r="106" spans="1:7" s="3" customFormat="1" x14ac:dyDescent="0.3">
      <c r="A106" s="5">
        <v>172</v>
      </c>
      <c r="B106" s="5">
        <v>98</v>
      </c>
      <c r="C106" s="3" t="s">
        <v>114</v>
      </c>
      <c r="D106" s="22" t="s">
        <v>222</v>
      </c>
      <c r="E106" s="4" t="s">
        <v>303</v>
      </c>
      <c r="F106" s="6" t="s">
        <v>20</v>
      </c>
      <c r="G106" s="7"/>
    </row>
    <row r="107" spans="1:7" s="3" customFormat="1" x14ac:dyDescent="0.3">
      <c r="A107" s="5">
        <v>44</v>
      </c>
      <c r="B107" s="5">
        <v>99</v>
      </c>
      <c r="C107" s="3" t="s">
        <v>53</v>
      </c>
      <c r="D107" s="22" t="s">
        <v>194</v>
      </c>
      <c r="E107" s="4" t="s">
        <v>573</v>
      </c>
      <c r="F107" s="6" t="s">
        <v>291</v>
      </c>
      <c r="G107" s="7"/>
    </row>
    <row r="108" spans="1:7" s="3" customFormat="1" x14ac:dyDescent="0.3">
      <c r="A108" s="5">
        <v>209</v>
      </c>
      <c r="B108" s="5">
        <v>100</v>
      </c>
      <c r="C108" s="3" t="s">
        <v>134</v>
      </c>
      <c r="D108" s="22" t="s">
        <v>250</v>
      </c>
      <c r="E108" s="4" t="s">
        <v>400</v>
      </c>
      <c r="F108" s="6" t="s">
        <v>401</v>
      </c>
      <c r="G108" s="6" t="s">
        <v>386</v>
      </c>
    </row>
    <row r="109" spans="1:7" s="3" customFormat="1" x14ac:dyDescent="0.3">
      <c r="A109" s="5">
        <v>427</v>
      </c>
      <c r="B109" s="5">
        <v>101</v>
      </c>
      <c r="C109" s="3" t="s">
        <v>145</v>
      </c>
      <c r="D109" s="22" t="s">
        <v>245</v>
      </c>
      <c r="E109" s="4" t="s">
        <v>297</v>
      </c>
      <c r="F109" s="7" t="s">
        <v>296</v>
      </c>
      <c r="G109" s="7"/>
    </row>
    <row r="110" spans="1:7" s="3" customFormat="1" x14ac:dyDescent="0.3">
      <c r="A110" s="5">
        <v>66</v>
      </c>
      <c r="B110" s="5">
        <v>102</v>
      </c>
      <c r="C110" s="3" t="s">
        <v>62</v>
      </c>
      <c r="D110" s="22" t="s">
        <v>197</v>
      </c>
      <c r="E110" s="4" t="s">
        <v>299</v>
      </c>
      <c r="F110" s="6" t="s">
        <v>329</v>
      </c>
      <c r="G110" s="6"/>
    </row>
    <row r="111" spans="1:7" s="11" customFormat="1" x14ac:dyDescent="0.3">
      <c r="A111" s="13">
        <v>182</v>
      </c>
      <c r="B111" s="13">
        <v>105</v>
      </c>
      <c r="C111" s="11" t="s">
        <v>121</v>
      </c>
      <c r="D111" s="21" t="s">
        <v>574</v>
      </c>
      <c r="E111" s="12" t="s">
        <v>364</v>
      </c>
      <c r="F111" s="14" t="s">
        <v>441</v>
      </c>
      <c r="G111" s="14"/>
    </row>
    <row r="112" spans="1:7" s="37" customFormat="1" x14ac:dyDescent="0.3">
      <c r="A112" s="33">
        <v>127</v>
      </c>
      <c r="B112" s="33">
        <v>106</v>
      </c>
      <c r="C112" s="37" t="s">
        <v>88</v>
      </c>
      <c r="D112" s="35" t="s">
        <v>575</v>
      </c>
      <c r="E112" s="34" t="s">
        <v>409</v>
      </c>
      <c r="F112" s="36" t="s">
        <v>441</v>
      </c>
      <c r="G112" s="38" t="s">
        <v>411</v>
      </c>
    </row>
    <row r="113" spans="1:7" s="11" customFormat="1" x14ac:dyDescent="0.3">
      <c r="A113" s="13">
        <v>529</v>
      </c>
      <c r="B113" s="13">
        <v>107</v>
      </c>
      <c r="C113" s="11" t="s">
        <v>176</v>
      </c>
      <c r="D113" s="21" t="s">
        <v>576</v>
      </c>
      <c r="E113" s="12" t="s">
        <v>577</v>
      </c>
      <c r="F113" s="14" t="s">
        <v>441</v>
      </c>
      <c r="G113" s="14"/>
    </row>
    <row r="114" spans="1:7" s="3" customFormat="1" x14ac:dyDescent="0.3">
      <c r="A114" s="5">
        <v>98</v>
      </c>
      <c r="B114" s="5">
        <v>108</v>
      </c>
      <c r="C114" s="3" t="s">
        <v>77</v>
      </c>
      <c r="D114" s="22" t="s">
        <v>1</v>
      </c>
      <c r="E114" s="4" t="s">
        <v>578</v>
      </c>
      <c r="F114" s="6" t="s">
        <v>579</v>
      </c>
      <c r="G114" s="7"/>
    </row>
    <row r="115" spans="1:7" s="37" customFormat="1" x14ac:dyDescent="0.3">
      <c r="A115" s="33">
        <v>3</v>
      </c>
      <c r="B115" s="33">
        <v>109</v>
      </c>
      <c r="C115" s="37" t="s">
        <v>30</v>
      </c>
      <c r="D115" s="35" t="s">
        <v>187</v>
      </c>
      <c r="E115" s="34" t="s">
        <v>315</v>
      </c>
      <c r="F115" s="36" t="s">
        <v>441</v>
      </c>
      <c r="G115" s="38" t="s">
        <v>275</v>
      </c>
    </row>
    <row r="116" spans="1:7" s="3" customFormat="1" x14ac:dyDescent="0.3">
      <c r="A116" s="5">
        <v>81</v>
      </c>
      <c r="B116" s="5">
        <v>110</v>
      </c>
      <c r="C116" s="3" t="s">
        <v>70</v>
      </c>
      <c r="D116" s="22" t="s">
        <v>489</v>
      </c>
      <c r="E116" s="4" t="s">
        <v>580</v>
      </c>
      <c r="F116" s="6" t="s">
        <v>579</v>
      </c>
      <c r="G116" s="7"/>
    </row>
    <row r="117" spans="1:7" s="3" customFormat="1" x14ac:dyDescent="0.3">
      <c r="A117" s="5">
        <v>146</v>
      </c>
      <c r="B117" s="5">
        <v>111</v>
      </c>
      <c r="C117" s="3" t="s">
        <v>97</v>
      </c>
      <c r="D117" s="22" t="s">
        <v>396</v>
      </c>
      <c r="E117" s="4" t="s">
        <v>581</v>
      </c>
      <c r="F117" s="6" t="s">
        <v>20</v>
      </c>
      <c r="G117" s="7"/>
    </row>
    <row r="118" spans="1:7" s="3" customFormat="1" x14ac:dyDescent="0.3">
      <c r="A118" s="5">
        <v>99</v>
      </c>
      <c r="B118" s="5">
        <v>112</v>
      </c>
      <c r="C118" s="3" t="s">
        <v>78</v>
      </c>
      <c r="D118" s="22" t="s">
        <v>262</v>
      </c>
      <c r="E118" s="4" t="s">
        <v>408</v>
      </c>
      <c r="F118" s="6" t="s">
        <v>407</v>
      </c>
      <c r="G118" s="7"/>
    </row>
    <row r="119" spans="1:7" s="11" customFormat="1" x14ac:dyDescent="0.3">
      <c r="A119" s="13">
        <v>43</v>
      </c>
      <c r="B119" s="13">
        <v>113</v>
      </c>
      <c r="C119" s="11" t="s">
        <v>52</v>
      </c>
      <c r="D119" s="21" t="s">
        <v>348</v>
      </c>
      <c r="E119" s="12"/>
      <c r="F119" s="14" t="s">
        <v>441</v>
      </c>
      <c r="G119" s="14"/>
    </row>
    <row r="120" spans="1:7" s="3" customFormat="1" x14ac:dyDescent="0.3">
      <c r="A120" s="5">
        <v>82</v>
      </c>
      <c r="B120" s="5">
        <v>114</v>
      </c>
      <c r="C120" s="3" t="s">
        <v>71</v>
      </c>
      <c r="D120" s="22" t="s">
        <v>260</v>
      </c>
      <c r="E120" s="4" t="s">
        <v>339</v>
      </c>
      <c r="F120" s="6" t="s">
        <v>582</v>
      </c>
      <c r="G120" s="7"/>
    </row>
    <row r="121" spans="1:7" s="3" customFormat="1" x14ac:dyDescent="0.3">
      <c r="A121" s="5">
        <v>501</v>
      </c>
      <c r="B121" s="5">
        <v>115</v>
      </c>
      <c r="C121" s="3" t="s">
        <v>162</v>
      </c>
      <c r="D121" s="22" t="s">
        <v>237</v>
      </c>
      <c r="E121" s="4" t="s">
        <v>398</v>
      </c>
      <c r="F121" s="6" t="s">
        <v>397</v>
      </c>
      <c r="G121" s="7"/>
    </row>
    <row r="122" spans="1:7" s="37" customFormat="1" x14ac:dyDescent="0.3">
      <c r="A122" s="33">
        <v>476</v>
      </c>
      <c r="B122" s="33">
        <v>116</v>
      </c>
      <c r="C122" s="37" t="s">
        <v>153</v>
      </c>
      <c r="D122" s="35" t="s">
        <v>241</v>
      </c>
      <c r="E122" s="34" t="s">
        <v>347</v>
      </c>
      <c r="F122" s="36" t="s">
        <v>441</v>
      </c>
      <c r="G122" s="36" t="s">
        <v>583</v>
      </c>
    </row>
    <row r="123" spans="1:7" s="3" customFormat="1" x14ac:dyDescent="0.3">
      <c r="A123" s="5">
        <v>504</v>
      </c>
      <c r="B123" s="5">
        <v>117</v>
      </c>
      <c r="C123" s="3" t="s">
        <v>165</v>
      </c>
      <c r="D123" s="22" t="s">
        <v>234</v>
      </c>
      <c r="E123" s="4" t="s">
        <v>584</v>
      </c>
      <c r="F123" s="7" t="s">
        <v>585</v>
      </c>
      <c r="G123" s="7"/>
    </row>
    <row r="124" spans="1:7" s="3" customFormat="1" x14ac:dyDescent="0.3">
      <c r="A124" s="5">
        <v>17</v>
      </c>
      <c r="B124" s="5">
        <v>118</v>
      </c>
      <c r="C124" s="3" t="s">
        <v>40</v>
      </c>
      <c r="D124" s="22" t="s">
        <v>310</v>
      </c>
      <c r="E124" s="4" t="s">
        <v>311</v>
      </c>
      <c r="F124" s="6" t="s">
        <v>312</v>
      </c>
      <c r="G124" s="7"/>
    </row>
    <row r="125" spans="1:7" s="3" customFormat="1" x14ac:dyDescent="0.3">
      <c r="A125" s="5">
        <v>189</v>
      </c>
      <c r="B125" s="5">
        <v>119</v>
      </c>
      <c r="C125" s="3" t="s">
        <v>128</v>
      </c>
      <c r="D125" s="22" t="s">
        <v>432</v>
      </c>
      <c r="E125" s="4" t="s">
        <v>323</v>
      </c>
      <c r="F125" s="6" t="s">
        <v>324</v>
      </c>
      <c r="G125" s="7"/>
    </row>
    <row r="126" spans="1:7" s="3" customFormat="1" x14ac:dyDescent="0.3">
      <c r="A126" s="5">
        <v>502</v>
      </c>
      <c r="B126" s="5">
        <v>120</v>
      </c>
      <c r="C126" s="3" t="s">
        <v>163</v>
      </c>
      <c r="D126" s="22" t="s">
        <v>236</v>
      </c>
      <c r="E126" s="4" t="s">
        <v>587</v>
      </c>
      <c r="F126" s="6" t="s">
        <v>430</v>
      </c>
      <c r="G126" s="7"/>
    </row>
    <row r="127" spans="1:7" s="11" customFormat="1" x14ac:dyDescent="0.3">
      <c r="A127" s="13">
        <v>461</v>
      </c>
      <c r="B127" s="13">
        <v>121</v>
      </c>
      <c r="C127" s="11" t="s">
        <v>148</v>
      </c>
      <c r="D127" s="21" t="s">
        <v>243</v>
      </c>
      <c r="E127" s="12"/>
      <c r="F127" s="14" t="s">
        <v>441</v>
      </c>
      <c r="G127" s="14"/>
    </row>
    <row r="128" spans="1:7" s="3" customFormat="1" x14ac:dyDescent="0.3">
      <c r="A128" s="5">
        <v>216</v>
      </c>
      <c r="B128" s="5">
        <v>122</v>
      </c>
      <c r="C128" s="3" t="s">
        <v>138</v>
      </c>
      <c r="D128" s="22" t="s">
        <v>586</v>
      </c>
      <c r="E128" s="4" t="s">
        <v>588</v>
      </c>
      <c r="F128" s="7" t="s">
        <v>589</v>
      </c>
      <c r="G128" s="7"/>
    </row>
    <row r="129" spans="1:7" s="3" customFormat="1" x14ac:dyDescent="0.3">
      <c r="A129" s="5">
        <v>483</v>
      </c>
      <c r="B129" s="5">
        <v>124</v>
      </c>
      <c r="C129" s="3" t="s">
        <v>155</v>
      </c>
      <c r="D129" s="22" t="s">
        <v>309</v>
      </c>
      <c r="E129" s="4" t="s">
        <v>590</v>
      </c>
      <c r="F129" s="6" t="s">
        <v>447</v>
      </c>
      <c r="G129" s="6" t="s">
        <v>289</v>
      </c>
    </row>
    <row r="130" spans="1:7" s="11" customFormat="1" ht="13.2" customHeight="1" x14ac:dyDescent="0.3">
      <c r="A130" s="13">
        <v>151</v>
      </c>
      <c r="B130" s="13">
        <v>125</v>
      </c>
      <c r="C130" s="11" t="s">
        <v>102</v>
      </c>
      <c r="D130" s="21" t="s">
        <v>593</v>
      </c>
      <c r="E130" s="12" t="s">
        <v>592</v>
      </c>
      <c r="F130" s="14" t="s">
        <v>441</v>
      </c>
      <c r="G130" s="14"/>
    </row>
    <row r="131" spans="1:7" s="3" customFormat="1" x14ac:dyDescent="0.3">
      <c r="A131" s="5">
        <v>45</v>
      </c>
      <c r="B131" s="5">
        <v>126</v>
      </c>
      <c r="C131" s="3" t="s">
        <v>54</v>
      </c>
      <c r="D131" s="22" t="s">
        <v>195</v>
      </c>
      <c r="E131" s="4" t="s">
        <v>190</v>
      </c>
      <c r="F131" s="6" t="s">
        <v>284</v>
      </c>
      <c r="G131" s="6" t="s">
        <v>609</v>
      </c>
    </row>
    <row r="132" spans="1:7" s="3" customFormat="1" x14ac:dyDescent="0.3">
      <c r="A132" s="5">
        <v>8</v>
      </c>
      <c r="B132" s="5">
        <v>127</v>
      </c>
      <c r="C132" s="3" t="s">
        <v>35</v>
      </c>
      <c r="D132" s="22" t="s">
        <v>14</v>
      </c>
      <c r="E132" s="4" t="s">
        <v>285</v>
      </c>
      <c r="F132" s="6" t="s">
        <v>284</v>
      </c>
      <c r="G132" s="7"/>
    </row>
    <row r="133" spans="1:7" s="3" customFormat="1" x14ac:dyDescent="0.3">
      <c r="A133" s="5">
        <v>184</v>
      </c>
      <c r="B133" s="5">
        <v>128</v>
      </c>
      <c r="C133" s="3" t="s">
        <v>123</v>
      </c>
      <c r="D133" s="22" t="s">
        <v>208</v>
      </c>
      <c r="E133" s="4" t="s">
        <v>674</v>
      </c>
      <c r="F133" s="6" t="s">
        <v>624</v>
      </c>
      <c r="G133" s="7"/>
    </row>
    <row r="134" spans="1:7" s="37" customFormat="1" x14ac:dyDescent="0.3">
      <c r="A134" s="33">
        <v>58</v>
      </c>
      <c r="B134" s="33">
        <v>129</v>
      </c>
      <c r="C134" s="37" t="s">
        <v>60</v>
      </c>
      <c r="D134" s="35" t="s">
        <v>626</v>
      </c>
      <c r="E134" s="34" t="s">
        <v>627</v>
      </c>
      <c r="F134" s="36" t="s">
        <v>441</v>
      </c>
      <c r="G134" s="38" t="s">
        <v>628</v>
      </c>
    </row>
    <row r="135" spans="1:7" s="11" customFormat="1" x14ac:dyDescent="0.3">
      <c r="A135" s="13">
        <v>163</v>
      </c>
      <c r="B135" s="13">
        <v>130</v>
      </c>
      <c r="C135" s="11" t="s">
        <v>110</v>
      </c>
      <c r="D135" s="21" t="s">
        <v>629</v>
      </c>
      <c r="E135" s="12" t="s">
        <v>351</v>
      </c>
      <c r="F135" s="14" t="s">
        <v>441</v>
      </c>
      <c r="G135" s="14"/>
    </row>
    <row r="136" spans="1:7" s="3" customFormat="1" x14ac:dyDescent="0.3">
      <c r="A136" s="5">
        <v>156</v>
      </c>
      <c r="B136" s="5">
        <v>131</v>
      </c>
      <c r="C136" s="3" t="s">
        <v>105</v>
      </c>
      <c r="D136" s="22" t="s">
        <v>255</v>
      </c>
      <c r="E136" s="4" t="s">
        <v>594</v>
      </c>
      <c r="F136" s="6" t="s">
        <v>449</v>
      </c>
      <c r="G136" s="7"/>
    </row>
    <row r="137" spans="1:7" s="11" customFormat="1" x14ac:dyDescent="0.3">
      <c r="A137" s="13">
        <v>13</v>
      </c>
      <c r="B137" s="13">
        <v>136</v>
      </c>
      <c r="C137" s="11" t="s">
        <v>217</v>
      </c>
      <c r="D137" s="21" t="s">
        <v>313</v>
      </c>
      <c r="E137" s="12"/>
      <c r="F137" s="14" t="s">
        <v>441</v>
      </c>
      <c r="G137" s="14"/>
    </row>
    <row r="138" spans="1:7" s="3" customFormat="1" x14ac:dyDescent="0.3">
      <c r="A138" s="5">
        <v>49</v>
      </c>
      <c r="B138" s="5">
        <v>137</v>
      </c>
      <c r="C138" s="3" t="s">
        <v>57</v>
      </c>
      <c r="D138" s="22" t="s">
        <v>7</v>
      </c>
      <c r="E138" s="4" t="s">
        <v>268</v>
      </c>
      <c r="F138" s="6" t="s">
        <v>289</v>
      </c>
      <c r="G138" s="7"/>
    </row>
    <row r="139" spans="1:7" s="11" customFormat="1" x14ac:dyDescent="0.3">
      <c r="A139" s="13">
        <v>180</v>
      </c>
      <c r="B139" s="13">
        <v>138</v>
      </c>
      <c r="C139" s="11" t="s">
        <v>119</v>
      </c>
      <c r="D139" s="21" t="s">
        <v>675</v>
      </c>
      <c r="E139" s="12"/>
      <c r="F139" s="14" t="s">
        <v>441</v>
      </c>
      <c r="G139" s="14"/>
    </row>
    <row r="140" spans="1:7" s="37" customFormat="1" x14ac:dyDescent="0.3">
      <c r="A140" s="33">
        <v>40</v>
      </c>
      <c r="B140" s="33">
        <v>139</v>
      </c>
      <c r="C140" s="37" t="s">
        <v>49</v>
      </c>
      <c r="D140" s="35" t="s">
        <v>193</v>
      </c>
      <c r="E140" s="34" t="s">
        <v>317</v>
      </c>
      <c r="F140" s="36" t="s">
        <v>441</v>
      </c>
      <c r="G140" s="38" t="s">
        <v>318</v>
      </c>
    </row>
    <row r="141" spans="1:7" s="11" customFormat="1" x14ac:dyDescent="0.3">
      <c r="A141" s="13">
        <v>229</v>
      </c>
      <c r="B141" s="13">
        <v>140</v>
      </c>
      <c r="C141" s="11" t="s">
        <v>143</v>
      </c>
      <c r="D141" s="21" t="s">
        <v>246</v>
      </c>
      <c r="E141" s="12" t="s">
        <v>676</v>
      </c>
      <c r="F141" s="14" t="s">
        <v>441</v>
      </c>
      <c r="G141" s="14"/>
    </row>
    <row r="142" spans="1:7" s="37" customFormat="1" x14ac:dyDescent="0.3">
      <c r="A142" s="33">
        <v>175</v>
      </c>
      <c r="B142" s="33">
        <v>141</v>
      </c>
      <c r="C142" s="37" t="s">
        <v>116</v>
      </c>
      <c r="D142" s="35" t="s">
        <v>207</v>
      </c>
      <c r="E142" s="34" t="s">
        <v>631</v>
      </c>
      <c r="F142" s="36" t="s">
        <v>500</v>
      </c>
      <c r="G142" s="38" t="s">
        <v>630</v>
      </c>
    </row>
    <row r="143" spans="1:7" s="37" customFormat="1" x14ac:dyDescent="0.3">
      <c r="A143" s="33">
        <v>489</v>
      </c>
      <c r="B143" s="33">
        <v>142</v>
      </c>
      <c r="C143" s="37" t="s">
        <v>157</v>
      </c>
      <c r="D143" s="35" t="s">
        <v>632</v>
      </c>
      <c r="E143" s="34" t="s">
        <v>437</v>
      </c>
      <c r="F143" s="36" t="s">
        <v>633</v>
      </c>
      <c r="G143" s="36" t="s">
        <v>634</v>
      </c>
    </row>
    <row r="144" spans="1:7" s="3" customFormat="1" x14ac:dyDescent="0.3">
      <c r="A144" s="5">
        <v>473</v>
      </c>
      <c r="B144" s="5">
        <v>143</v>
      </c>
      <c r="C144" s="3" t="s">
        <v>151</v>
      </c>
      <c r="D144" s="22" t="s">
        <v>378</v>
      </c>
      <c r="E144" s="4" t="s">
        <v>377</v>
      </c>
      <c r="F144" s="7" t="s">
        <v>606</v>
      </c>
      <c r="G144" s="7"/>
    </row>
    <row r="145" spans="1:7" s="37" customFormat="1" x14ac:dyDescent="0.3">
      <c r="A145" s="33">
        <v>162</v>
      </c>
      <c r="B145" s="33">
        <v>144</v>
      </c>
      <c r="C145" s="37" t="s">
        <v>109</v>
      </c>
      <c r="D145" s="35" t="s">
        <v>614</v>
      </c>
      <c r="E145" s="34" t="s">
        <v>615</v>
      </c>
      <c r="F145" s="36" t="s">
        <v>441</v>
      </c>
      <c r="G145" s="38" t="s">
        <v>407</v>
      </c>
    </row>
    <row r="146" spans="1:7" s="3" customFormat="1" x14ac:dyDescent="0.3">
      <c r="A146" s="5">
        <v>158</v>
      </c>
      <c r="B146" s="5">
        <v>146</v>
      </c>
      <c r="C146" s="3" t="s">
        <v>107</v>
      </c>
      <c r="D146" s="22" t="s">
        <v>635</v>
      </c>
      <c r="E146" s="4" t="s">
        <v>636</v>
      </c>
      <c r="F146" s="7" t="s">
        <v>637</v>
      </c>
      <c r="G146" s="7"/>
    </row>
    <row r="147" spans="1:7" s="3" customFormat="1" x14ac:dyDescent="0.3">
      <c r="A147" s="5">
        <v>174</v>
      </c>
      <c r="B147" s="5">
        <v>147</v>
      </c>
      <c r="C147" s="3" t="s">
        <v>115</v>
      </c>
      <c r="D147" s="22" t="s">
        <v>306</v>
      </c>
      <c r="E147" s="4" t="s">
        <v>307</v>
      </c>
      <c r="F147" s="6" t="s">
        <v>308</v>
      </c>
      <c r="G147" s="7"/>
    </row>
    <row r="148" spans="1:7" s="3" customFormat="1" x14ac:dyDescent="0.3">
      <c r="A148" s="5">
        <v>207</v>
      </c>
      <c r="B148" s="5">
        <v>148</v>
      </c>
      <c r="C148" s="3" t="s">
        <v>133</v>
      </c>
      <c r="D148" s="22" t="s">
        <v>327</v>
      </c>
      <c r="E148" s="4" t="s">
        <v>307</v>
      </c>
      <c r="F148" s="6" t="s">
        <v>308</v>
      </c>
      <c r="G148" s="7"/>
    </row>
    <row r="149" spans="1:7" s="3" customFormat="1" x14ac:dyDescent="0.3">
      <c r="A149" s="5">
        <v>531</v>
      </c>
      <c r="B149" s="5">
        <v>149</v>
      </c>
      <c r="C149" s="3" t="s">
        <v>178</v>
      </c>
      <c r="D149" s="22" t="s">
        <v>544</v>
      </c>
      <c r="E149" s="4" t="s">
        <v>547</v>
      </c>
      <c r="F149" s="6" t="s">
        <v>427</v>
      </c>
      <c r="G149" s="7"/>
    </row>
    <row r="150" spans="1:7" s="3" customFormat="1" x14ac:dyDescent="0.3">
      <c r="A150" s="5">
        <v>7</v>
      </c>
      <c r="B150" s="5">
        <v>150</v>
      </c>
      <c r="C150" s="3" t="s">
        <v>34</v>
      </c>
      <c r="D150" s="22" t="s">
        <v>213</v>
      </c>
      <c r="E150" s="4" t="s">
        <v>305</v>
      </c>
      <c r="F150" s="6" t="s">
        <v>302</v>
      </c>
      <c r="G150" s="7"/>
    </row>
    <row r="151" spans="1:7" s="3" customFormat="1" x14ac:dyDescent="0.3">
      <c r="A151" s="5">
        <v>86</v>
      </c>
      <c r="B151" s="5">
        <v>151</v>
      </c>
      <c r="C151" s="3" t="s">
        <v>73</v>
      </c>
      <c r="D151" s="22" t="s">
        <v>199</v>
      </c>
      <c r="E151" s="4" t="s">
        <v>340</v>
      </c>
      <c r="F151" s="6" t="s">
        <v>273</v>
      </c>
      <c r="G151" s="7"/>
    </row>
    <row r="152" spans="1:7" s="3" customFormat="1" x14ac:dyDescent="0.3">
      <c r="A152" s="5">
        <v>41</v>
      </c>
      <c r="B152" s="5">
        <v>152</v>
      </c>
      <c r="C152" s="3" t="s">
        <v>50</v>
      </c>
      <c r="D152" s="22" t="s">
        <v>5</v>
      </c>
      <c r="E152" s="4" t="s">
        <v>17</v>
      </c>
      <c r="F152" s="6" t="s">
        <v>269</v>
      </c>
      <c r="G152" s="7"/>
    </row>
    <row r="153" spans="1:7" s="3" customFormat="1" x14ac:dyDescent="0.3">
      <c r="A153" s="5">
        <v>42</v>
      </c>
      <c r="B153" s="5">
        <v>154</v>
      </c>
      <c r="C153" s="3" t="s">
        <v>51</v>
      </c>
      <c r="D153" s="22" t="s">
        <v>196</v>
      </c>
      <c r="E153" s="4" t="s">
        <v>321</v>
      </c>
      <c r="F153" s="6" t="s">
        <v>429</v>
      </c>
      <c r="G153" s="6" t="s">
        <v>322</v>
      </c>
    </row>
    <row r="154" spans="1:7" s="11" customFormat="1" x14ac:dyDescent="0.3">
      <c r="A154" s="13">
        <v>19</v>
      </c>
      <c r="B154" s="13">
        <v>155</v>
      </c>
      <c r="C154" s="11" t="s">
        <v>41</v>
      </c>
      <c r="D154" s="21" t="s">
        <v>638</v>
      </c>
      <c r="E154" s="12" t="s">
        <v>280</v>
      </c>
      <c r="F154" s="14" t="s">
        <v>441</v>
      </c>
      <c r="G154" s="14"/>
    </row>
    <row r="155" spans="1:7" s="37" customFormat="1" x14ac:dyDescent="0.3">
      <c r="A155" s="33">
        <v>36</v>
      </c>
      <c r="B155" s="33">
        <v>157</v>
      </c>
      <c r="C155" s="37" t="s">
        <v>45</v>
      </c>
      <c r="D155" s="35" t="s">
        <v>652</v>
      </c>
      <c r="E155" s="34" t="s">
        <v>653</v>
      </c>
      <c r="F155" s="36" t="s">
        <v>441</v>
      </c>
      <c r="G155" s="36" t="s">
        <v>639</v>
      </c>
    </row>
    <row r="156" spans="1:7" s="11" customFormat="1" x14ac:dyDescent="0.3">
      <c r="A156" s="13">
        <v>84</v>
      </c>
      <c r="B156" s="13">
        <v>158</v>
      </c>
      <c r="C156" s="11" t="s">
        <v>72</v>
      </c>
      <c r="D156" s="21" t="s">
        <v>198</v>
      </c>
      <c r="E156" s="12" t="s">
        <v>198</v>
      </c>
      <c r="F156" s="14" t="s">
        <v>441</v>
      </c>
      <c r="G156" s="14"/>
    </row>
    <row r="157" spans="1:7" s="37" customFormat="1" x14ac:dyDescent="0.3">
      <c r="A157" s="33">
        <v>477</v>
      </c>
      <c r="B157" s="33">
        <v>159</v>
      </c>
      <c r="C157" s="37" t="s">
        <v>154</v>
      </c>
      <c r="D157" s="35" t="s">
        <v>239</v>
      </c>
      <c r="E157" s="34" t="s">
        <v>239</v>
      </c>
      <c r="F157" s="36" t="s">
        <v>294</v>
      </c>
      <c r="G157" s="36"/>
    </row>
    <row r="158" spans="1:7" s="3" customFormat="1" x14ac:dyDescent="0.3">
      <c r="A158" s="5">
        <v>192</v>
      </c>
      <c r="B158" s="5">
        <v>160</v>
      </c>
      <c r="C158" s="3" t="s">
        <v>130</v>
      </c>
      <c r="D158" s="22" t="s">
        <v>265</v>
      </c>
      <c r="E158" s="4" t="s">
        <v>602</v>
      </c>
      <c r="F158" s="6" t="s">
        <v>600</v>
      </c>
      <c r="G158" s="7"/>
    </row>
    <row r="159" spans="1:7" s="3" customFormat="1" x14ac:dyDescent="0.3">
      <c r="A159" s="5">
        <v>532</v>
      </c>
      <c r="B159" s="5">
        <v>161</v>
      </c>
      <c r="C159" s="3" t="s">
        <v>179</v>
      </c>
      <c r="D159" s="22" t="s">
        <v>226</v>
      </c>
      <c r="E159" s="4" t="s">
        <v>640</v>
      </c>
      <c r="F159" s="6" t="s">
        <v>641</v>
      </c>
      <c r="G159" s="7"/>
    </row>
    <row r="160" spans="1:7" s="37" customFormat="1" x14ac:dyDescent="0.3">
      <c r="A160" s="33">
        <v>2</v>
      </c>
      <c r="B160" s="33">
        <v>162</v>
      </c>
      <c r="C160" s="37" t="s">
        <v>29</v>
      </c>
      <c r="D160" s="51" t="s">
        <v>642</v>
      </c>
      <c r="E160" s="34" t="s">
        <v>643</v>
      </c>
      <c r="F160" s="36" t="s">
        <v>645</v>
      </c>
      <c r="G160" s="36" t="s">
        <v>644</v>
      </c>
    </row>
    <row r="161" spans="1:7" s="3" customFormat="1" x14ac:dyDescent="0.3">
      <c r="A161" s="5">
        <v>4</v>
      </c>
      <c r="B161" s="5">
        <v>163</v>
      </c>
      <c r="C161" s="3" t="s">
        <v>31</v>
      </c>
      <c r="D161" s="22" t="s">
        <v>188</v>
      </c>
      <c r="E161" s="4" t="s">
        <v>271</v>
      </c>
      <c r="F161" s="6" t="s">
        <v>274</v>
      </c>
      <c r="G161" s="7"/>
    </row>
    <row r="162" spans="1:7" s="3" customFormat="1" x14ac:dyDescent="0.3">
      <c r="A162" s="5">
        <v>183</v>
      </c>
      <c r="B162" s="5">
        <v>164</v>
      </c>
      <c r="C162" s="3" t="s">
        <v>122</v>
      </c>
      <c r="D162" s="22" t="s">
        <v>223</v>
      </c>
      <c r="E162" s="4" t="s">
        <v>271</v>
      </c>
      <c r="F162" s="6" t="s">
        <v>274</v>
      </c>
      <c r="G162" s="7"/>
    </row>
    <row r="163" spans="1:7" s="11" customFormat="1" x14ac:dyDescent="0.3">
      <c r="A163" s="13">
        <v>155</v>
      </c>
      <c r="B163" s="13">
        <v>165</v>
      </c>
      <c r="C163" s="11" t="s">
        <v>104</v>
      </c>
      <c r="D163" s="21" t="s">
        <v>646</v>
      </c>
      <c r="E163" s="12" t="s">
        <v>647</v>
      </c>
      <c r="F163" s="14" t="s">
        <v>441</v>
      </c>
      <c r="G163" s="14"/>
    </row>
    <row r="164" spans="1:7" s="3" customFormat="1" x14ac:dyDescent="0.3">
      <c r="A164" s="5">
        <v>10</v>
      </c>
      <c r="B164" s="5">
        <v>166</v>
      </c>
      <c r="C164" s="3" t="s">
        <v>37</v>
      </c>
      <c r="D164" s="22" t="s">
        <v>191</v>
      </c>
      <c r="E164" s="4" t="s">
        <v>277</v>
      </c>
      <c r="F164" s="7" t="s">
        <v>273</v>
      </c>
      <c r="G164" s="7"/>
    </row>
    <row r="165" spans="1:7" s="11" customFormat="1" x14ac:dyDescent="0.3">
      <c r="A165" s="13">
        <v>492</v>
      </c>
      <c r="B165" s="13">
        <v>167</v>
      </c>
      <c r="C165" s="11" t="s">
        <v>158</v>
      </c>
      <c r="D165" s="21" t="s">
        <v>649</v>
      </c>
      <c r="E165" s="12" t="s">
        <v>648</v>
      </c>
      <c r="F165" s="14" t="s">
        <v>441</v>
      </c>
      <c r="G165" s="14"/>
    </row>
    <row r="166" spans="1:7" s="11" customFormat="1" x14ac:dyDescent="0.3">
      <c r="A166" s="13">
        <v>12</v>
      </c>
      <c r="B166" s="13">
        <v>169</v>
      </c>
      <c r="C166" s="11" t="s">
        <v>39</v>
      </c>
      <c r="D166" s="21" t="s">
        <v>650</v>
      </c>
      <c r="E166" s="12" t="s">
        <v>279</v>
      </c>
      <c r="F166" s="14" t="s">
        <v>441</v>
      </c>
      <c r="G166" s="14"/>
    </row>
    <row r="167" spans="1:7" s="11" customFormat="1" x14ac:dyDescent="0.3">
      <c r="A167" s="13">
        <v>9</v>
      </c>
      <c r="B167" s="13">
        <v>170</v>
      </c>
      <c r="C167" s="11" t="s">
        <v>36</v>
      </c>
      <c r="D167" s="21" t="s">
        <v>215</v>
      </c>
      <c r="E167" s="12" t="s">
        <v>276</v>
      </c>
      <c r="F167" s="14" t="s">
        <v>441</v>
      </c>
      <c r="G167" s="14"/>
    </row>
    <row r="168" spans="1:7" s="11" customFormat="1" x14ac:dyDescent="0.3">
      <c r="A168" s="13">
        <v>37</v>
      </c>
      <c r="B168" s="13">
        <v>171</v>
      </c>
      <c r="C168" s="11" t="s">
        <v>46</v>
      </c>
      <c r="D168" s="21" t="s">
        <v>651</v>
      </c>
      <c r="E168" s="12" t="s">
        <v>283</v>
      </c>
      <c r="F168" s="14" t="s">
        <v>441</v>
      </c>
      <c r="G168" s="14"/>
    </row>
    <row r="169" spans="1:7" s="37" customFormat="1" x14ac:dyDescent="0.3">
      <c r="A169" s="33">
        <v>103</v>
      </c>
      <c r="B169" s="33">
        <v>172</v>
      </c>
      <c r="C169" s="37" t="s">
        <v>79</v>
      </c>
      <c r="D169" s="35" t="s">
        <v>617</v>
      </c>
      <c r="E169" s="34" t="s">
        <v>616</v>
      </c>
      <c r="F169" s="36" t="s">
        <v>441</v>
      </c>
      <c r="G169" s="38" t="s">
        <v>618</v>
      </c>
    </row>
    <row r="170" spans="1:7" s="11" customFormat="1" x14ac:dyDescent="0.3">
      <c r="A170" s="13">
        <v>427</v>
      </c>
      <c r="B170" s="13">
        <v>173</v>
      </c>
      <c r="C170" s="11" t="s">
        <v>145</v>
      </c>
      <c r="D170" s="21" t="s">
        <v>654</v>
      </c>
      <c r="E170" s="12" t="s">
        <v>655</v>
      </c>
      <c r="F170" s="14" t="s">
        <v>441</v>
      </c>
      <c r="G170" s="14"/>
    </row>
    <row r="171" spans="1:7" s="3" customFormat="1" x14ac:dyDescent="0.3">
      <c r="A171" s="5">
        <v>427</v>
      </c>
      <c r="B171" s="5">
        <v>174</v>
      </c>
      <c r="C171" s="3" t="s">
        <v>145</v>
      </c>
      <c r="D171" s="22" t="s">
        <v>656</v>
      </c>
      <c r="E171" s="4" t="s">
        <v>623</v>
      </c>
      <c r="F171" s="6" t="s">
        <v>657</v>
      </c>
      <c r="G171" s="7"/>
    </row>
    <row r="172" spans="1:7" s="3" customFormat="1" x14ac:dyDescent="0.3">
      <c r="A172" s="5">
        <v>533</v>
      </c>
      <c r="B172" s="5">
        <v>175</v>
      </c>
      <c r="C172" s="3" t="s">
        <v>180</v>
      </c>
      <c r="D172" s="22" t="s">
        <v>658</v>
      </c>
      <c r="E172" s="4" t="s">
        <v>659</v>
      </c>
      <c r="F172" s="6" t="s">
        <v>625</v>
      </c>
      <c r="G172" s="7"/>
    </row>
    <row r="173" spans="1:7" s="3" customFormat="1" x14ac:dyDescent="0.3">
      <c r="A173" s="5">
        <v>142</v>
      </c>
      <c r="B173" s="5">
        <v>176</v>
      </c>
      <c r="C173" s="3" t="s">
        <v>95</v>
      </c>
      <c r="D173" s="22" t="s">
        <v>206</v>
      </c>
      <c r="E173" s="4" t="s">
        <v>601</v>
      </c>
      <c r="F173" s="7" t="s">
        <v>273</v>
      </c>
      <c r="G173" s="7"/>
    </row>
    <row r="174" spans="1:7" s="11" customFormat="1" x14ac:dyDescent="0.3">
      <c r="A174" s="13">
        <v>188</v>
      </c>
      <c r="B174" s="13">
        <v>177</v>
      </c>
      <c r="C174" s="11" t="s">
        <v>127</v>
      </c>
      <c r="D174" s="21" t="s">
        <v>412</v>
      </c>
      <c r="E174" s="12" t="s">
        <v>495</v>
      </c>
      <c r="F174" s="15" t="s">
        <v>608</v>
      </c>
      <c r="G174" s="14"/>
    </row>
    <row r="175" spans="1:7" s="37" customFormat="1" x14ac:dyDescent="0.3">
      <c r="A175" s="33">
        <v>140</v>
      </c>
      <c r="B175" s="33">
        <v>178</v>
      </c>
      <c r="C175" s="37" t="s">
        <v>93</v>
      </c>
      <c r="D175" s="35" t="s">
        <v>204</v>
      </c>
      <c r="E175" s="34" t="s">
        <v>607</v>
      </c>
      <c r="F175" s="36" t="s">
        <v>441</v>
      </c>
      <c r="G175" s="38" t="s">
        <v>608</v>
      </c>
    </row>
    <row r="176" spans="1:7" s="11" customFormat="1" x14ac:dyDescent="0.3">
      <c r="A176" s="13">
        <v>190</v>
      </c>
      <c r="B176" s="13">
        <v>179</v>
      </c>
      <c r="C176" s="11" t="s">
        <v>129</v>
      </c>
      <c r="D176" s="21" t="s">
        <v>662</v>
      </c>
      <c r="E176" s="12" t="s">
        <v>663</v>
      </c>
      <c r="F176" s="14" t="s">
        <v>441</v>
      </c>
      <c r="G176" s="14"/>
    </row>
    <row r="177" spans="1:7" s="37" customFormat="1" x14ac:dyDescent="0.3">
      <c r="A177" s="33">
        <v>510</v>
      </c>
      <c r="B177" s="33">
        <v>180</v>
      </c>
      <c r="C177" s="37" t="s">
        <v>166</v>
      </c>
      <c r="D177" s="35" t="s">
        <v>660</v>
      </c>
      <c r="E177" s="34" t="s">
        <v>661</v>
      </c>
      <c r="F177" s="36" t="s">
        <v>441</v>
      </c>
      <c r="G177" s="38" t="s">
        <v>426</v>
      </c>
    </row>
    <row r="178" spans="1:7" s="37" customFormat="1" x14ac:dyDescent="0.3">
      <c r="A178" s="33">
        <v>70</v>
      </c>
      <c r="B178" s="33">
        <v>181</v>
      </c>
      <c r="C178" s="37" t="s">
        <v>64</v>
      </c>
      <c r="D178" s="35" t="s">
        <v>596</v>
      </c>
      <c r="E178" s="34" t="s">
        <v>597</v>
      </c>
      <c r="F178" s="36" t="s">
        <v>441</v>
      </c>
      <c r="G178" s="45" t="s">
        <v>591</v>
      </c>
    </row>
    <row r="179" spans="1:7" s="37" customFormat="1" x14ac:dyDescent="0.3">
      <c r="A179" s="33">
        <v>535</v>
      </c>
      <c r="B179" s="33">
        <v>182</v>
      </c>
      <c r="C179" s="37" t="s">
        <v>181</v>
      </c>
      <c r="D179" s="35" t="s">
        <v>622</v>
      </c>
      <c r="E179" s="34" t="s">
        <v>619</v>
      </c>
      <c r="F179" s="36" t="s">
        <v>441</v>
      </c>
      <c r="G179" s="38" t="s">
        <v>384</v>
      </c>
    </row>
    <row r="180" spans="1:7" s="3" customFormat="1" x14ac:dyDescent="0.3">
      <c r="A180" s="5">
        <v>5</v>
      </c>
      <c r="B180" s="5">
        <v>183</v>
      </c>
      <c r="C180" s="3" t="s">
        <v>32</v>
      </c>
      <c r="D180" s="22" t="s">
        <v>189</v>
      </c>
      <c r="E180" s="4" t="s">
        <v>272</v>
      </c>
      <c r="F180" s="6" t="s">
        <v>273</v>
      </c>
      <c r="G180" s="7"/>
    </row>
    <row r="181" spans="1:7" s="3" customFormat="1" x14ac:dyDescent="0.3">
      <c r="A181" s="5">
        <v>109</v>
      </c>
      <c r="B181" s="5">
        <v>184</v>
      </c>
      <c r="C181" s="3" t="s">
        <v>81</v>
      </c>
      <c r="D181" s="22" t="s">
        <v>664</v>
      </c>
      <c r="E181" s="4" t="s">
        <v>665</v>
      </c>
      <c r="F181" s="7" t="s">
        <v>666</v>
      </c>
      <c r="G181" s="7"/>
    </row>
    <row r="182" spans="1:7" s="3" customFormat="1" x14ac:dyDescent="0.3">
      <c r="A182" s="5">
        <v>39</v>
      </c>
      <c r="B182" s="5">
        <v>185</v>
      </c>
      <c r="C182" s="3" t="s">
        <v>48</v>
      </c>
      <c r="D182" s="22" t="s">
        <v>192</v>
      </c>
      <c r="E182" s="4" t="s">
        <v>319</v>
      </c>
      <c r="F182" s="7" t="s">
        <v>598</v>
      </c>
      <c r="G182" s="6" t="s">
        <v>320</v>
      </c>
    </row>
    <row r="183" spans="1:7" s="3" customFormat="1" x14ac:dyDescent="0.3">
      <c r="A183" s="5">
        <v>218</v>
      </c>
      <c r="B183" s="5">
        <v>187</v>
      </c>
      <c r="C183" s="3" t="s">
        <v>140</v>
      </c>
      <c r="D183" s="22" t="s">
        <v>248</v>
      </c>
      <c r="E183" s="4" t="s">
        <v>325</v>
      </c>
      <c r="F183" s="6" t="s">
        <v>326</v>
      </c>
      <c r="G183" s="7"/>
    </row>
    <row r="184" spans="1:7" s="11" customFormat="1" x14ac:dyDescent="0.3">
      <c r="A184" s="13">
        <v>518</v>
      </c>
      <c r="B184" s="13">
        <v>188</v>
      </c>
      <c r="C184" s="11" t="s">
        <v>169</v>
      </c>
      <c r="D184" s="21" t="s">
        <v>425</v>
      </c>
      <c r="E184" s="12" t="s">
        <v>231</v>
      </c>
      <c r="F184" s="14" t="s">
        <v>441</v>
      </c>
      <c r="G184" s="14"/>
    </row>
    <row r="185" spans="1:7" s="37" customFormat="1" x14ac:dyDescent="0.3">
      <c r="A185" s="33">
        <v>150</v>
      </c>
      <c r="B185" s="33">
        <v>189</v>
      </c>
      <c r="C185" s="37" t="s">
        <v>101</v>
      </c>
      <c r="D185" s="35" t="s">
        <v>423</v>
      </c>
      <c r="E185" s="34" t="s">
        <v>424</v>
      </c>
      <c r="F185" s="36" t="s">
        <v>441</v>
      </c>
      <c r="G185" s="38" t="s">
        <v>11</v>
      </c>
    </row>
    <row r="186" spans="1:7" s="3" customFormat="1" x14ac:dyDescent="0.3">
      <c r="A186" s="5">
        <v>47</v>
      </c>
      <c r="B186" s="5">
        <v>190</v>
      </c>
      <c r="C186" s="3" t="s">
        <v>56</v>
      </c>
      <c r="D186" s="22" t="s">
        <v>12</v>
      </c>
      <c r="E186" s="4" t="s">
        <v>286</v>
      </c>
      <c r="F186" s="6" t="s">
        <v>290</v>
      </c>
      <c r="G186" s="7"/>
    </row>
    <row r="187" spans="1:7" s="11" customFormat="1" x14ac:dyDescent="0.3">
      <c r="A187" s="13">
        <v>82</v>
      </c>
      <c r="B187" s="13">
        <v>191</v>
      </c>
      <c r="C187" s="11" t="s">
        <v>71</v>
      </c>
      <c r="D187" s="21" t="s">
        <v>261</v>
      </c>
      <c r="E187" s="12" t="s">
        <v>338</v>
      </c>
      <c r="F187" s="14" t="s">
        <v>441</v>
      </c>
      <c r="G187" s="14"/>
    </row>
    <row r="188" spans="1:7" s="37" customFormat="1" x14ac:dyDescent="0.3">
      <c r="A188" s="33">
        <v>536</v>
      </c>
      <c r="B188" s="33">
        <v>192</v>
      </c>
      <c r="C188" s="37" t="s">
        <v>182</v>
      </c>
      <c r="D188" s="35" t="s">
        <v>621</v>
      </c>
      <c r="E188" s="34" t="s">
        <v>620</v>
      </c>
      <c r="F188" s="36" t="s">
        <v>441</v>
      </c>
      <c r="G188" s="38" t="s">
        <v>384</v>
      </c>
    </row>
    <row r="189" spans="1:7" s="3" customFormat="1" x14ac:dyDescent="0.3">
      <c r="A189" s="5">
        <v>477</v>
      </c>
      <c r="B189" s="5">
        <v>193</v>
      </c>
      <c r="C189" s="3" t="s">
        <v>154</v>
      </c>
      <c r="D189" s="22" t="s">
        <v>240</v>
      </c>
      <c r="E189" s="4" t="s">
        <v>292</v>
      </c>
      <c r="F189" s="7" t="s">
        <v>293</v>
      </c>
      <c r="G189" s="7"/>
    </row>
    <row r="190" spans="1:7" s="3" customFormat="1" x14ac:dyDescent="0.3">
      <c r="A190" s="5">
        <v>537</v>
      </c>
      <c r="B190" s="5">
        <v>194</v>
      </c>
      <c r="C190" s="3" t="s">
        <v>183</v>
      </c>
      <c r="D190" s="22" t="s">
        <v>225</v>
      </c>
      <c r="E190" s="4" t="s">
        <v>421</v>
      </c>
      <c r="F190" s="6" t="s">
        <v>599</v>
      </c>
      <c r="G190" s="7"/>
    </row>
    <row r="191" spans="1:7" s="3" customFormat="1" x14ac:dyDescent="0.3">
      <c r="A191" s="5">
        <v>160</v>
      </c>
      <c r="B191" s="5">
        <v>195</v>
      </c>
      <c r="C191" s="3" t="s">
        <v>108</v>
      </c>
      <c r="D191" s="22" t="s">
        <v>420</v>
      </c>
      <c r="E191" s="4" t="s">
        <v>422</v>
      </c>
      <c r="F191" s="6" t="s">
        <v>599</v>
      </c>
      <c r="G191" s="7"/>
    </row>
    <row r="192" spans="1:7" s="27" customFormat="1" x14ac:dyDescent="0.3">
      <c r="A192" s="26">
        <v>118</v>
      </c>
      <c r="B192" s="26">
        <v>196</v>
      </c>
      <c r="C192" s="27" t="s">
        <v>84</v>
      </c>
      <c r="D192" s="25" t="s">
        <v>603</v>
      </c>
      <c r="E192" s="28"/>
      <c r="F192" s="29" t="s">
        <v>441</v>
      </c>
      <c r="G192" s="29"/>
    </row>
    <row r="193" spans="1:7" s="37" customFormat="1" x14ac:dyDescent="0.3">
      <c r="A193" s="33">
        <v>6</v>
      </c>
      <c r="B193" s="33">
        <v>197</v>
      </c>
      <c r="C193" s="37" t="s">
        <v>33</v>
      </c>
      <c r="D193" s="35" t="s">
        <v>668</v>
      </c>
      <c r="E193" s="34" t="s">
        <v>667</v>
      </c>
      <c r="F193" s="36" t="s">
        <v>441</v>
      </c>
      <c r="G193" s="38" t="s">
        <v>669</v>
      </c>
    </row>
    <row r="194" spans="1:7" s="47" customFormat="1" x14ac:dyDescent="0.3">
      <c r="A194" s="46">
        <v>540</v>
      </c>
      <c r="B194" s="46">
        <v>198</v>
      </c>
      <c r="C194" s="47" t="s">
        <v>185</v>
      </c>
      <c r="D194" s="48" t="s">
        <v>604</v>
      </c>
      <c r="E194" s="49" t="s">
        <v>605</v>
      </c>
      <c r="F194" s="50" t="s">
        <v>441</v>
      </c>
      <c r="G194" s="38" t="s">
        <v>613</v>
      </c>
    </row>
    <row r="195" spans="1:7" s="30" customFormat="1" x14ac:dyDescent="0.3">
      <c r="A195" s="16">
        <v>540</v>
      </c>
      <c r="B195" s="16">
        <v>199</v>
      </c>
      <c r="C195" s="30" t="s">
        <v>185</v>
      </c>
      <c r="D195" s="31" t="s">
        <v>612</v>
      </c>
      <c r="E195" s="19" t="s">
        <v>610</v>
      </c>
      <c r="F195" s="32" t="s">
        <v>611</v>
      </c>
    </row>
    <row r="196" spans="1:7" s="11" customFormat="1" ht="14.25" customHeight="1" x14ac:dyDescent="0.3">
      <c r="A196" s="13">
        <v>516</v>
      </c>
      <c r="B196" s="13">
        <v>200</v>
      </c>
      <c r="C196" s="11" t="s">
        <v>168</v>
      </c>
      <c r="D196" s="21" t="s">
        <v>232</v>
      </c>
      <c r="E196" s="12" t="s">
        <v>419</v>
      </c>
      <c r="F196" s="14" t="s">
        <v>441</v>
      </c>
      <c r="G196" s="14"/>
    </row>
    <row r="197" spans="1:7" s="11" customFormat="1" x14ac:dyDescent="0.3">
      <c r="A197" s="13">
        <v>541</v>
      </c>
      <c r="B197" s="13">
        <v>201</v>
      </c>
      <c r="C197" s="11" t="s">
        <v>186</v>
      </c>
      <c r="D197" s="21" t="s">
        <v>210</v>
      </c>
      <c r="E197" s="12" t="s">
        <v>418</v>
      </c>
      <c r="F197" s="14" t="s">
        <v>441</v>
      </c>
      <c r="G197" s="14"/>
    </row>
    <row r="198" spans="1:7" s="3" customFormat="1" x14ac:dyDescent="0.3">
      <c r="A198" s="5">
        <v>209</v>
      </c>
      <c r="B198" s="5">
        <v>202</v>
      </c>
      <c r="C198" s="3" t="s">
        <v>134</v>
      </c>
      <c r="D198" s="22" t="s">
        <v>416</v>
      </c>
      <c r="E198" s="4" t="s">
        <v>416</v>
      </c>
      <c r="F198" s="6" t="s">
        <v>417</v>
      </c>
      <c r="G198" s="7"/>
    </row>
    <row r="199" spans="1:7" s="3" customFormat="1" x14ac:dyDescent="0.3">
      <c r="A199" s="5">
        <v>167</v>
      </c>
      <c r="B199" s="5">
        <v>203</v>
      </c>
      <c r="C199" s="3" t="s">
        <v>111</v>
      </c>
      <c r="D199" s="22" t="s">
        <v>254</v>
      </c>
      <c r="E199" s="4" t="s">
        <v>415</v>
      </c>
      <c r="F199" s="6" t="s">
        <v>670</v>
      </c>
      <c r="G199" s="6"/>
    </row>
    <row r="200" spans="1:7" s="37" customFormat="1" x14ac:dyDescent="0.3">
      <c r="A200" s="33">
        <v>187</v>
      </c>
      <c r="B200" s="33">
        <v>204</v>
      </c>
      <c r="C200" s="3" t="s">
        <v>126</v>
      </c>
      <c r="D200" s="22" t="s">
        <v>253</v>
      </c>
      <c r="E200" s="4" t="s">
        <v>684</v>
      </c>
      <c r="F200" s="6" t="s">
        <v>464</v>
      </c>
      <c r="G200" s="6" t="s">
        <v>413</v>
      </c>
    </row>
    <row r="201" spans="1:7" s="3" customFormat="1" x14ac:dyDescent="0.3">
      <c r="A201" s="5">
        <v>203</v>
      </c>
      <c r="B201" s="5">
        <v>205</v>
      </c>
      <c r="C201" s="3" t="s">
        <v>132</v>
      </c>
      <c r="D201" s="22" t="s">
        <v>251</v>
      </c>
      <c r="E201" s="4" t="s">
        <v>251</v>
      </c>
      <c r="F201" s="6" t="s">
        <v>405</v>
      </c>
      <c r="G201" s="6"/>
    </row>
    <row r="202" spans="1:7" s="37" customFormat="1" x14ac:dyDescent="0.3">
      <c r="A202" s="33">
        <v>106</v>
      </c>
      <c r="B202" s="33">
        <v>206</v>
      </c>
      <c r="C202" s="37" t="s">
        <v>80</v>
      </c>
      <c r="D202" s="35" t="s">
        <v>672</v>
      </c>
      <c r="E202" s="34" t="s">
        <v>673</v>
      </c>
      <c r="F202" s="38" t="s">
        <v>441</v>
      </c>
      <c r="G202" s="38" t="s">
        <v>404</v>
      </c>
    </row>
    <row r="203" spans="1:7" s="11" customFormat="1" x14ac:dyDescent="0.3">
      <c r="A203" s="13">
        <v>80</v>
      </c>
      <c r="B203" s="13">
        <v>208</v>
      </c>
      <c r="C203" s="53" t="s">
        <v>69</v>
      </c>
      <c r="D203" s="52" t="s">
        <v>345</v>
      </c>
      <c r="E203" s="12" t="s">
        <v>336</v>
      </c>
      <c r="F203" s="14" t="s">
        <v>441</v>
      </c>
      <c r="G203" s="14"/>
    </row>
    <row r="204" spans="1:7" s="37" customFormat="1" x14ac:dyDescent="0.3">
      <c r="A204" s="33">
        <v>210</v>
      </c>
      <c r="B204" s="33">
        <v>209</v>
      </c>
      <c r="C204" s="37" t="s">
        <v>135</v>
      </c>
      <c r="D204" s="35" t="s">
        <v>671</v>
      </c>
      <c r="E204" s="34" t="s">
        <v>403</v>
      </c>
      <c r="F204" s="36" t="s">
        <v>441</v>
      </c>
      <c r="G204" s="38" t="s">
        <v>402</v>
      </c>
    </row>
    <row r="205" spans="1:7" s="37" customFormat="1" x14ac:dyDescent="0.3">
      <c r="A205" s="33">
        <v>35</v>
      </c>
      <c r="B205" s="33">
        <v>240</v>
      </c>
      <c r="C205" s="37" t="s">
        <v>678</v>
      </c>
      <c r="D205" s="35" t="s">
        <v>679</v>
      </c>
      <c r="E205" s="34" t="s">
        <v>681</v>
      </c>
      <c r="F205" s="38" t="s">
        <v>680</v>
      </c>
      <c r="G205" s="36"/>
    </row>
    <row r="207" spans="1:7" x14ac:dyDescent="0.3">
      <c r="E207" s="54"/>
    </row>
    <row r="211" spans="4:6" x14ac:dyDescent="0.3">
      <c r="D211" s="4"/>
      <c r="E211" s="10" t="s">
        <v>686</v>
      </c>
      <c r="F211" s="4"/>
    </row>
    <row r="212" spans="4:6" x14ac:dyDescent="0.3">
      <c r="D212" s="36"/>
      <c r="E212" s="10" t="s">
        <v>685</v>
      </c>
      <c r="F212" s="36"/>
    </row>
    <row r="213" spans="4:6" x14ac:dyDescent="0.3">
      <c r="D213" s="12"/>
      <c r="E213" s="10" t="s">
        <v>687</v>
      </c>
      <c r="F213" s="12"/>
    </row>
  </sheetData>
  <conditionalFormatting sqref="D11:E11">
    <cfRule type="duplicateValues" dxfId="1008" priority="234"/>
  </conditionalFormatting>
  <conditionalFormatting sqref="D175:E175">
    <cfRule type="duplicateValues" dxfId="1007" priority="232"/>
  </conditionalFormatting>
  <conditionalFormatting sqref="D168:E168">
    <cfRule type="duplicateValues" dxfId="1006" priority="231"/>
  </conditionalFormatting>
  <conditionalFormatting sqref="D166:E166">
    <cfRule type="duplicateValues" dxfId="1005" priority="230"/>
  </conditionalFormatting>
  <conditionalFormatting sqref="D154:E154">
    <cfRule type="duplicateValues" dxfId="1004" priority="229"/>
  </conditionalFormatting>
  <conditionalFormatting sqref="D148:E148">
    <cfRule type="duplicateValues" dxfId="1003" priority="228"/>
  </conditionalFormatting>
  <conditionalFormatting sqref="D147:E147">
    <cfRule type="duplicateValues" dxfId="1002" priority="227"/>
  </conditionalFormatting>
  <conditionalFormatting sqref="D138:E138">
    <cfRule type="duplicateValues" dxfId="1001" priority="226"/>
  </conditionalFormatting>
  <conditionalFormatting sqref="D134:E134">
    <cfRule type="duplicateValues" dxfId="1000" priority="224"/>
  </conditionalFormatting>
  <conditionalFormatting sqref="D132:E132">
    <cfRule type="duplicateValues" dxfId="999" priority="223"/>
  </conditionalFormatting>
  <conditionalFormatting sqref="D117:E117">
    <cfRule type="duplicateValues" dxfId="998" priority="222"/>
  </conditionalFormatting>
  <conditionalFormatting sqref="D58:E58">
    <cfRule type="duplicateValues" dxfId="997" priority="221"/>
  </conditionalFormatting>
  <conditionalFormatting sqref="D70:E70">
    <cfRule type="duplicateValues" dxfId="996" priority="220"/>
  </conditionalFormatting>
  <conditionalFormatting sqref="D86:E86">
    <cfRule type="duplicateValues" dxfId="995" priority="217"/>
  </conditionalFormatting>
  <conditionalFormatting sqref="D173:E173 E174:E175">
    <cfRule type="duplicateValues" dxfId="994" priority="215"/>
  </conditionalFormatting>
  <conditionalFormatting sqref="D1">
    <cfRule type="duplicateValues" dxfId="993" priority="212"/>
  </conditionalFormatting>
  <conditionalFormatting sqref="E78">
    <cfRule type="duplicateValues" dxfId="992" priority="208"/>
  </conditionalFormatting>
  <conditionalFormatting sqref="E78">
    <cfRule type="duplicateValues" dxfId="991" priority="207"/>
  </conditionalFormatting>
  <conditionalFormatting sqref="E185">
    <cfRule type="duplicateValues" dxfId="990" priority="204"/>
  </conditionalFormatting>
  <conditionalFormatting sqref="E185">
    <cfRule type="duplicateValues" dxfId="989" priority="203"/>
  </conditionalFormatting>
  <conditionalFormatting sqref="E162">
    <cfRule type="duplicateValues" dxfId="988" priority="202"/>
  </conditionalFormatting>
  <conditionalFormatting sqref="E162">
    <cfRule type="duplicateValues" dxfId="987" priority="201"/>
  </conditionalFormatting>
  <conditionalFormatting sqref="D157">
    <cfRule type="duplicateValues" dxfId="986" priority="200"/>
  </conditionalFormatting>
  <conditionalFormatting sqref="D157">
    <cfRule type="duplicateValues" dxfId="985" priority="199"/>
  </conditionalFormatting>
  <conditionalFormatting sqref="E157">
    <cfRule type="duplicateValues" dxfId="984" priority="198"/>
  </conditionalFormatting>
  <conditionalFormatting sqref="E157">
    <cfRule type="duplicateValues" dxfId="983" priority="197"/>
  </conditionalFormatting>
  <conditionalFormatting sqref="E71">
    <cfRule type="duplicateValues" dxfId="982" priority="196"/>
  </conditionalFormatting>
  <conditionalFormatting sqref="D198:E210 D176:E184 D1:E5 D169:E170 D167:E167 D155:E156 D139:E142 D135:E137 D133 D59:E61 D71:E72 D74:E77 D174:E174 D13:E13 D79:E85 D78 D186:E186 D185 D163:E165 D162 D158:E161 D188:E189 D87:E88 D118:E131 E190:E197 E187 D149:E153 E12 E14:E16 E23 D26:E33 D42:E43 D66:E66 E64 D56:E57 D63:E63 D8:E10 D49:E53 E18:E20 E25 D35:E36 D38:E40 D45:E46 D91:E91 D94:E96 D98:E100 D97 D106:E116 D144:E146 D172:E172 D214:E65536 E211:E213">
    <cfRule type="duplicateValues" dxfId="981" priority="239"/>
  </conditionalFormatting>
  <conditionalFormatting sqref="D198:D210 D158:D170 D1:D5 D188:D189 D13 D26:D33 D42:D43 D66 D56:D61 D63 D70:D72 D74:D88 D8:D11 D49:D53 D35:D36 D38:D40 D45:D46 D91 D94:D100 D106:D142 D144:D156 D172:D186 D214:D65536">
    <cfRule type="duplicateValues" dxfId="980" priority="267"/>
  </conditionalFormatting>
  <conditionalFormatting sqref="E186:E65536 E163:E170 E158:E161 E1:E5 E23 E79:E88 E42:E43 E56:E61 E63:E64 E70:E72 E74:E77 E8:E16 E49:E53 E18:E20 E25:E33 E35:E36 E38:E40 E45:E46 E91 E94:E96 E98:E100 E106:E132 E144:E156 E172:E184 E134:E142 E66">
    <cfRule type="duplicateValues" dxfId="979" priority="271"/>
  </conditionalFormatting>
  <conditionalFormatting sqref="D187">
    <cfRule type="duplicateValues" dxfId="978" priority="187"/>
  </conditionalFormatting>
  <conditionalFormatting sqref="D187">
    <cfRule type="duplicateValues" dxfId="977" priority="188"/>
  </conditionalFormatting>
  <conditionalFormatting sqref="D21:E21 E22">
    <cfRule type="duplicateValues" dxfId="976" priority="185"/>
  </conditionalFormatting>
  <conditionalFormatting sqref="D21:E21">
    <cfRule type="duplicateValues" dxfId="975" priority="186"/>
  </conditionalFormatting>
  <conditionalFormatting sqref="C10">
    <cfRule type="duplicateValues" dxfId="974" priority="183"/>
  </conditionalFormatting>
  <conditionalFormatting sqref="C10">
    <cfRule type="duplicateValues" dxfId="973" priority="184"/>
  </conditionalFormatting>
  <conditionalFormatting sqref="C12">
    <cfRule type="duplicateValues" dxfId="972" priority="181"/>
  </conditionalFormatting>
  <conditionalFormatting sqref="C12">
    <cfRule type="duplicateValues" dxfId="971" priority="182"/>
  </conditionalFormatting>
  <conditionalFormatting sqref="D12">
    <cfRule type="duplicateValues" dxfId="970" priority="179"/>
  </conditionalFormatting>
  <conditionalFormatting sqref="D12">
    <cfRule type="duplicateValues" dxfId="969" priority="180"/>
  </conditionalFormatting>
  <conditionalFormatting sqref="C14:C16 C18:C20">
    <cfRule type="duplicateValues" dxfId="968" priority="177"/>
  </conditionalFormatting>
  <conditionalFormatting sqref="C14:C16">
    <cfRule type="duplicateValues" dxfId="967" priority="178"/>
  </conditionalFormatting>
  <conditionalFormatting sqref="D14:D16 D18:D20">
    <cfRule type="duplicateValues" dxfId="966" priority="175"/>
  </conditionalFormatting>
  <conditionalFormatting sqref="D14:D16">
    <cfRule type="duplicateValues" dxfId="965" priority="176"/>
  </conditionalFormatting>
  <conditionalFormatting sqref="C22">
    <cfRule type="duplicateValues" dxfId="964" priority="173"/>
  </conditionalFormatting>
  <conditionalFormatting sqref="C22">
    <cfRule type="duplicateValues" dxfId="963" priority="174"/>
  </conditionalFormatting>
  <conditionalFormatting sqref="D22">
    <cfRule type="duplicateValues" dxfId="962" priority="171"/>
  </conditionalFormatting>
  <conditionalFormatting sqref="D22">
    <cfRule type="duplicateValues" dxfId="961" priority="172"/>
  </conditionalFormatting>
  <conditionalFormatting sqref="C23:D23 C25:D25">
    <cfRule type="duplicateValues" dxfId="960" priority="169"/>
  </conditionalFormatting>
  <conditionalFormatting sqref="C23:D23">
    <cfRule type="duplicateValues" dxfId="959" priority="170"/>
  </conditionalFormatting>
  <conditionalFormatting sqref="D41 F41:G41">
    <cfRule type="duplicateValues" dxfId="958" priority="167"/>
  </conditionalFormatting>
  <conditionalFormatting sqref="D41 F41:G41">
    <cfRule type="duplicateValues" dxfId="957" priority="168"/>
  </conditionalFormatting>
  <conditionalFormatting sqref="E41">
    <cfRule type="duplicateValues" dxfId="956" priority="165"/>
  </conditionalFormatting>
  <conditionalFormatting sqref="E41">
    <cfRule type="duplicateValues" dxfId="955" priority="166"/>
  </conditionalFormatting>
  <conditionalFormatting sqref="D64">
    <cfRule type="duplicateValues" dxfId="954" priority="163"/>
  </conditionalFormatting>
  <conditionalFormatting sqref="D64">
    <cfRule type="duplicateValues" dxfId="953" priority="164"/>
  </conditionalFormatting>
  <conditionalFormatting sqref="D190:D197">
    <cfRule type="duplicateValues" dxfId="952" priority="324"/>
  </conditionalFormatting>
  <conditionalFormatting sqref="D55:E55">
    <cfRule type="duplicateValues" dxfId="951" priority="160"/>
  </conditionalFormatting>
  <conditionalFormatting sqref="D55">
    <cfRule type="duplicateValues" dxfId="950" priority="161"/>
  </conditionalFormatting>
  <conditionalFormatting sqref="E55">
    <cfRule type="duplicateValues" dxfId="949" priority="162"/>
  </conditionalFormatting>
  <conditionalFormatting sqref="D54:E54">
    <cfRule type="duplicateValues" dxfId="948" priority="157"/>
  </conditionalFormatting>
  <conditionalFormatting sqref="D54">
    <cfRule type="duplicateValues" dxfId="947" priority="158"/>
  </conditionalFormatting>
  <conditionalFormatting sqref="E54">
    <cfRule type="duplicateValues" dxfId="946" priority="159"/>
  </conditionalFormatting>
  <conditionalFormatting sqref="D62:E62">
    <cfRule type="duplicateValues" dxfId="945" priority="154"/>
  </conditionalFormatting>
  <conditionalFormatting sqref="D62">
    <cfRule type="duplicateValues" dxfId="944" priority="155"/>
  </conditionalFormatting>
  <conditionalFormatting sqref="E62">
    <cfRule type="duplicateValues" dxfId="943" priority="156"/>
  </conditionalFormatting>
  <conditionalFormatting sqref="D69:E69">
    <cfRule type="duplicateValues" dxfId="942" priority="148"/>
  </conditionalFormatting>
  <conditionalFormatting sqref="D69">
    <cfRule type="duplicateValues" dxfId="941" priority="149"/>
  </conditionalFormatting>
  <conditionalFormatting sqref="E69">
    <cfRule type="duplicateValues" dxfId="940" priority="150"/>
  </conditionalFormatting>
  <conditionalFormatting sqref="D68:E68">
    <cfRule type="duplicateValues" dxfId="939" priority="145"/>
  </conditionalFormatting>
  <conditionalFormatting sqref="D68">
    <cfRule type="duplicateValues" dxfId="938" priority="146"/>
  </conditionalFormatting>
  <conditionalFormatting sqref="E68">
    <cfRule type="duplicateValues" dxfId="937" priority="147"/>
  </conditionalFormatting>
  <conditionalFormatting sqref="D73:E73">
    <cfRule type="duplicateValues" dxfId="936" priority="142"/>
  </conditionalFormatting>
  <conditionalFormatting sqref="D73">
    <cfRule type="duplicateValues" dxfId="935" priority="143"/>
  </conditionalFormatting>
  <conditionalFormatting sqref="E73">
    <cfRule type="duplicateValues" dxfId="934" priority="144"/>
  </conditionalFormatting>
  <conditionalFormatting sqref="B94:B142 B49:B88 B1:B16 B18:B23 B25:B33 B35:B36 B38:B43 B45:B46 B91 B144:B170 B172:B65536">
    <cfRule type="duplicateValues" dxfId="933" priority="141"/>
  </conditionalFormatting>
  <conditionalFormatting sqref="D6:E7">
    <cfRule type="duplicateValues" dxfId="932" priority="138"/>
  </conditionalFormatting>
  <conditionalFormatting sqref="D6:D7">
    <cfRule type="duplicateValues" dxfId="931" priority="139"/>
  </conditionalFormatting>
  <conditionalFormatting sqref="E6:E7">
    <cfRule type="duplicateValues" dxfId="930" priority="140"/>
  </conditionalFormatting>
  <conditionalFormatting sqref="D47:E47">
    <cfRule type="duplicateValues" dxfId="929" priority="135"/>
  </conditionalFormatting>
  <conditionalFormatting sqref="D47">
    <cfRule type="duplicateValues" dxfId="928" priority="136"/>
  </conditionalFormatting>
  <conditionalFormatting sqref="E47">
    <cfRule type="duplicateValues" dxfId="927" priority="137"/>
  </conditionalFormatting>
  <conditionalFormatting sqref="B47">
    <cfRule type="duplicateValues" dxfId="926" priority="134"/>
  </conditionalFormatting>
  <conditionalFormatting sqref="D94:D100 D1:D16 D18:D23 D25:D33 D35:D36 D38:D43 D45:D47 D91 D106:D142 D144:D170 D172:D210 D214:D65536 D49:D64 D66 D68:D88">
    <cfRule type="duplicateValues" dxfId="925" priority="133"/>
  </conditionalFormatting>
  <conditionalFormatting sqref="E17">
    <cfRule type="duplicateValues" dxfId="924" priority="131"/>
  </conditionalFormatting>
  <conditionalFormatting sqref="E17">
    <cfRule type="duplicateValues" dxfId="923" priority="132"/>
  </conditionalFormatting>
  <conditionalFormatting sqref="C17">
    <cfRule type="duplicateValues" dxfId="922" priority="129"/>
  </conditionalFormatting>
  <conditionalFormatting sqref="C17">
    <cfRule type="duplicateValues" dxfId="921" priority="130"/>
  </conditionalFormatting>
  <conditionalFormatting sqref="D17">
    <cfRule type="duplicateValues" dxfId="920" priority="127"/>
  </conditionalFormatting>
  <conditionalFormatting sqref="D17">
    <cfRule type="duplicateValues" dxfId="919" priority="128"/>
  </conditionalFormatting>
  <conditionalFormatting sqref="B17">
    <cfRule type="duplicateValues" dxfId="918" priority="126"/>
  </conditionalFormatting>
  <conditionalFormatting sqref="D17">
    <cfRule type="duplicateValues" dxfId="917" priority="125"/>
  </conditionalFormatting>
  <conditionalFormatting sqref="E24">
    <cfRule type="duplicateValues" dxfId="916" priority="123"/>
  </conditionalFormatting>
  <conditionalFormatting sqref="E24">
    <cfRule type="duplicateValues" dxfId="915" priority="124"/>
  </conditionalFormatting>
  <conditionalFormatting sqref="C24:D24">
    <cfRule type="duplicateValues" dxfId="914" priority="121"/>
  </conditionalFormatting>
  <conditionalFormatting sqref="C24:D24">
    <cfRule type="duplicateValues" dxfId="913" priority="122"/>
  </conditionalFormatting>
  <conditionalFormatting sqref="B24">
    <cfRule type="duplicateValues" dxfId="912" priority="120"/>
  </conditionalFormatting>
  <conditionalFormatting sqref="D24">
    <cfRule type="duplicateValues" dxfId="911" priority="119"/>
  </conditionalFormatting>
  <conditionalFormatting sqref="D34:E34">
    <cfRule type="duplicateValues" dxfId="910" priority="116"/>
  </conditionalFormatting>
  <conditionalFormatting sqref="D34">
    <cfRule type="duplicateValues" dxfId="909" priority="117"/>
  </conditionalFormatting>
  <conditionalFormatting sqref="E34">
    <cfRule type="duplicateValues" dxfId="908" priority="118"/>
  </conditionalFormatting>
  <conditionalFormatting sqref="B34">
    <cfRule type="duplicateValues" dxfId="907" priority="115"/>
  </conditionalFormatting>
  <conditionalFormatting sqref="D34">
    <cfRule type="duplicateValues" dxfId="906" priority="114"/>
  </conditionalFormatting>
  <conditionalFormatting sqref="B94:B142 B1:B36 B38:B43 B45:B47 B91 B144:B170 B172:B65536 B49:B88">
    <cfRule type="duplicateValues" dxfId="905" priority="113"/>
  </conditionalFormatting>
  <conditionalFormatting sqref="D37:E37">
    <cfRule type="duplicateValues" dxfId="904" priority="110"/>
  </conditionalFormatting>
  <conditionalFormatting sqref="D37">
    <cfRule type="duplicateValues" dxfId="903" priority="111"/>
  </conditionalFormatting>
  <conditionalFormatting sqref="E37">
    <cfRule type="duplicateValues" dxfId="902" priority="112"/>
  </conditionalFormatting>
  <conditionalFormatting sqref="B37">
    <cfRule type="duplicateValues" dxfId="901" priority="109"/>
  </conditionalFormatting>
  <conditionalFormatting sqref="D37">
    <cfRule type="duplicateValues" dxfId="900" priority="108"/>
  </conditionalFormatting>
  <conditionalFormatting sqref="B37">
    <cfRule type="duplicateValues" dxfId="899" priority="107"/>
  </conditionalFormatting>
  <conditionalFormatting sqref="B94:B142 B1:B43 B45:B47 B91 B144:B170 B172:B65536 B49:B88">
    <cfRule type="duplicateValues" dxfId="898" priority="106"/>
  </conditionalFormatting>
  <conditionalFormatting sqref="D44:E44">
    <cfRule type="duplicateValues" dxfId="897" priority="103"/>
  </conditionalFormatting>
  <conditionalFormatting sqref="D44">
    <cfRule type="duplicateValues" dxfId="896" priority="104"/>
  </conditionalFormatting>
  <conditionalFormatting sqref="E44">
    <cfRule type="duplicateValues" dxfId="895" priority="105"/>
  </conditionalFormatting>
  <conditionalFormatting sqref="B44">
    <cfRule type="duplicateValues" dxfId="894" priority="102"/>
  </conditionalFormatting>
  <conditionalFormatting sqref="D44">
    <cfRule type="duplicateValues" dxfId="893" priority="101"/>
  </conditionalFormatting>
  <conditionalFormatting sqref="B44">
    <cfRule type="duplicateValues" dxfId="892" priority="100"/>
  </conditionalFormatting>
  <conditionalFormatting sqref="B44">
    <cfRule type="duplicateValues" dxfId="891" priority="99"/>
  </conditionalFormatting>
  <conditionalFormatting sqref="D89:E89">
    <cfRule type="duplicateValues" dxfId="890" priority="96"/>
  </conditionalFormatting>
  <conditionalFormatting sqref="D89">
    <cfRule type="duplicateValues" dxfId="889" priority="97"/>
  </conditionalFormatting>
  <conditionalFormatting sqref="E89">
    <cfRule type="duplicateValues" dxfId="888" priority="98"/>
  </conditionalFormatting>
  <conditionalFormatting sqref="B89">
    <cfRule type="duplicateValues" dxfId="887" priority="95"/>
  </conditionalFormatting>
  <conditionalFormatting sqref="D89">
    <cfRule type="duplicateValues" dxfId="886" priority="94"/>
  </conditionalFormatting>
  <conditionalFormatting sqref="B89">
    <cfRule type="duplicateValues" dxfId="885" priority="93"/>
  </conditionalFormatting>
  <conditionalFormatting sqref="B89">
    <cfRule type="duplicateValues" dxfId="884" priority="92"/>
  </conditionalFormatting>
  <conditionalFormatting sqref="D90:E90">
    <cfRule type="duplicateValues" dxfId="883" priority="89"/>
  </conditionalFormatting>
  <conditionalFormatting sqref="D90">
    <cfRule type="duplicateValues" dxfId="882" priority="90"/>
  </conditionalFormatting>
  <conditionalFormatting sqref="E90">
    <cfRule type="duplicateValues" dxfId="881" priority="91"/>
  </conditionalFormatting>
  <conditionalFormatting sqref="B90">
    <cfRule type="duplicateValues" dxfId="880" priority="88"/>
  </conditionalFormatting>
  <conditionalFormatting sqref="D90">
    <cfRule type="duplicateValues" dxfId="879" priority="87"/>
  </conditionalFormatting>
  <conditionalFormatting sqref="B90">
    <cfRule type="duplicateValues" dxfId="878" priority="86"/>
  </conditionalFormatting>
  <conditionalFormatting sqref="B90">
    <cfRule type="duplicateValues" dxfId="877" priority="85"/>
  </conditionalFormatting>
  <conditionalFormatting sqref="D92:E92">
    <cfRule type="duplicateValues" dxfId="876" priority="75"/>
  </conditionalFormatting>
  <conditionalFormatting sqref="D92">
    <cfRule type="duplicateValues" dxfId="875" priority="76"/>
  </conditionalFormatting>
  <conditionalFormatting sqref="E92">
    <cfRule type="duplicateValues" dxfId="874" priority="77"/>
  </conditionalFormatting>
  <conditionalFormatting sqref="B92">
    <cfRule type="duplicateValues" dxfId="873" priority="74"/>
  </conditionalFormatting>
  <conditionalFormatting sqref="D92">
    <cfRule type="duplicateValues" dxfId="872" priority="73"/>
  </conditionalFormatting>
  <conditionalFormatting sqref="B92">
    <cfRule type="duplicateValues" dxfId="871" priority="72"/>
  </conditionalFormatting>
  <conditionalFormatting sqref="B92">
    <cfRule type="duplicateValues" dxfId="870" priority="71"/>
  </conditionalFormatting>
  <conditionalFormatting sqref="D93:E93">
    <cfRule type="duplicateValues" dxfId="869" priority="68"/>
  </conditionalFormatting>
  <conditionalFormatting sqref="D93">
    <cfRule type="duplicateValues" dxfId="868" priority="69"/>
  </conditionalFormatting>
  <conditionalFormatting sqref="E93">
    <cfRule type="duplicateValues" dxfId="867" priority="70"/>
  </conditionalFormatting>
  <conditionalFormatting sqref="B93">
    <cfRule type="duplicateValues" dxfId="866" priority="67"/>
  </conditionalFormatting>
  <conditionalFormatting sqref="D93">
    <cfRule type="duplicateValues" dxfId="865" priority="66"/>
  </conditionalFormatting>
  <conditionalFormatting sqref="B93">
    <cfRule type="duplicateValues" dxfId="864" priority="65"/>
  </conditionalFormatting>
  <conditionalFormatting sqref="B93">
    <cfRule type="duplicateValues" dxfId="863" priority="64"/>
  </conditionalFormatting>
  <conditionalFormatting sqref="E97">
    <cfRule type="duplicateValues" dxfId="862" priority="62"/>
  </conditionalFormatting>
  <conditionalFormatting sqref="E97">
    <cfRule type="duplicateValues" dxfId="861" priority="63"/>
  </conditionalFormatting>
  <conditionalFormatting sqref="E97">
    <cfRule type="duplicateValues" dxfId="860" priority="61"/>
  </conditionalFormatting>
  <conditionalFormatting sqref="D101:E105">
    <cfRule type="duplicateValues" dxfId="859" priority="58"/>
  </conditionalFormatting>
  <conditionalFormatting sqref="D101:D105">
    <cfRule type="duplicateValues" dxfId="858" priority="59"/>
  </conditionalFormatting>
  <conditionalFormatting sqref="E101:E105">
    <cfRule type="duplicateValues" dxfId="857" priority="60"/>
  </conditionalFormatting>
  <conditionalFormatting sqref="D101:D105">
    <cfRule type="duplicateValues" dxfId="856" priority="57"/>
  </conditionalFormatting>
  <conditionalFormatting sqref="D143:E143">
    <cfRule type="duplicateValues" dxfId="855" priority="54"/>
  </conditionalFormatting>
  <conditionalFormatting sqref="D143">
    <cfRule type="duplicateValues" dxfId="854" priority="55"/>
  </conditionalFormatting>
  <conditionalFormatting sqref="E143">
    <cfRule type="duplicateValues" dxfId="853" priority="56"/>
  </conditionalFormatting>
  <conditionalFormatting sqref="B143">
    <cfRule type="duplicateValues" dxfId="852" priority="53"/>
  </conditionalFormatting>
  <conditionalFormatting sqref="D143">
    <cfRule type="duplicateValues" dxfId="851" priority="52"/>
  </conditionalFormatting>
  <conditionalFormatting sqref="B143">
    <cfRule type="duplicateValues" dxfId="850" priority="51"/>
  </conditionalFormatting>
  <conditionalFormatting sqref="B143">
    <cfRule type="duplicateValues" dxfId="849" priority="50"/>
  </conditionalFormatting>
  <conditionalFormatting sqref="D171:E171">
    <cfRule type="duplicateValues" dxfId="848" priority="47"/>
  </conditionalFormatting>
  <conditionalFormatting sqref="D171">
    <cfRule type="duplicateValues" dxfId="847" priority="48"/>
  </conditionalFormatting>
  <conditionalFormatting sqref="E171">
    <cfRule type="duplicateValues" dxfId="846" priority="49"/>
  </conditionalFormatting>
  <conditionalFormatting sqref="B171">
    <cfRule type="duplicateValues" dxfId="845" priority="46"/>
  </conditionalFormatting>
  <conditionalFormatting sqref="D171">
    <cfRule type="duplicateValues" dxfId="844" priority="45"/>
  </conditionalFormatting>
  <conditionalFormatting sqref="B171">
    <cfRule type="duplicateValues" dxfId="843" priority="44"/>
  </conditionalFormatting>
  <conditionalFormatting sqref="B171">
    <cfRule type="duplicateValues" dxfId="842" priority="43"/>
  </conditionalFormatting>
  <conditionalFormatting sqref="E133">
    <cfRule type="duplicateValues" dxfId="841" priority="41"/>
  </conditionalFormatting>
  <conditionalFormatting sqref="E133">
    <cfRule type="duplicateValues" dxfId="840" priority="42"/>
  </conditionalFormatting>
  <conditionalFormatting sqref="A108:A109">
    <cfRule type="duplicateValues" dxfId="839" priority="12"/>
  </conditionalFormatting>
  <conditionalFormatting sqref="A108:A109">
    <cfRule type="duplicateValues" dxfId="838" priority="11"/>
  </conditionalFormatting>
  <conditionalFormatting sqref="A108:A109">
    <cfRule type="duplicateValues" dxfId="837" priority="10"/>
  </conditionalFormatting>
  <conditionalFormatting sqref="B1:B47 B49:B1048576">
    <cfRule type="duplicateValues" dxfId="836" priority="9"/>
  </conditionalFormatting>
  <conditionalFormatting sqref="F211">
    <cfRule type="duplicateValues" dxfId="835" priority="7"/>
  </conditionalFormatting>
  <conditionalFormatting sqref="F211">
    <cfRule type="duplicateValues" dxfId="834" priority="8"/>
  </conditionalFormatting>
  <conditionalFormatting sqref="F213">
    <cfRule type="duplicateValues" dxfId="833" priority="5"/>
  </conditionalFormatting>
  <conditionalFormatting sqref="F213">
    <cfRule type="duplicateValues" dxfId="832" priority="6"/>
  </conditionalFormatting>
  <conditionalFormatting sqref="D211">
    <cfRule type="duplicateValues" dxfId="831" priority="3"/>
  </conditionalFormatting>
  <conditionalFormatting sqref="D211">
    <cfRule type="duplicateValues" dxfId="830" priority="4"/>
  </conditionalFormatting>
  <conditionalFormatting sqref="D213">
    <cfRule type="duplicateValues" dxfId="829" priority="1"/>
  </conditionalFormatting>
  <conditionalFormatting sqref="D213">
    <cfRule type="duplicateValues" dxfId="828" priority="2"/>
  </conditionalFormatting>
  <hyperlinks>
    <hyperlink ref="F152" r:id="rId1" xr:uid="{00000000-0004-0000-0000-000000000000}"/>
    <hyperlink ref="F180" r:id="rId2" location="/metadata/2f419bb2-1dd7-4145-9d27-1f361ef29046" xr:uid="{00000000-0004-0000-0000-000001000000}"/>
    <hyperlink ref="F161" r:id="rId3" location="/metadata/6596fb8d-5f3b-4977-93d5-e538d91e7ef9" xr:uid="{00000000-0004-0000-0000-000002000000}"/>
    <hyperlink ref="G115" r:id="rId4" location="/metadata/500c8e41-4f7c-5b30-9012-8a7d01ab847a" xr:uid="{00000000-0004-0000-0000-000003000000}"/>
    <hyperlink ref="F131" r:id="rId5" xr:uid="{00000000-0004-0000-0000-000004000000}"/>
    <hyperlink ref="F132" r:id="rId6" xr:uid="{00000000-0004-0000-0000-000005000000}"/>
    <hyperlink ref="F45" r:id="rId7" xr:uid="{00000000-0004-0000-0000-000006000000}"/>
    <hyperlink ref="F87" r:id="rId8" xr:uid="{00000000-0004-0000-0000-000007000000}"/>
    <hyperlink ref="F138" r:id="rId9" xr:uid="{00000000-0004-0000-0000-000008000000}"/>
    <hyperlink ref="F186" r:id="rId10" xr:uid="{00000000-0004-0000-0000-000009000000}"/>
    <hyperlink ref="F107" r:id="rId11" xr:uid="{00000000-0004-0000-0000-00000A000000}"/>
    <hyperlink ref="F13" r:id="rId12" location="/metadata/21d5bb59-fed1-4ba4-8ac2-29f6c6c8b9d9?tab=general" xr:uid="{00000000-0004-0000-0000-00000B000000}"/>
    <hyperlink ref="G51" r:id="rId13" location="/metadata/c567c20d-5bb9-4c45-bbce-3692955b4fab" xr:uid="{00000000-0004-0000-0000-00000C000000}"/>
    <hyperlink ref="F150" r:id="rId14" xr:uid="{00000000-0004-0000-0000-00000D000000}"/>
    <hyperlink ref="F106" r:id="rId15" xr:uid="{00000000-0004-0000-0000-00000E000000}"/>
    <hyperlink ref="F100" r:id="rId16" xr:uid="{00000000-0004-0000-0000-00000F000000}"/>
    <hyperlink ref="F147" r:id="rId17" location="/metadata/aa3b5e6e-7baa-40c0-8972-3353e927ec2f" xr:uid="{00000000-0004-0000-0000-000010000000}"/>
    <hyperlink ref="F148" r:id="rId18" location="/metadata/aa3b5e6e-7baa-40c0-8972-3353e927ec2f" xr:uid="{00000000-0004-0000-0000-000011000000}"/>
    <hyperlink ref="G129" r:id="rId19" xr:uid="{00000000-0004-0000-0000-000012000000}"/>
    <hyperlink ref="F36" r:id="rId20" xr:uid="{00000000-0004-0000-0000-000013000000}"/>
    <hyperlink ref="F124" r:id="rId21" xr:uid="{00000000-0004-0000-0000-000014000000}"/>
    <hyperlink ref="G84" r:id="rId22" location="/metadata/9B2A50A8-E419-4536-9771-AD2470D66E12" xr:uid="{00000000-0004-0000-0000-000015000000}"/>
    <hyperlink ref="G182" r:id="rId23" location="/metadata/c049be96-c796-4156-9ae2-a1d140a4375c" xr:uid="{00000000-0004-0000-0000-000016000000}"/>
    <hyperlink ref="G153" r:id="rId24" location="/metadata/730e3510-0306-49c8-9645-5faccb669e35" xr:uid="{00000000-0004-0000-0000-000017000000}"/>
    <hyperlink ref="F125" r:id="rId25" xr:uid="{00000000-0004-0000-0000-000018000000}"/>
    <hyperlink ref="F162" r:id="rId26" location="/metadata/6596fb8d-5f3b-4977-93d5-e538d91e7ef9" xr:uid="{00000000-0004-0000-0000-000019000000}"/>
    <hyperlink ref="F183" r:id="rId27" xr:uid="{00000000-0004-0000-0000-00001A000000}"/>
    <hyperlink ref="F80" r:id="rId28" location="/metadata/80ea16c0-0dbe-4b4f-b81d-3aa93871e566" xr:uid="{00000000-0004-0000-0000-00001B000000}"/>
    <hyperlink ref="F72" r:id="rId29" location="/metadata/7b963861-a7e6-4a0f-aac1-a88507de0795" xr:uid="{00000000-0004-0000-0000-00001C000000}"/>
    <hyperlink ref="F46" r:id="rId30" location="/metadata/7e6fe9af-1983-4e77-8ce0-0a042f8252c2" xr:uid="{00000000-0004-0000-0000-00001D000000}"/>
    <hyperlink ref="F74" r:id="rId31" location="/metadata/%7B1cd92681-bcf2-4e96-b5c0-3d17ef7028a4%7D" xr:uid="{00000000-0004-0000-0000-00001E000000}"/>
    <hyperlink ref="F9" r:id="rId32" xr:uid="{00000000-0004-0000-0000-00001F000000}"/>
    <hyperlink ref="G193" r:id="rId33" xr:uid="{00000000-0004-0000-0000-000020000000}"/>
    <hyperlink ref="G5" r:id="rId34" xr:uid="{00000000-0004-0000-0000-000021000000}"/>
    <hyperlink ref="F8" r:id="rId35" xr:uid="{00000000-0004-0000-0000-000022000000}"/>
    <hyperlink ref="G91" r:id="rId36" location="/metadata/f0a1decd-6c42-47ad-8931-48c7723a71c0" xr:uid="{00000000-0004-0000-0000-000023000000}"/>
    <hyperlink ref="F21" r:id="rId37" xr:uid="{00000000-0004-0000-0000-000024000000}"/>
    <hyperlink ref="G33" r:id="rId38" location="/metadata/b608d219-14c9-4741-a337-71e2ac28fd50" xr:uid="{00000000-0004-0000-0000-000025000000}"/>
    <hyperlink ref="G42" r:id="rId39" location="/metadata/bf411db0-5b07-421a-9c6b-e4702e3cdb2a" xr:uid="{00000000-0004-0000-0000-000026000000}"/>
    <hyperlink ref="G40" r:id="rId40" location="/metadata/f13715d9-14d7-440d-8398-59333bd2c637" xr:uid="{00000000-0004-0000-0000-000027000000}"/>
    <hyperlink ref="F96" r:id="rId41" xr:uid="{00000000-0004-0000-0000-000029000000}"/>
    <hyperlink ref="G52" r:id="rId42" location="/metadata/D922D0F0-2BCA-4633-9C34-11C436B42086" xr:uid="{00000000-0004-0000-0000-00002A000000}"/>
    <hyperlink ref="G53" r:id="rId43" xr:uid="{00000000-0004-0000-0000-00002B000000}"/>
    <hyperlink ref="G41" r:id="rId44" xr:uid="{00000000-0004-0000-0000-00002C000000}"/>
    <hyperlink ref="F103" r:id="rId45" xr:uid="{00000000-0004-0000-0000-00002D000000}"/>
    <hyperlink ref="G60" r:id="rId46" xr:uid="{00000000-0004-0000-0000-00002E000000}"/>
    <hyperlink ref="F117" r:id="rId47" xr:uid="{00000000-0004-0000-0000-00002F000000}"/>
    <hyperlink ref="F121" r:id="rId48" xr:uid="{00000000-0004-0000-0000-000030000000}"/>
    <hyperlink ref="F76" r:id="rId49" xr:uid="{00000000-0004-0000-0000-000031000000}"/>
    <hyperlink ref="F108" r:id="rId50" xr:uid="{00000000-0004-0000-0000-000032000000}"/>
    <hyperlink ref="G204" r:id="rId51" location="/metadata/9d79102d-bd0f-4abf-b153-6f0e17ea52e5?tab=general" xr:uid="{00000000-0004-0000-0000-000033000000}"/>
    <hyperlink ref="F118" r:id="rId52" location="/metadata/64c987ec-dce6-11e3-8563-901b0e19e163" xr:uid="{00000000-0004-0000-0000-000034000000}"/>
    <hyperlink ref="G108" r:id="rId53" xr:uid="{00000000-0004-0000-0000-000035000000}"/>
    <hyperlink ref="G200" r:id="rId54" location="/metadata/937159b9-0dcd-4683-98ec-c262cf309846" xr:uid="{00000000-0004-0000-0000-000036000000}"/>
    <hyperlink ref="F198" r:id="rId55" xr:uid="{00000000-0004-0000-0000-000037000000}"/>
    <hyperlink ref="G185" r:id="rId56" xr:uid="{00000000-0004-0000-0000-000038000000}"/>
    <hyperlink ref="G177" r:id="rId57" location="/metadata/10ece99e-42bb-4f3d-8c1b-1f4d5aeb2028?tab=generalz" xr:uid="{00000000-0004-0000-0000-000039000000}"/>
    <hyperlink ref="F60" r:id="rId58" location="/metadata/e1730c84-5ea7-4669-ae4d-a66fd5bf0fa8?tab=general" xr:uid="{00000000-0004-0000-0000-00003A000000}"/>
    <hyperlink ref="F64" r:id="rId59" location="/metadata/4045707d-bec1-5d17-886d-d98490bf7754" xr:uid="{00000000-0004-0000-0000-00003B000000}"/>
    <hyperlink ref="G3" r:id="rId60" location="/metadata/8e8056b0-9d0c-4018-a7c0-2c9a48c98159?tab=general" xr:uid="{00000000-0004-0000-0000-00003C000000}"/>
    <hyperlink ref="F6" r:id="rId61" xr:uid="{00000000-0004-0000-0000-00003D000000}"/>
    <hyperlink ref="F7" r:id="rId62" xr:uid="{00000000-0004-0000-0000-00003E000000}"/>
    <hyperlink ref="G24" r:id="rId63" location="/metadata/nsk3dgcw-v3tt-8gqg-hq8k-p652a1dnqde4?tab=general" xr:uid="{00000000-0004-0000-0000-00003F000000}"/>
    <hyperlink ref="F26" r:id="rId64" xr:uid="{00000000-0004-0000-0000-000040000000}"/>
    <hyperlink ref="F35" r:id="rId65" location="/metadata/09fb5cd9-7c53-43cf-b525-696a1fb5218a" xr:uid="{00000000-0004-0000-0000-000041000000}"/>
    <hyperlink ref="G36" r:id="rId66" xr:uid="{00000000-0004-0000-0000-000042000000}"/>
    <hyperlink ref="F40" r:id="rId67" xr:uid="{00000000-0004-0000-0000-000043000000}"/>
    <hyperlink ref="F79" r:id="rId68" xr:uid="{00000000-0004-0000-0000-000044000000}"/>
    <hyperlink ref="G80" r:id="rId69" location="/metadata/759DF5B2-941F-41B4-ADA5-3D5577CE96C0" xr:uid="{00000000-0004-0000-0000-000045000000}"/>
    <hyperlink ref="G92" r:id="rId70" location="/metadata/f0a1decd-6c42-47ad-8931-48c7723a71c0" xr:uid="{00000000-0004-0000-0000-000046000000}"/>
    <hyperlink ref="G93" r:id="rId71" location="/metadata/f0a1decd-6c42-47ad-8931-48c7723a71c0" xr:uid="{00000000-0004-0000-0000-000047000000}"/>
    <hyperlink ref="F93" r:id="rId72" location="/metadata/a87f5ca8-f354-4ff6-adc3-70f1bf6b78e3" xr:uid="{00000000-0004-0000-0000-000048000000}"/>
    <hyperlink ref="F99" r:id="rId73" location="/metadata/6f939292-2945-4ab4-9886-e381ea8fa333?tab=general" xr:uid="{00000000-0004-0000-0000-000049000000}"/>
    <hyperlink ref="G112" r:id="rId74" location="/metadata/b7d1da82-3c75-4bc6-b1b4-e53716e76d75" xr:uid="{00000000-0004-0000-0000-00004A000000}"/>
    <hyperlink ref="F114" r:id="rId75" xr:uid="{00000000-0004-0000-0000-00004B000000}"/>
    <hyperlink ref="F116" r:id="rId76" xr:uid="{00000000-0004-0000-0000-00004C000000}"/>
    <hyperlink ref="F120" r:id="rId77" location="/metadata/07a29d10-5ced-514a-8373-5f03343511d5?tab=general" xr:uid="{00000000-0004-0000-0000-00004D000000}"/>
    <hyperlink ref="F129" r:id="rId78" location="/metadata/e1730c84-5ea7-4669-ae4d-a66fd5bf0fa8?tab=general" xr:uid="{00000000-0004-0000-0000-00004E000000}"/>
    <hyperlink ref="G178" r:id="rId79" location="/metadata/7c9c7d95-7d03-446c-91ae-96e9a627e235" xr:uid="{00000000-0004-0000-0000-00004F000000}"/>
    <hyperlink ref="F190" r:id="rId80" location="/metadata/739fc76e-a7bb-4667-b92c-8d6762dec99d?tab=general" xr:uid="{00000000-0004-0000-0000-000050000000}"/>
    <hyperlink ref="F191" r:id="rId81" location="/metadata/739fc76e-a7bb-4667-b92c-8d6762dec99d?tab=general" xr:uid="{00000000-0004-0000-0000-000051000000}"/>
    <hyperlink ref="F174" r:id="rId82" location="/metadata/dd08f9f5-7006-4786-b257-0113b7197dc9?tab=general" xr:uid="{00000000-0004-0000-0000-000052000000}"/>
    <hyperlink ref="G175" r:id="rId83" location="/metadata/dd08f9f5-7006-4786-b257-0113b7197dc9?tab=general" xr:uid="{00000000-0004-0000-0000-000053000000}"/>
    <hyperlink ref="F153" r:id="rId84" location="/metadata/nsk3dgcw-v3tt-8gqg-hq8k-p652a1dnqde4?tab=general" xr:uid="{00000000-0004-0000-0000-000054000000}"/>
    <hyperlink ref="G131" r:id="rId85" location="/metadata/ba2e071d-d882-4d64-893d-6ac90687b735" xr:uid="{00000000-0004-0000-0000-000055000000}"/>
    <hyperlink ref="G145" r:id="rId86" location="/metadata/64c987ec-dce6-11e3-8563-901b0e19e163" xr:uid="{00000000-0004-0000-0000-000056000000}"/>
    <hyperlink ref="G140" r:id="rId87" location="/metadata/116b4207-4ae6-4082-b012-52122c869549" xr:uid="{00000000-0004-0000-0000-000057000000}"/>
    <hyperlink ref="G169" r:id="rId88" location="/metadata/116b4207-4ae6-4082-b012-52122c869549?tab=general" xr:uid="{00000000-0004-0000-0000-000058000000}"/>
    <hyperlink ref="G188" r:id="rId89" location="/metadata/f13715d9-14d7-440d-8398-59333bd2c637" xr:uid="{00000000-0004-0000-0000-000059000000}"/>
    <hyperlink ref="G179" r:id="rId90" location="/metadata/f13715d9-14d7-440d-8398-59333bd2c637" xr:uid="{00000000-0004-0000-0000-00005A000000}"/>
    <hyperlink ref="G20" r:id="rId91" location="/metadata/9e2e977a-16a6-42a4-a208-c4f70704f383?tab=general" xr:uid="{00000000-0004-0000-0000-00005B000000}"/>
    <hyperlink ref="G142" r:id="rId92" location="/metadata/19107047-4605-5a48-9bba-55ec70b050b7?tab=general" xr:uid="{00000000-0004-0000-0000-00005C000000}"/>
    <hyperlink ref="F149" r:id="rId93" location="/metadata/16d99b78-ba76-46b9-9620-c4c0b520a3bd?tab=general" xr:uid="{00000000-0004-0000-0000-00005D000000}"/>
    <hyperlink ref="F159" r:id="rId94" location="/metadata/cd1f614c-868f-47e9-a6d8-126b55061e75?tab=general" xr:uid="{00000000-0004-0000-0000-00005E000000}"/>
    <hyperlink ref="F171" r:id="rId95" location="/metadata/696086b3-8c95-41f9-8225-5e9056fc7604?tab=general" xr:uid="{00000000-0004-0000-0000-00005F000000}"/>
    <hyperlink ref="F199" r:id="rId96" location="/search?resultType=details&amp;sortBy=relevance&amp;fast=index&amp;_content_type=json&amp;from=1&amp;to=50&amp;any=waterbronnen" xr:uid="{00000000-0004-0000-0000-000060000000}"/>
    <hyperlink ref="F133" r:id="rId97" location="/metadata/723ef7d5-26fd-4139-8239-410d7d7e543f?tab=general" xr:uid="{00000000-0004-0000-0000-000061000000}"/>
    <hyperlink ref="F70" r:id="rId98" xr:uid="{EC17CF2E-6DFD-46CF-A2B8-25FA79E4D983}"/>
    <hyperlink ref="F84" r:id="rId99" location="/metadata/0f5e6dec-7126-43ab-a78f-2ff251a78619?tab=general" xr:uid="{C98E5BF6-2BE1-4F0D-AB5A-1E2F401CE9B1}"/>
    <hyperlink ref="F201" r:id="rId100" xr:uid="{2E7E270A-1F1B-435B-ADCF-1281238B8783}"/>
    <hyperlink ref="F205" r:id="rId101" location="/metadata/58ff5ae6-e81d-413a-813a-48e2e1198eea" xr:uid="{2074F30B-AB03-44DA-8618-EF9E812A33C4}"/>
    <hyperlink ref="F200" r:id="rId102" location="/metadata/8e8056b0-9d0c-4018-a7c0-2c9a48c98159?tab=general" xr:uid="{8B1071C2-2012-4F48-8FEF-97981731D907}"/>
    <hyperlink ref="G71" r:id="rId103" location="/metadata/c5ba7971-cb3a-5bd2-93ca-6b1c2b6b1406" xr:uid="{9A45B4D6-9B61-420C-821C-32C95AFB9785}"/>
    <hyperlink ref="G202" r:id="rId104" location="/metadata/6918a191-d78e-4176-9784-7f978494ffd6" xr:uid="{B0257146-E2A7-4B9F-92B4-2D139BA89FD5}"/>
    <hyperlink ref="F11" r:id="rId105" xr:uid="{64561C39-5E47-4F10-9261-E7D878C9FBBD}"/>
    <hyperlink ref="G12" r:id="rId106" location="/metadata/826a8362-b75d-4ca6-b977-84af5b9ff346?tab=general" xr:uid="{59FF5707-9C6E-4270-90FE-704C86535B6F}"/>
    <hyperlink ref="G29" r:id="rId107" location="/metadata/f038ee5f-cd27-4052-b6e5-c9dd84ec1e68" xr:uid="{43F36C67-E8A0-4F75-AA37-9E2003A84DE3}"/>
    <hyperlink ref="F34" r:id="rId108" location="/metadata/399cba07-1df0-42a8-b139-bd90e9caea8f?tab=general" xr:uid="{1F325321-51AD-49E3-833A-0F28C6777D6A}"/>
    <hyperlink ref="F37" r:id="rId109" xr:uid="{056E7CC4-7114-4CC0-A20E-E54DC654075A}"/>
    <hyperlink ref="F42" r:id="rId110" xr:uid="{791C45DF-8EB3-4500-8C67-5429F1992884}"/>
    <hyperlink ref="F47" r:id="rId111" location="/metadata/86a94626-3d72-5462-85b7-e32a89b89f21?tab=general" xr:uid="{103E91B0-D875-42F9-B1DE-BE2F07AD8F60}"/>
    <hyperlink ref="F49" r:id="rId112" location="/metadata/394CAB64-A214-4D8A-A066-36A8DC436652" xr:uid="{8BA4B67C-4345-43BB-8EF7-63E4B10FB6CB}"/>
    <hyperlink ref="F56" r:id="rId113" xr:uid="{802407E9-BB79-4E7D-ABB7-E2DC52751EC9}"/>
    <hyperlink ref="F57" r:id="rId114" xr:uid="{02C09D6D-3B3D-4650-85FB-DDB8C4F54982}"/>
    <hyperlink ref="G4" r:id="rId115" location="/metadata/d94b1eca-8a7d-4dc4-b979-36257878758f?tab=general" xr:uid="{E8A58727-C06A-4357-9945-A0ABD713ADDF}"/>
    <hyperlink ref="G61" r:id="rId116" location="/metadata/77c218c5-585b-48cd-bcf1-a4dd2b8f9d8c?tab=general" xr:uid="{6FCACB24-6645-426A-A2C2-605831709D45}"/>
    <hyperlink ref="F63" r:id="rId117" location="/metadata/698d6f0a-eab7-53ba-96b0-e17e5ee310e0?tab=general" xr:uid="{B0DB4571-7578-45FA-AD3F-A37BA6DA22EC}"/>
    <hyperlink ref="F66" r:id="rId118" location="/metadata/e398e7a2-9a0c-463d-b1f9-60a5908d19e4?tab=general" xr:uid="{D835BB09-4E68-492C-A27D-31CB00E5665A}"/>
    <hyperlink ref="G68" r:id="rId119" location="/metadata/bd79e382-5a03-46df-ae87-233974c58bba" xr:uid="{D6D4D6C6-451D-4604-A920-872656B0C850}"/>
    <hyperlink ref="F73" r:id="rId120" location="/metadata/7e6fe9af-1983-4e77-8ce0-0a042f8252c2" xr:uid="{56FFAAD5-87C8-47A8-AAFA-C4DE8D4614CA}"/>
    <hyperlink ref="G77" r:id="rId121" location="/metadata/1c0fcd57-1102-4620-9cfa-441e93ea5604?tab=general" xr:uid="{72F8D89F-5A86-42C6-BDB9-AEA2C25A2EBE}"/>
    <hyperlink ref="G82" r:id="rId122" location="/metadata/nsk3dgcw-v3tt-8gqg-hq8k-p652a1dnqde4?tab=general" xr:uid="{2DF65DF0-4FD1-40F2-A3E9-C8E481BC0984}"/>
    <hyperlink ref="F86" r:id="rId123" location="/metadata/80d983fe-aed7-4643-b3f0-a021455995d0" xr:uid="{EC2D56C7-9BF4-4E37-8E2A-7A4A9BEBA536}"/>
    <hyperlink ref="G90" r:id="rId124" location="/metadata/cab7b832-ac95-4635-9d8b-ce5c24b6529e" xr:uid="{3ED99FAF-DE74-4B08-AC46-EC3BD1B031E8}"/>
    <hyperlink ref="F92" r:id="rId125" location="/metadata/a87f5ca8-f354-4ff6-adc3-70f1bf6b78e3?tab=general" xr:uid="{2EE04B2B-70B4-4DF5-A217-84A1FCCE8642}"/>
    <hyperlink ref="F110" r:id="rId126" location="/metadata/a86189cc-54bf-44ea-9c7e-bc3c15759f1d" xr:uid="{419861BE-B420-47E1-8576-EA8712309F1A}"/>
    <hyperlink ref="F126" r:id="rId127" location="/metadata/041b49b7-7a01-4576-8151-acc14a182bb9?tab=general" xr:uid="{DEA38511-66A9-48FE-AD17-1EC7FCF7CA4F}"/>
    <hyperlink ref="G134" r:id="rId128" location="/metadata/d7eda9a1-451c-4e4f-96a5-f5a8f4fc493f?tab=general" xr:uid="{907DE871-C66A-4183-AD83-1F885F02A267}"/>
    <hyperlink ref="F136" r:id="rId129" location="/metadata/77c218c5-585b-48cd-bcf1-a4dd2b8f9d8c?tab=general" xr:uid="{991E978A-C14F-41ED-9D4F-7CB0CE432C2F}"/>
    <hyperlink ref="F151" r:id="rId130" location="/metadata/2f419bb2-1dd7-4145-9d27-1f361ef29046" xr:uid="{6E1CB813-7850-4479-B326-EAA720F1C218}"/>
    <hyperlink ref="F158" r:id="rId131" location="/metadata/3B808542-FAF7-4FEF-A90E-55DBE2E29BAD" xr:uid="{DA9C5545-FE61-402D-BC32-DCEF67F99B7C}"/>
    <hyperlink ref="F172" r:id="rId132" location="/metadata/5afbc479-d423-45c6-8468-6aa28c6d8b5a?tab=general" xr:uid="{9D9E02C0-3551-4D95-A84A-35273F27E4E1}"/>
    <hyperlink ref="G194" r:id="rId133" location="/metadata/20c0b2d5-e534-4fc9-a8a1-e8d34f68d678?tab=general" xr:uid="{82C3E696-470A-4BB9-904D-15EA6470A02E}"/>
  </hyperlinks>
  <pageMargins left="0.7" right="0.7" top="0.75" bottom="0.75" header="0.3" footer="0.3"/>
  <pageSetup paperSize="9" orientation="portrait" r:id="rId1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B505F-D423-4D05-B595-302EAC6E15A7}">
  <dimension ref="A1:O173"/>
  <sheetViews>
    <sheetView topLeftCell="E1" workbookViewId="0">
      <selection activeCell="E1" sqref="A1:XFD1048576"/>
    </sheetView>
  </sheetViews>
  <sheetFormatPr defaultColWidth="8.88671875" defaultRowHeight="14.4" x14ac:dyDescent="0.3"/>
  <cols>
    <col min="1" max="1" width="4" style="72" bestFit="1" customWidth="1"/>
    <col min="2" max="2" width="5.88671875" style="72" bestFit="1" customWidth="1"/>
    <col min="3" max="3" width="5.5546875" style="72" bestFit="1" customWidth="1"/>
    <col min="4" max="4" width="120.44140625" style="74" customWidth="1"/>
    <col min="5" max="5" width="18.33203125" style="74" bestFit="1" customWidth="1"/>
    <col min="6" max="6" width="21.109375" style="77" bestFit="1" customWidth="1"/>
    <col min="7" max="7" width="12.33203125" style="72" bestFit="1" customWidth="1"/>
    <col min="8" max="8" width="14.44140625" style="72" bestFit="1" customWidth="1"/>
    <col min="9" max="9" width="4.33203125" style="69" bestFit="1" customWidth="1"/>
    <col min="10" max="10" width="4.21875" style="69" bestFit="1" customWidth="1"/>
    <col min="11" max="11" width="4" style="69" bestFit="1" customWidth="1"/>
    <col min="12" max="12" width="5.88671875" style="79" bestFit="1" customWidth="1"/>
    <col min="13" max="13" width="8.5546875" style="79" bestFit="1" customWidth="1"/>
    <col min="14" max="14" width="10.109375" style="79" bestFit="1" customWidth="1"/>
    <col min="15" max="15" width="5.5546875" style="79" bestFit="1" customWidth="1"/>
    <col min="16" max="16384" width="8.88671875" style="74"/>
  </cols>
  <sheetData>
    <row r="1" spans="1:15" x14ac:dyDescent="0.3">
      <c r="A1" s="61" t="s">
        <v>27</v>
      </c>
      <c r="B1" s="61" t="s">
        <v>439</v>
      </c>
      <c r="C1" s="61" t="s">
        <v>695</v>
      </c>
      <c r="D1" s="61" t="s">
        <v>24</v>
      </c>
      <c r="E1" s="61" t="s">
        <v>694</v>
      </c>
      <c r="F1" s="73" t="s">
        <v>0</v>
      </c>
      <c r="G1" s="61" t="s">
        <v>702</v>
      </c>
      <c r="H1" s="61" t="s">
        <v>884</v>
      </c>
      <c r="I1" s="61" t="s">
        <v>885</v>
      </c>
      <c r="J1" s="61" t="s">
        <v>809</v>
      </c>
      <c r="K1" s="61" t="s">
        <v>810</v>
      </c>
      <c r="L1" s="61" t="s">
        <v>811</v>
      </c>
      <c r="M1" s="61" t="s">
        <v>812</v>
      </c>
      <c r="N1" s="61" t="s">
        <v>813</v>
      </c>
      <c r="O1" s="61" t="s">
        <v>896</v>
      </c>
    </row>
    <row r="2" spans="1:15" s="71" customFormat="1" x14ac:dyDescent="0.3">
      <c r="A2" s="62">
        <v>132</v>
      </c>
      <c r="B2" s="62">
        <v>1</v>
      </c>
      <c r="C2" s="62">
        <v>1</v>
      </c>
      <c r="D2" s="66" t="s">
        <v>89</v>
      </c>
      <c r="E2" s="66" t="s">
        <v>677</v>
      </c>
      <c r="F2" s="65" t="s">
        <v>349</v>
      </c>
      <c r="G2" s="62">
        <v>0</v>
      </c>
      <c r="H2" s="62">
        <v>0</v>
      </c>
      <c r="I2" s="63">
        <f>'gold Standard30-1-2021'!G2</f>
        <v>0</v>
      </c>
      <c r="J2" s="63">
        <f>H2</f>
        <v>0</v>
      </c>
      <c r="K2" s="63">
        <f>G2</f>
        <v>0</v>
      </c>
      <c r="L2" s="63">
        <v>0</v>
      </c>
      <c r="M2" s="63">
        <v>0</v>
      </c>
      <c r="N2" s="63">
        <v>0</v>
      </c>
      <c r="O2" s="63">
        <v>0</v>
      </c>
    </row>
    <row r="3" spans="1:15" s="71" customFormat="1" ht="16.95" customHeight="1" x14ac:dyDescent="0.3">
      <c r="A3" s="62">
        <v>194</v>
      </c>
      <c r="B3" s="62">
        <v>2</v>
      </c>
      <c r="C3" s="62">
        <v>2</v>
      </c>
      <c r="D3" s="66" t="s">
        <v>131</v>
      </c>
      <c r="E3" s="66" t="s">
        <v>350</v>
      </c>
      <c r="F3" s="65" t="s">
        <v>252</v>
      </c>
      <c r="G3" s="62">
        <v>1</v>
      </c>
      <c r="H3" s="62">
        <v>1</v>
      </c>
      <c r="I3" s="63">
        <f>'gold Standard30-1-2021'!G3</f>
        <v>1</v>
      </c>
      <c r="J3" s="63">
        <f>H3</f>
        <v>1</v>
      </c>
      <c r="K3" s="63">
        <f>G3</f>
        <v>1</v>
      </c>
      <c r="L3" s="78">
        <f t="shared" ref="L3:L23" si="0">J3/I3</f>
        <v>1</v>
      </c>
      <c r="M3" s="78">
        <f t="shared" ref="M3:M23" si="1">J3/K3</f>
        <v>1</v>
      </c>
      <c r="N3" s="78">
        <f t="shared" ref="N3:O23" si="2" xml:space="preserve"> (2*(L3*M3))/(L3+M3)</f>
        <v>1</v>
      </c>
      <c r="O3" s="78">
        <f t="shared" si="2"/>
        <v>1</v>
      </c>
    </row>
    <row r="4" spans="1:15" s="71" customFormat="1" ht="16.95" customHeight="1" x14ac:dyDescent="0.3">
      <c r="A4" s="62">
        <v>488</v>
      </c>
      <c r="B4" s="62">
        <v>3</v>
      </c>
      <c r="C4" s="62">
        <v>3</v>
      </c>
      <c r="D4" s="66" t="s">
        <v>156</v>
      </c>
      <c r="E4" s="66" t="s">
        <v>892</v>
      </c>
      <c r="F4" s="65" t="s">
        <v>839</v>
      </c>
      <c r="G4" s="62">
        <v>1</v>
      </c>
      <c r="H4" s="62">
        <v>1</v>
      </c>
      <c r="I4" s="63">
        <f>'gold Standard30-1-2021'!G4</f>
        <v>1</v>
      </c>
      <c r="J4" s="63">
        <f>H4</f>
        <v>1</v>
      </c>
      <c r="K4" s="63">
        <f>G4</f>
        <v>1</v>
      </c>
      <c r="L4" s="78">
        <f t="shared" si="0"/>
        <v>1</v>
      </c>
      <c r="M4" s="78">
        <f t="shared" si="1"/>
        <v>1</v>
      </c>
      <c r="N4" s="78">
        <f t="shared" si="2"/>
        <v>1</v>
      </c>
      <c r="O4" s="78">
        <f t="shared" si="2"/>
        <v>1</v>
      </c>
    </row>
    <row r="5" spans="1:15" s="71" customFormat="1" ht="14.4" customHeight="1" x14ac:dyDescent="0.3">
      <c r="A5" s="62">
        <v>471</v>
      </c>
      <c r="B5" s="62">
        <v>4</v>
      </c>
      <c r="C5" s="62">
        <v>4</v>
      </c>
      <c r="D5" s="66" t="s">
        <v>150</v>
      </c>
      <c r="E5" s="66" t="s">
        <v>697</v>
      </c>
      <c r="F5" s="65" t="s">
        <v>840</v>
      </c>
      <c r="G5" s="62">
        <v>0</v>
      </c>
      <c r="H5" s="62">
        <v>0</v>
      </c>
      <c r="I5" s="63">
        <f>'gold Standard30-1-2021'!G5</f>
        <v>0</v>
      </c>
      <c r="J5" s="63">
        <f>H5</f>
        <v>0</v>
      </c>
      <c r="K5" s="63">
        <f>G5</f>
        <v>0</v>
      </c>
      <c r="L5" s="63">
        <v>0</v>
      </c>
      <c r="M5" s="63">
        <v>0</v>
      </c>
      <c r="N5" s="63">
        <v>0</v>
      </c>
      <c r="O5" s="63">
        <v>0</v>
      </c>
    </row>
    <row r="6" spans="1:15" s="71" customFormat="1" x14ac:dyDescent="0.3">
      <c r="A6" s="62">
        <v>61</v>
      </c>
      <c r="B6" s="62">
        <v>5</v>
      </c>
      <c r="C6" s="62">
        <v>5</v>
      </c>
      <c r="D6" s="66" t="s">
        <v>61</v>
      </c>
      <c r="E6" s="66" t="s">
        <v>708</v>
      </c>
      <c r="F6" s="65" t="s">
        <v>356</v>
      </c>
      <c r="G6" s="62">
        <v>1</v>
      </c>
      <c r="H6" s="62">
        <v>1</v>
      </c>
      <c r="I6" s="63">
        <f>'gold Standard30-1-2021'!G6</f>
        <v>1</v>
      </c>
      <c r="J6" s="63">
        <f>H6</f>
        <v>1</v>
      </c>
      <c r="K6" s="63">
        <f>G6</f>
        <v>1</v>
      </c>
      <c r="L6" s="78">
        <f t="shared" si="0"/>
        <v>1</v>
      </c>
      <c r="M6" s="78">
        <f t="shared" si="1"/>
        <v>1</v>
      </c>
      <c r="N6" s="78">
        <f t="shared" si="2"/>
        <v>1</v>
      </c>
      <c r="O6" s="78">
        <f t="shared" si="2"/>
        <v>1</v>
      </c>
    </row>
    <row r="7" spans="1:15" s="71" customFormat="1" x14ac:dyDescent="0.3">
      <c r="A7" s="62">
        <v>110</v>
      </c>
      <c r="B7" s="62">
        <v>6</v>
      </c>
      <c r="C7" s="62">
        <v>6</v>
      </c>
      <c r="D7" s="66" t="s">
        <v>82</v>
      </c>
      <c r="E7" s="66" t="s">
        <v>698</v>
      </c>
      <c r="F7" s="65" t="s">
        <v>201</v>
      </c>
      <c r="G7" s="62">
        <v>1</v>
      </c>
      <c r="H7" s="62">
        <v>1</v>
      </c>
      <c r="I7" s="63">
        <f>'gold Standard30-1-2021'!G7</f>
        <v>1</v>
      </c>
      <c r="J7" s="63">
        <f>H7</f>
        <v>1</v>
      </c>
      <c r="K7" s="63">
        <f>G7</f>
        <v>1</v>
      </c>
      <c r="L7" s="78">
        <f t="shared" si="0"/>
        <v>1</v>
      </c>
      <c r="M7" s="78">
        <f t="shared" si="1"/>
        <v>1</v>
      </c>
      <c r="N7" s="78">
        <f t="shared" si="2"/>
        <v>1</v>
      </c>
      <c r="O7" s="78">
        <f t="shared" si="2"/>
        <v>1</v>
      </c>
    </row>
    <row r="8" spans="1:15" s="71" customFormat="1" x14ac:dyDescent="0.3">
      <c r="A8" s="62">
        <v>192</v>
      </c>
      <c r="B8" s="62">
        <v>7</v>
      </c>
      <c r="C8" s="62">
        <v>7</v>
      </c>
      <c r="D8" s="66" t="s">
        <v>130</v>
      </c>
      <c r="E8" s="66" t="s">
        <v>709</v>
      </c>
      <c r="F8" s="65" t="s">
        <v>264</v>
      </c>
      <c r="G8" s="62">
        <v>6</v>
      </c>
      <c r="H8" s="62">
        <v>6</v>
      </c>
      <c r="I8" s="63">
        <f>'gold Standard30-1-2021'!G8</f>
        <v>6</v>
      </c>
      <c r="J8" s="63">
        <f>H8</f>
        <v>6</v>
      </c>
      <c r="K8" s="63">
        <f>G8</f>
        <v>6</v>
      </c>
      <c r="L8" s="78">
        <f t="shared" si="0"/>
        <v>1</v>
      </c>
      <c r="M8" s="78">
        <f t="shared" si="1"/>
        <v>1</v>
      </c>
      <c r="N8" s="78">
        <f t="shared" si="2"/>
        <v>1</v>
      </c>
      <c r="O8" s="78">
        <f t="shared" si="2"/>
        <v>1</v>
      </c>
    </row>
    <row r="9" spans="1:15" s="71" customFormat="1" x14ac:dyDescent="0.3">
      <c r="A9" s="62">
        <v>475</v>
      </c>
      <c r="B9" s="62">
        <v>8</v>
      </c>
      <c r="C9" s="62">
        <v>8</v>
      </c>
      <c r="D9" s="66" t="s">
        <v>152</v>
      </c>
      <c r="E9" s="66" t="s">
        <v>688</v>
      </c>
      <c r="F9" s="64" t="s">
        <v>242</v>
      </c>
      <c r="G9" s="62">
        <v>2</v>
      </c>
      <c r="H9" s="62">
        <v>2</v>
      </c>
      <c r="I9" s="63">
        <f>'gold Standard30-1-2021'!G9</f>
        <v>3</v>
      </c>
      <c r="J9" s="63">
        <f>H9</f>
        <v>2</v>
      </c>
      <c r="K9" s="63">
        <f>G9</f>
        <v>2</v>
      </c>
      <c r="L9" s="78">
        <f t="shared" si="0"/>
        <v>0.66666666666666663</v>
      </c>
      <c r="M9" s="78">
        <f t="shared" si="1"/>
        <v>1</v>
      </c>
      <c r="N9" s="78">
        <f t="shared" si="2"/>
        <v>0.8</v>
      </c>
      <c r="O9" s="78">
        <v>1</v>
      </c>
    </row>
    <row r="10" spans="1:15" s="71" customFormat="1" ht="15.6" customHeight="1" x14ac:dyDescent="0.3">
      <c r="A10" s="62">
        <v>38</v>
      </c>
      <c r="B10" s="62">
        <v>10</v>
      </c>
      <c r="C10" s="62">
        <v>10</v>
      </c>
      <c r="D10" s="66" t="s">
        <v>47</v>
      </c>
      <c r="E10" s="66" t="s">
        <v>267</v>
      </c>
      <c r="F10" s="65" t="s">
        <v>2</v>
      </c>
      <c r="G10" s="62">
        <v>16</v>
      </c>
      <c r="H10" s="62">
        <v>16</v>
      </c>
      <c r="I10" s="63">
        <f>'gold Standard30-1-2021'!G10</f>
        <v>18</v>
      </c>
      <c r="J10" s="63">
        <f>H10</f>
        <v>16</v>
      </c>
      <c r="K10" s="63">
        <f>G10</f>
        <v>16</v>
      </c>
      <c r="L10" s="78">
        <f t="shared" si="0"/>
        <v>0.88888888888888884</v>
      </c>
      <c r="M10" s="78">
        <f t="shared" si="1"/>
        <v>1</v>
      </c>
      <c r="N10" s="78">
        <f t="shared" si="2"/>
        <v>0.94117647058823528</v>
      </c>
      <c r="O10" s="78">
        <v>1</v>
      </c>
    </row>
    <row r="11" spans="1:15" s="71" customFormat="1" x14ac:dyDescent="0.3">
      <c r="A11" s="62">
        <v>137</v>
      </c>
      <c r="B11" s="62">
        <v>11</v>
      </c>
      <c r="C11" s="62">
        <v>11</v>
      </c>
      <c r="D11" s="64" t="s">
        <v>91</v>
      </c>
      <c r="E11" s="66" t="s">
        <v>699</v>
      </c>
      <c r="F11" s="65" t="s">
        <v>841</v>
      </c>
      <c r="G11" s="63">
        <v>5</v>
      </c>
      <c r="H11" s="62">
        <v>5</v>
      </c>
      <c r="I11" s="63">
        <f>'gold Standard30-1-2021'!G11</f>
        <v>5</v>
      </c>
      <c r="J11" s="63">
        <f>H11</f>
        <v>5</v>
      </c>
      <c r="K11" s="63">
        <f>G11</f>
        <v>5</v>
      </c>
      <c r="L11" s="78">
        <f t="shared" si="0"/>
        <v>1</v>
      </c>
      <c r="M11" s="78">
        <f t="shared" si="1"/>
        <v>1</v>
      </c>
      <c r="N11" s="78">
        <f t="shared" si="2"/>
        <v>1</v>
      </c>
      <c r="O11" s="78">
        <f t="shared" si="2"/>
        <v>1</v>
      </c>
    </row>
    <row r="12" spans="1:15" s="71" customFormat="1" x14ac:dyDescent="0.3">
      <c r="A12" s="62">
        <v>139</v>
      </c>
      <c r="B12" s="62">
        <v>12</v>
      </c>
      <c r="C12" s="62">
        <v>12</v>
      </c>
      <c r="D12" s="64" t="s">
        <v>92</v>
      </c>
      <c r="E12" s="64" t="s">
        <v>16</v>
      </c>
      <c r="F12" s="64" t="s">
        <v>203</v>
      </c>
      <c r="G12" s="63">
        <v>0</v>
      </c>
      <c r="H12" s="63">
        <v>0</v>
      </c>
      <c r="I12" s="63">
        <f>'gold Standard30-1-2021'!G12</f>
        <v>0</v>
      </c>
      <c r="J12" s="63">
        <f>H12</f>
        <v>0</v>
      </c>
      <c r="K12" s="63">
        <f>G12</f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s="71" customFormat="1" x14ac:dyDescent="0.3">
      <c r="A13" s="62">
        <v>185</v>
      </c>
      <c r="B13" s="62">
        <v>13</v>
      </c>
      <c r="C13" s="62">
        <v>13</v>
      </c>
      <c r="D13" s="64" t="s">
        <v>124</v>
      </c>
      <c r="E13" s="64" t="s">
        <v>361</v>
      </c>
      <c r="F13" s="65" t="s">
        <v>361</v>
      </c>
      <c r="G13" s="62">
        <v>0</v>
      </c>
      <c r="H13" s="62">
        <v>0</v>
      </c>
      <c r="I13" s="63">
        <f>'gold Standard30-1-2021'!G13</f>
        <v>0</v>
      </c>
      <c r="J13" s="63">
        <f>H13</f>
        <v>0</v>
      </c>
      <c r="K13" s="63">
        <f>G13</f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s="71" customFormat="1" x14ac:dyDescent="0.3">
      <c r="A14" s="62">
        <v>141</v>
      </c>
      <c r="B14" s="62">
        <v>14</v>
      </c>
      <c r="C14" s="62">
        <v>14</v>
      </c>
      <c r="D14" s="64" t="s">
        <v>94</v>
      </c>
      <c r="E14" s="64" t="s">
        <v>362</v>
      </c>
      <c r="F14" s="65" t="s">
        <v>205</v>
      </c>
      <c r="G14" s="62">
        <v>0</v>
      </c>
      <c r="H14" s="62">
        <v>0</v>
      </c>
      <c r="I14" s="63">
        <f>'gold Standard30-1-2021'!G14</f>
        <v>0</v>
      </c>
      <c r="J14" s="63">
        <f>H14</f>
        <v>0</v>
      </c>
      <c r="K14" s="63">
        <f>G14</f>
        <v>0</v>
      </c>
      <c r="L14" s="63">
        <v>0</v>
      </c>
      <c r="M14" s="63">
        <v>0</v>
      </c>
      <c r="N14" s="63">
        <v>0</v>
      </c>
      <c r="O14" s="63">
        <v>0</v>
      </c>
    </row>
    <row r="15" spans="1:15" s="71" customFormat="1" x14ac:dyDescent="0.3">
      <c r="A15" s="62">
        <v>144</v>
      </c>
      <c r="B15" s="62">
        <v>16</v>
      </c>
      <c r="C15" s="62">
        <v>16</v>
      </c>
      <c r="D15" s="64" t="s">
        <v>96</v>
      </c>
      <c r="E15" s="64" t="s">
        <v>490</v>
      </c>
      <c r="F15" s="65" t="s">
        <v>490</v>
      </c>
      <c r="G15" s="62">
        <v>5</v>
      </c>
      <c r="H15" s="62">
        <v>5</v>
      </c>
      <c r="I15" s="63">
        <f>'gold Standard30-1-2021'!G15</f>
        <v>1</v>
      </c>
      <c r="J15" s="63">
        <f>H15</f>
        <v>5</v>
      </c>
      <c r="K15" s="63">
        <f>G15</f>
        <v>5</v>
      </c>
      <c r="L15" s="78">
        <v>1</v>
      </c>
      <c r="M15" s="78">
        <f t="shared" si="1"/>
        <v>1</v>
      </c>
      <c r="N15" s="78">
        <f t="shared" si="2"/>
        <v>1</v>
      </c>
      <c r="O15" s="78">
        <f t="shared" si="2"/>
        <v>1</v>
      </c>
    </row>
    <row r="16" spans="1:15" s="71" customFormat="1" x14ac:dyDescent="0.3">
      <c r="A16" s="62">
        <v>144</v>
      </c>
      <c r="B16" s="62">
        <v>215</v>
      </c>
      <c r="C16" s="62">
        <v>17</v>
      </c>
      <c r="D16" s="64" t="s">
        <v>96</v>
      </c>
      <c r="E16" s="64" t="s">
        <v>492</v>
      </c>
      <c r="F16" s="65" t="s">
        <v>491</v>
      </c>
      <c r="G16" s="62">
        <v>0</v>
      </c>
      <c r="H16" s="62">
        <v>0</v>
      </c>
      <c r="I16" s="63">
        <f>'gold Standard30-1-2021'!G16</f>
        <v>0</v>
      </c>
      <c r="J16" s="63">
        <f>H16</f>
        <v>0</v>
      </c>
      <c r="K16" s="63">
        <f>G16</f>
        <v>0</v>
      </c>
      <c r="L16" s="63">
        <v>0</v>
      </c>
      <c r="M16" s="63">
        <v>0</v>
      </c>
      <c r="N16" s="63">
        <v>0</v>
      </c>
      <c r="O16" s="63">
        <v>0</v>
      </c>
    </row>
    <row r="17" spans="1:15" s="71" customFormat="1" x14ac:dyDescent="0.3">
      <c r="A17" s="62">
        <v>149</v>
      </c>
      <c r="B17" s="62">
        <v>17</v>
      </c>
      <c r="C17" s="62">
        <v>18</v>
      </c>
      <c r="D17" s="64" t="s">
        <v>100</v>
      </c>
      <c r="E17" s="64" t="s">
        <v>363</v>
      </c>
      <c r="F17" s="65" t="s">
        <v>842</v>
      </c>
      <c r="G17" s="62">
        <v>0</v>
      </c>
      <c r="H17" s="62">
        <v>0</v>
      </c>
      <c r="I17" s="63">
        <f>'gold Standard30-1-2021'!G17</f>
        <v>0</v>
      </c>
      <c r="J17" s="63">
        <f>H17</f>
        <v>0</v>
      </c>
      <c r="K17" s="63">
        <f>G17</f>
        <v>0</v>
      </c>
      <c r="L17" s="63">
        <v>0</v>
      </c>
      <c r="M17" s="63">
        <v>0</v>
      </c>
      <c r="N17" s="63">
        <v>0</v>
      </c>
      <c r="O17" s="63">
        <v>0</v>
      </c>
    </row>
    <row r="18" spans="1:15" s="71" customFormat="1" x14ac:dyDescent="0.3">
      <c r="A18" s="62">
        <v>125</v>
      </c>
      <c r="B18" s="62">
        <v>18</v>
      </c>
      <c r="C18" s="62">
        <v>19</v>
      </c>
      <c r="D18" s="64" t="s">
        <v>87</v>
      </c>
      <c r="E18" s="64" t="s">
        <v>700</v>
      </c>
      <c r="F18" s="65" t="s">
        <v>700</v>
      </c>
      <c r="G18" s="62">
        <v>0</v>
      </c>
      <c r="H18" s="62">
        <v>0</v>
      </c>
      <c r="I18" s="63">
        <f>'gold Standard30-1-2021'!G18</f>
        <v>0</v>
      </c>
      <c r="J18" s="63">
        <f>H18</f>
        <v>0</v>
      </c>
      <c r="K18" s="63">
        <f>G18</f>
        <v>0</v>
      </c>
      <c r="L18" s="63">
        <v>0</v>
      </c>
      <c r="M18" s="63">
        <v>0</v>
      </c>
      <c r="N18" s="63">
        <v>0</v>
      </c>
      <c r="O18" s="63">
        <v>0</v>
      </c>
    </row>
    <row r="19" spans="1:15" s="71" customFormat="1" x14ac:dyDescent="0.3">
      <c r="A19" s="62">
        <v>215</v>
      </c>
      <c r="B19" s="62">
        <v>19</v>
      </c>
      <c r="C19" s="62">
        <v>20</v>
      </c>
      <c r="D19" s="66" t="s">
        <v>137</v>
      </c>
      <c r="E19" s="66" t="s">
        <v>704</v>
      </c>
      <c r="F19" s="65" t="s">
        <v>843</v>
      </c>
      <c r="G19" s="62">
        <v>4</v>
      </c>
      <c r="H19" s="62">
        <v>4</v>
      </c>
      <c r="I19" s="63">
        <f>'gold Standard30-1-2021'!G19</f>
        <v>4</v>
      </c>
      <c r="J19" s="63">
        <f>H19</f>
        <v>4</v>
      </c>
      <c r="K19" s="63">
        <f>G19</f>
        <v>4</v>
      </c>
      <c r="L19" s="78">
        <f t="shared" si="0"/>
        <v>1</v>
      </c>
      <c r="M19" s="78">
        <f t="shared" si="1"/>
        <v>1</v>
      </c>
      <c r="N19" s="78">
        <f t="shared" si="2"/>
        <v>1</v>
      </c>
      <c r="O19" s="78">
        <f t="shared" si="2"/>
        <v>1</v>
      </c>
    </row>
    <row r="20" spans="1:15" s="71" customFormat="1" x14ac:dyDescent="0.3">
      <c r="A20" s="62">
        <v>216</v>
      </c>
      <c r="B20" s="62">
        <v>20</v>
      </c>
      <c r="C20" s="62">
        <v>21</v>
      </c>
      <c r="D20" s="64" t="s">
        <v>138</v>
      </c>
      <c r="E20" s="64" t="s">
        <v>368</v>
      </c>
      <c r="F20" s="65" t="s">
        <v>249</v>
      </c>
      <c r="G20" s="62">
        <v>0</v>
      </c>
      <c r="H20" s="62">
        <v>0</v>
      </c>
      <c r="I20" s="63">
        <f>'gold Standard30-1-2021'!G20</f>
        <v>0</v>
      </c>
      <c r="J20" s="63">
        <f>H20</f>
        <v>0</v>
      </c>
      <c r="K20" s="63">
        <f>G20</f>
        <v>0</v>
      </c>
      <c r="L20" s="63">
        <v>0</v>
      </c>
      <c r="M20" s="63">
        <v>0</v>
      </c>
      <c r="N20" s="63">
        <v>0</v>
      </c>
      <c r="O20" s="63">
        <v>0</v>
      </c>
    </row>
    <row r="21" spans="1:15" s="71" customFormat="1" x14ac:dyDescent="0.3">
      <c r="A21" s="62">
        <v>217</v>
      </c>
      <c r="B21" s="62">
        <v>21</v>
      </c>
      <c r="C21" s="62">
        <v>22</v>
      </c>
      <c r="D21" s="64" t="s">
        <v>139</v>
      </c>
      <c r="E21" s="66" t="s">
        <v>496</v>
      </c>
      <c r="F21" s="65" t="s">
        <v>494</v>
      </c>
      <c r="G21" s="62">
        <v>0</v>
      </c>
      <c r="H21" s="62">
        <v>0</v>
      </c>
      <c r="I21" s="63">
        <f>'gold Standard30-1-2021'!G21</f>
        <v>0</v>
      </c>
      <c r="J21" s="63">
        <f>H21</f>
        <v>0</v>
      </c>
      <c r="K21" s="63">
        <f>G21</f>
        <v>0</v>
      </c>
      <c r="L21" s="63">
        <v>0</v>
      </c>
      <c r="M21" s="63">
        <v>0</v>
      </c>
      <c r="N21" s="63">
        <v>0</v>
      </c>
      <c r="O21" s="63">
        <v>0</v>
      </c>
    </row>
    <row r="22" spans="1:15" s="71" customFormat="1" x14ac:dyDescent="0.3">
      <c r="A22" s="62">
        <v>214</v>
      </c>
      <c r="B22" s="62">
        <v>22</v>
      </c>
      <c r="C22" s="62">
        <v>24</v>
      </c>
      <c r="D22" s="64" t="s">
        <v>136</v>
      </c>
      <c r="E22" s="66" t="s">
        <v>498</v>
      </c>
      <c r="F22" s="65" t="s">
        <v>497</v>
      </c>
      <c r="G22" s="62">
        <v>0</v>
      </c>
      <c r="H22" s="62">
        <v>0</v>
      </c>
      <c r="I22" s="63">
        <f>'gold Standard30-1-2021'!G22</f>
        <v>0</v>
      </c>
      <c r="J22" s="63">
        <f>H22</f>
        <v>0</v>
      </c>
      <c r="K22" s="63">
        <f>G22</f>
        <v>0</v>
      </c>
      <c r="L22" s="63">
        <v>0</v>
      </c>
      <c r="M22" s="63">
        <v>0</v>
      </c>
      <c r="N22" s="63">
        <v>0</v>
      </c>
      <c r="O22" s="63">
        <v>0</v>
      </c>
    </row>
    <row r="23" spans="1:15" s="71" customFormat="1" x14ac:dyDescent="0.3">
      <c r="A23" s="62">
        <v>24</v>
      </c>
      <c r="B23" s="62">
        <v>23</v>
      </c>
      <c r="C23" s="62">
        <v>25</v>
      </c>
      <c r="D23" s="66" t="s">
        <v>43</v>
      </c>
      <c r="E23" s="66" t="s">
        <v>707</v>
      </c>
      <c r="F23" s="65" t="s">
        <v>219</v>
      </c>
      <c r="G23" s="62">
        <v>20</v>
      </c>
      <c r="H23" s="62">
        <v>20</v>
      </c>
      <c r="I23" s="63">
        <f>'gold Standard30-1-2021'!G23</f>
        <v>25</v>
      </c>
      <c r="J23" s="63">
        <f>H23</f>
        <v>20</v>
      </c>
      <c r="K23" s="63">
        <f>G23</f>
        <v>20</v>
      </c>
      <c r="L23" s="78">
        <f t="shared" si="0"/>
        <v>0.8</v>
      </c>
      <c r="M23" s="78">
        <f t="shared" si="1"/>
        <v>1</v>
      </c>
      <c r="N23" s="78">
        <f t="shared" si="2"/>
        <v>0.88888888888888895</v>
      </c>
      <c r="O23" s="78">
        <v>1</v>
      </c>
    </row>
    <row r="24" spans="1:15" s="71" customFormat="1" x14ac:dyDescent="0.3">
      <c r="A24" s="62">
        <v>21</v>
      </c>
      <c r="B24" s="62">
        <v>25</v>
      </c>
      <c r="C24" s="62">
        <v>27</v>
      </c>
      <c r="D24" s="66" t="s">
        <v>42</v>
      </c>
      <c r="E24" s="66" t="s">
        <v>890</v>
      </c>
      <c r="F24" s="65" t="s">
        <v>218</v>
      </c>
      <c r="G24" s="62">
        <v>0</v>
      </c>
      <c r="H24" s="62">
        <v>0</v>
      </c>
      <c r="I24" s="63">
        <f>'gold Standard30-1-2021'!G24</f>
        <v>0</v>
      </c>
      <c r="J24" s="63">
        <f>H24</f>
        <v>0</v>
      </c>
      <c r="K24" s="63">
        <f>G24</f>
        <v>0</v>
      </c>
      <c r="L24" s="63">
        <v>0</v>
      </c>
      <c r="M24" s="63">
        <v>0</v>
      </c>
      <c r="N24" s="63">
        <v>0</v>
      </c>
      <c r="O24" s="63">
        <v>0</v>
      </c>
    </row>
    <row r="25" spans="1:15" s="71" customFormat="1" x14ac:dyDescent="0.3">
      <c r="A25" s="62">
        <v>120</v>
      </c>
      <c r="B25" s="62">
        <v>26</v>
      </c>
      <c r="C25" s="62">
        <v>28</v>
      </c>
      <c r="D25" s="66" t="s">
        <v>86</v>
      </c>
      <c r="E25" s="66" t="s">
        <v>710</v>
      </c>
      <c r="F25" s="65" t="s">
        <v>263</v>
      </c>
      <c r="G25" s="62">
        <v>1</v>
      </c>
      <c r="H25" s="62">
        <v>1</v>
      </c>
      <c r="I25" s="63">
        <f>'gold Standard30-1-2021'!G25</f>
        <v>1</v>
      </c>
      <c r="J25" s="63">
        <f>H25</f>
        <v>1</v>
      </c>
      <c r="K25" s="63">
        <f>G25</f>
        <v>1</v>
      </c>
      <c r="L25" s="78">
        <f t="shared" ref="L25" si="3">J25/I25</f>
        <v>1</v>
      </c>
      <c r="M25" s="78">
        <f t="shared" ref="M25" si="4">J25/K25</f>
        <v>1</v>
      </c>
      <c r="N25" s="78">
        <f t="shared" ref="N25:O25" si="5" xml:space="preserve"> (2*(L25*M25))/(L25+M25)</f>
        <v>1</v>
      </c>
      <c r="O25" s="78">
        <f t="shared" si="5"/>
        <v>1</v>
      </c>
    </row>
    <row r="26" spans="1:15" s="71" customFormat="1" x14ac:dyDescent="0.3">
      <c r="A26" s="62">
        <v>11</v>
      </c>
      <c r="B26" s="62">
        <v>27</v>
      </c>
      <c r="C26" s="62">
        <v>29</v>
      </c>
      <c r="D26" s="66" t="s">
        <v>38</v>
      </c>
      <c r="E26" s="66" t="s">
        <v>278</v>
      </c>
      <c r="F26" s="65" t="s">
        <v>216</v>
      </c>
      <c r="G26" s="62">
        <v>0</v>
      </c>
      <c r="H26" s="62">
        <v>0</v>
      </c>
      <c r="I26" s="63">
        <f>'gold Standard30-1-2021'!G26</f>
        <v>0</v>
      </c>
      <c r="J26" s="63">
        <f>H26</f>
        <v>0</v>
      </c>
      <c r="K26" s="63">
        <f>G26</f>
        <v>0</v>
      </c>
      <c r="L26" s="63">
        <v>0</v>
      </c>
      <c r="M26" s="63">
        <v>0</v>
      </c>
      <c r="N26" s="63">
        <v>0</v>
      </c>
      <c r="O26" s="63">
        <v>0</v>
      </c>
    </row>
    <row r="27" spans="1:15" s="71" customFormat="1" x14ac:dyDescent="0.3">
      <c r="A27" s="62">
        <v>27</v>
      </c>
      <c r="B27" s="62">
        <v>28</v>
      </c>
      <c r="C27" s="62">
        <v>30</v>
      </c>
      <c r="D27" s="66" t="s">
        <v>711</v>
      </c>
      <c r="E27" s="66" t="s">
        <v>714</v>
      </c>
      <c r="F27" s="65" t="s">
        <v>712</v>
      </c>
      <c r="G27" s="62">
        <v>0</v>
      </c>
      <c r="H27" s="62">
        <v>0</v>
      </c>
      <c r="I27" s="63">
        <f>'gold Standard30-1-2021'!G27</f>
        <v>0</v>
      </c>
      <c r="J27" s="63">
        <f>H27</f>
        <v>0</v>
      </c>
      <c r="K27" s="63">
        <f>G27</f>
        <v>0</v>
      </c>
      <c r="L27" s="63">
        <v>0</v>
      </c>
      <c r="M27" s="63">
        <v>0</v>
      </c>
      <c r="N27" s="63">
        <v>0</v>
      </c>
      <c r="O27" s="63">
        <v>0</v>
      </c>
    </row>
    <row r="28" spans="1:15" s="71" customFormat="1" x14ac:dyDescent="0.3">
      <c r="A28" s="62">
        <v>135</v>
      </c>
      <c r="B28" s="62">
        <v>29</v>
      </c>
      <c r="C28" s="62">
        <v>31</v>
      </c>
      <c r="D28" s="66" t="s">
        <v>81</v>
      </c>
      <c r="E28" s="66" t="s">
        <v>715</v>
      </c>
      <c r="F28" s="65" t="s">
        <v>713</v>
      </c>
      <c r="G28" s="62">
        <v>0</v>
      </c>
      <c r="H28" s="62">
        <v>0</v>
      </c>
      <c r="I28" s="63">
        <f>'gold Standard30-1-2021'!G28</f>
        <v>0</v>
      </c>
      <c r="J28" s="63">
        <f>H28</f>
        <v>0</v>
      </c>
      <c r="K28" s="63">
        <f>G28</f>
        <v>0</v>
      </c>
      <c r="L28" s="63">
        <v>0</v>
      </c>
      <c r="M28" s="63">
        <v>0</v>
      </c>
      <c r="N28" s="63">
        <v>0</v>
      </c>
      <c r="O28" s="63">
        <v>0</v>
      </c>
    </row>
    <row r="29" spans="1:15" s="71" customFormat="1" x14ac:dyDescent="0.3">
      <c r="A29" s="62">
        <v>119</v>
      </c>
      <c r="B29" s="62">
        <v>30</v>
      </c>
      <c r="C29" s="62">
        <v>32</v>
      </c>
      <c r="D29" s="66" t="s">
        <v>85</v>
      </c>
      <c r="E29" s="66" t="s">
        <v>716</v>
      </c>
      <c r="F29" s="65" t="s">
        <v>202</v>
      </c>
      <c r="G29" s="62">
        <v>1</v>
      </c>
      <c r="H29" s="62">
        <v>1</v>
      </c>
      <c r="I29" s="63">
        <v>1</v>
      </c>
      <c r="J29" s="63">
        <f>H29</f>
        <v>1</v>
      </c>
      <c r="K29" s="63">
        <f>G29</f>
        <v>1</v>
      </c>
      <c r="L29" s="78">
        <f t="shared" ref="L29:L89" si="6">J29/I29</f>
        <v>1</v>
      </c>
      <c r="M29" s="78">
        <f t="shared" ref="M29:M89" si="7">J29/K29</f>
        <v>1</v>
      </c>
      <c r="N29" s="78">
        <f t="shared" ref="N29:O89" si="8" xml:space="preserve"> (2*(L29*M29))/(L29+M29)</f>
        <v>1</v>
      </c>
      <c r="O29" s="78">
        <f t="shared" si="8"/>
        <v>1</v>
      </c>
    </row>
    <row r="30" spans="1:15" s="71" customFormat="1" x14ac:dyDescent="0.3">
      <c r="A30" s="62">
        <v>120</v>
      </c>
      <c r="B30" s="62">
        <v>31</v>
      </c>
      <c r="C30" s="62">
        <v>33</v>
      </c>
      <c r="D30" s="66" t="s">
        <v>86</v>
      </c>
      <c r="E30" s="66" t="s">
        <v>268</v>
      </c>
      <c r="F30" s="65" t="s">
        <v>502</v>
      </c>
      <c r="G30" s="62">
        <v>30</v>
      </c>
      <c r="H30" s="62">
        <v>30</v>
      </c>
      <c r="I30" s="63">
        <f>'gold Standard30-1-2021'!G30</f>
        <v>36</v>
      </c>
      <c r="J30" s="63">
        <f>H30</f>
        <v>30</v>
      </c>
      <c r="K30" s="63">
        <f>G30</f>
        <v>30</v>
      </c>
      <c r="L30" s="78">
        <f t="shared" si="6"/>
        <v>0.83333333333333337</v>
      </c>
      <c r="M30" s="78">
        <f t="shared" si="7"/>
        <v>1</v>
      </c>
      <c r="N30" s="78">
        <f t="shared" si="8"/>
        <v>0.90909090909090906</v>
      </c>
      <c r="O30" s="78">
        <v>1</v>
      </c>
    </row>
    <row r="31" spans="1:15" s="71" customFormat="1" x14ac:dyDescent="0.3">
      <c r="A31" s="62">
        <v>120</v>
      </c>
      <c r="B31" s="62">
        <v>217</v>
      </c>
      <c r="C31" s="62">
        <v>34</v>
      </c>
      <c r="D31" s="66" t="s">
        <v>86</v>
      </c>
      <c r="E31" s="66" t="s">
        <v>717</v>
      </c>
      <c r="F31" s="65" t="s">
        <v>503</v>
      </c>
      <c r="G31" s="62">
        <v>7</v>
      </c>
      <c r="H31" s="62">
        <v>7</v>
      </c>
      <c r="I31" s="63">
        <f>'gold Standard30-1-2021'!G31</f>
        <v>8</v>
      </c>
      <c r="J31" s="63">
        <f>H31</f>
        <v>7</v>
      </c>
      <c r="K31" s="63">
        <f>G31</f>
        <v>7</v>
      </c>
      <c r="L31" s="78">
        <f t="shared" si="6"/>
        <v>0.875</v>
      </c>
      <c r="M31" s="78">
        <f t="shared" si="7"/>
        <v>1</v>
      </c>
      <c r="N31" s="78">
        <f t="shared" si="8"/>
        <v>0.93333333333333335</v>
      </c>
      <c r="O31" s="78">
        <v>1</v>
      </c>
    </row>
    <row r="32" spans="1:15" s="71" customFormat="1" x14ac:dyDescent="0.3">
      <c r="A32" s="62">
        <v>228</v>
      </c>
      <c r="B32" s="62">
        <v>218</v>
      </c>
      <c r="C32" s="62">
        <v>35</v>
      </c>
      <c r="D32" s="66" t="s">
        <v>142</v>
      </c>
      <c r="E32" s="64" t="s">
        <v>718</v>
      </c>
      <c r="F32" s="65" t="s">
        <v>373</v>
      </c>
      <c r="G32" s="62"/>
      <c r="H32" s="62">
        <v>0</v>
      </c>
      <c r="I32" s="62">
        <f>'gold Standard30-1-2021'!G32</f>
        <v>0</v>
      </c>
      <c r="J32" s="63">
        <f>H32</f>
        <v>0</v>
      </c>
      <c r="K32" s="63">
        <f>G32</f>
        <v>0</v>
      </c>
      <c r="L32" s="63">
        <v>0</v>
      </c>
      <c r="M32" s="63">
        <v>0</v>
      </c>
      <c r="N32" s="63">
        <v>0</v>
      </c>
      <c r="O32" s="63">
        <v>0</v>
      </c>
    </row>
    <row r="33" spans="1:15" s="71" customFormat="1" x14ac:dyDescent="0.3">
      <c r="A33" s="62">
        <v>174</v>
      </c>
      <c r="B33" s="62">
        <v>35</v>
      </c>
      <c r="C33" s="62">
        <v>38</v>
      </c>
      <c r="D33" s="66" t="s">
        <v>115</v>
      </c>
      <c r="E33" s="66" t="s">
        <v>507</v>
      </c>
      <c r="F33" s="65" t="s">
        <v>844</v>
      </c>
      <c r="G33" s="62">
        <v>6</v>
      </c>
      <c r="H33" s="62">
        <v>6</v>
      </c>
      <c r="I33" s="63">
        <f>'gold Standard30-1-2021'!G33</f>
        <v>2</v>
      </c>
      <c r="J33" s="63">
        <f>H33</f>
        <v>6</v>
      </c>
      <c r="K33" s="63">
        <f>G33</f>
        <v>6</v>
      </c>
      <c r="L33" s="78">
        <v>1</v>
      </c>
      <c r="M33" s="78">
        <f t="shared" si="7"/>
        <v>1</v>
      </c>
      <c r="N33" s="78">
        <f t="shared" si="8"/>
        <v>1</v>
      </c>
      <c r="O33" s="78">
        <f t="shared" si="8"/>
        <v>1</v>
      </c>
    </row>
    <row r="34" spans="1:15" s="71" customFormat="1" x14ac:dyDescent="0.3">
      <c r="A34" s="62">
        <v>90</v>
      </c>
      <c r="B34" s="62">
        <v>36</v>
      </c>
      <c r="C34" s="62">
        <v>39</v>
      </c>
      <c r="D34" s="66" t="s">
        <v>74</v>
      </c>
      <c r="E34" s="66" t="s">
        <v>719</v>
      </c>
      <c r="F34" s="65" t="s">
        <v>845</v>
      </c>
      <c r="G34" s="62">
        <v>0</v>
      </c>
      <c r="H34" s="62">
        <v>0</v>
      </c>
      <c r="I34" s="63">
        <f>'gold Standard30-1-2021'!G34</f>
        <v>1</v>
      </c>
      <c r="J34" s="63">
        <f>H34</f>
        <v>0</v>
      </c>
      <c r="K34" s="63">
        <f>G34</f>
        <v>0</v>
      </c>
      <c r="L34" s="63">
        <f t="shared" si="6"/>
        <v>0</v>
      </c>
      <c r="M34" s="63">
        <v>0</v>
      </c>
      <c r="N34" s="63">
        <v>0</v>
      </c>
      <c r="O34" s="63">
        <v>0</v>
      </c>
    </row>
    <row r="35" spans="1:15" s="71" customFormat="1" x14ac:dyDescent="0.3">
      <c r="A35" s="62">
        <v>188</v>
      </c>
      <c r="B35" s="62">
        <v>37</v>
      </c>
      <c r="C35" s="62">
        <v>40</v>
      </c>
      <c r="D35" s="66" t="s">
        <v>127</v>
      </c>
      <c r="E35" s="66" t="s">
        <v>382</v>
      </c>
      <c r="F35" s="65" t="s">
        <v>846</v>
      </c>
      <c r="G35" s="62">
        <v>12</v>
      </c>
      <c r="H35" s="62">
        <v>12</v>
      </c>
      <c r="I35" s="63">
        <f>'gold Standard30-1-2021'!G35</f>
        <v>5</v>
      </c>
      <c r="J35" s="63">
        <f>H35</f>
        <v>12</v>
      </c>
      <c r="K35" s="63">
        <f>G35</f>
        <v>12</v>
      </c>
      <c r="L35" s="78">
        <v>1</v>
      </c>
      <c r="M35" s="78">
        <f t="shared" si="7"/>
        <v>1</v>
      </c>
      <c r="N35" s="78">
        <f t="shared" si="8"/>
        <v>1</v>
      </c>
      <c r="O35" s="78">
        <f t="shared" si="8"/>
        <v>1</v>
      </c>
    </row>
    <row r="36" spans="1:15" s="71" customFormat="1" x14ac:dyDescent="0.3">
      <c r="A36" s="62">
        <v>92</v>
      </c>
      <c r="B36" s="62">
        <v>38</v>
      </c>
      <c r="C36" s="62">
        <v>41</v>
      </c>
      <c r="D36" s="66" t="s">
        <v>75</v>
      </c>
      <c r="E36" s="66" t="s">
        <v>518</v>
      </c>
      <c r="F36" s="65" t="s">
        <v>516</v>
      </c>
      <c r="G36" s="62">
        <v>0</v>
      </c>
      <c r="H36" s="62">
        <v>0</v>
      </c>
      <c r="I36" s="63">
        <f>'gold Standard30-1-2021'!G36</f>
        <v>0</v>
      </c>
      <c r="J36" s="63">
        <f>H36</f>
        <v>0</v>
      </c>
      <c r="K36" s="63">
        <f>G36</f>
        <v>0</v>
      </c>
      <c r="L36" s="63">
        <v>0</v>
      </c>
      <c r="M36" s="63">
        <v>0</v>
      </c>
      <c r="N36" s="63">
        <v>0</v>
      </c>
      <c r="O36" s="63">
        <v>0</v>
      </c>
    </row>
    <row r="37" spans="1:15" s="71" customFormat="1" x14ac:dyDescent="0.3">
      <c r="A37" s="62">
        <v>57</v>
      </c>
      <c r="B37" s="62">
        <v>39</v>
      </c>
      <c r="C37" s="62">
        <v>43</v>
      </c>
      <c r="D37" s="66" t="s">
        <v>59</v>
      </c>
      <c r="E37" s="66" t="s">
        <v>722</v>
      </c>
      <c r="F37" s="65" t="s">
        <v>4</v>
      </c>
      <c r="G37" s="62">
        <v>0</v>
      </c>
      <c r="H37" s="62">
        <v>0</v>
      </c>
      <c r="I37" s="63">
        <f>'gold Standard30-1-2021'!G37</f>
        <v>30</v>
      </c>
      <c r="J37" s="63">
        <f>H37</f>
        <v>0</v>
      </c>
      <c r="K37" s="63">
        <f>G37</f>
        <v>0</v>
      </c>
      <c r="L37" s="63">
        <v>0</v>
      </c>
      <c r="M37" s="63">
        <v>0</v>
      </c>
      <c r="N37" s="63">
        <v>0</v>
      </c>
      <c r="O37" s="63">
        <v>0</v>
      </c>
    </row>
    <row r="38" spans="1:15" s="71" customFormat="1" x14ac:dyDescent="0.3">
      <c r="A38" s="62">
        <v>77</v>
      </c>
      <c r="B38" s="62">
        <v>41</v>
      </c>
      <c r="C38" s="62">
        <v>44</v>
      </c>
      <c r="D38" s="66" t="s">
        <v>67</v>
      </c>
      <c r="E38" s="66" t="s">
        <v>724</v>
      </c>
      <c r="F38" s="65" t="s">
        <v>723</v>
      </c>
      <c r="G38" s="62">
        <v>0</v>
      </c>
      <c r="H38" s="62">
        <v>0</v>
      </c>
      <c r="I38" s="63">
        <f>'gold Standard30-1-2021'!G38</f>
        <v>35</v>
      </c>
      <c r="J38" s="63">
        <f>H38</f>
        <v>0</v>
      </c>
      <c r="K38" s="63">
        <f>G38</f>
        <v>0</v>
      </c>
      <c r="L38" s="63">
        <v>0</v>
      </c>
      <c r="M38" s="63">
        <v>0</v>
      </c>
      <c r="N38" s="63">
        <v>0</v>
      </c>
      <c r="O38" s="63">
        <v>0</v>
      </c>
    </row>
    <row r="39" spans="1:15" s="71" customFormat="1" x14ac:dyDescent="0.3">
      <c r="A39" s="62">
        <v>147</v>
      </c>
      <c r="B39" s="62">
        <v>43</v>
      </c>
      <c r="C39" s="62">
        <v>47</v>
      </c>
      <c r="D39" s="66" t="s">
        <v>98</v>
      </c>
      <c r="E39" s="66" t="s">
        <v>725</v>
      </c>
      <c r="F39" s="65" t="s">
        <v>257</v>
      </c>
      <c r="G39" s="62">
        <v>2</v>
      </c>
      <c r="H39" s="62">
        <v>2</v>
      </c>
      <c r="I39" s="63">
        <f>'gold Standard30-1-2021'!G39</f>
        <v>4</v>
      </c>
      <c r="J39" s="63">
        <f>H39</f>
        <v>2</v>
      </c>
      <c r="K39" s="63">
        <f>G39</f>
        <v>2</v>
      </c>
      <c r="L39" s="78">
        <f t="shared" si="6"/>
        <v>0.5</v>
      </c>
      <c r="M39" s="78">
        <f t="shared" si="7"/>
        <v>1</v>
      </c>
      <c r="N39" s="78">
        <f t="shared" si="8"/>
        <v>0.66666666666666663</v>
      </c>
      <c r="O39" s="78">
        <v>1</v>
      </c>
    </row>
    <row r="40" spans="1:15" s="71" customFormat="1" x14ac:dyDescent="0.3">
      <c r="A40" s="62">
        <v>433</v>
      </c>
      <c r="B40" s="62">
        <v>44</v>
      </c>
      <c r="C40" s="62">
        <v>48</v>
      </c>
      <c r="D40" s="66" t="s">
        <v>147</v>
      </c>
      <c r="E40" s="66" t="s">
        <v>389</v>
      </c>
      <c r="F40" s="65" t="s">
        <v>847</v>
      </c>
      <c r="G40" s="62">
        <v>0</v>
      </c>
      <c r="H40" s="62">
        <v>0</v>
      </c>
      <c r="I40" s="63">
        <f>'gold Standard30-1-2021'!G40</f>
        <v>0</v>
      </c>
      <c r="J40" s="63">
        <f>H40</f>
        <v>0</v>
      </c>
      <c r="K40" s="63">
        <f>G40</f>
        <v>0</v>
      </c>
      <c r="L40" s="63">
        <f>H40</f>
        <v>0</v>
      </c>
      <c r="M40" s="63">
        <v>0</v>
      </c>
      <c r="N40" s="63">
        <f t="shared" ref="N40:O40" si="9">I40</f>
        <v>0</v>
      </c>
      <c r="O40" s="63">
        <f t="shared" si="9"/>
        <v>0</v>
      </c>
    </row>
    <row r="41" spans="1:15" s="71" customFormat="1" x14ac:dyDescent="0.3">
      <c r="A41" s="62">
        <v>7</v>
      </c>
      <c r="B41" s="62">
        <v>45</v>
      </c>
      <c r="C41" s="62">
        <v>49</v>
      </c>
      <c r="D41" s="64" t="s">
        <v>34</v>
      </c>
      <c r="E41" s="66" t="s">
        <v>726</v>
      </c>
      <c r="F41" s="64" t="s">
        <v>22</v>
      </c>
      <c r="G41" s="62">
        <v>0</v>
      </c>
      <c r="H41" s="62">
        <v>0</v>
      </c>
      <c r="I41" s="63">
        <f>'gold Standard30-1-2021'!G41</f>
        <v>0</v>
      </c>
      <c r="J41" s="63">
        <f>H41</f>
        <v>0</v>
      </c>
      <c r="K41" s="63">
        <f>G41</f>
        <v>0</v>
      </c>
      <c r="L41" s="63">
        <f>H41</f>
        <v>0</v>
      </c>
      <c r="M41" s="63">
        <v>0</v>
      </c>
      <c r="N41" s="63">
        <f t="shared" ref="N41:O41" si="10">I41</f>
        <v>0</v>
      </c>
      <c r="O41" s="63">
        <f t="shared" si="10"/>
        <v>0</v>
      </c>
    </row>
    <row r="42" spans="1:15" s="71" customFormat="1" x14ac:dyDescent="0.3">
      <c r="A42" s="62">
        <v>219</v>
      </c>
      <c r="B42" s="62">
        <v>46</v>
      </c>
      <c r="C42" s="62">
        <v>50</v>
      </c>
      <c r="D42" s="64" t="s">
        <v>141</v>
      </c>
      <c r="E42" s="64" t="s">
        <v>392</v>
      </c>
      <c r="F42" s="64" t="s">
        <v>247</v>
      </c>
      <c r="G42" s="63">
        <v>1</v>
      </c>
      <c r="H42" s="63">
        <v>1</v>
      </c>
      <c r="I42" s="63">
        <f>'gold Standard30-1-2021'!G42</f>
        <v>1</v>
      </c>
      <c r="J42" s="63">
        <f>H42</f>
        <v>1</v>
      </c>
      <c r="K42" s="63">
        <f>G42</f>
        <v>1</v>
      </c>
      <c r="L42" s="78">
        <f t="shared" si="6"/>
        <v>1</v>
      </c>
      <c r="M42" s="78">
        <f t="shared" si="7"/>
        <v>1</v>
      </c>
      <c r="N42" s="78">
        <f t="shared" si="8"/>
        <v>1</v>
      </c>
      <c r="O42" s="78">
        <f t="shared" si="8"/>
        <v>1</v>
      </c>
    </row>
    <row r="43" spans="1:15" s="71" customFormat="1" x14ac:dyDescent="0.3">
      <c r="A43" s="62">
        <v>109</v>
      </c>
      <c r="B43" s="62">
        <v>47</v>
      </c>
      <c r="C43" s="62">
        <v>51</v>
      </c>
      <c r="D43" s="66" t="s">
        <v>81</v>
      </c>
      <c r="E43" s="66" t="s">
        <v>727</v>
      </c>
      <c r="F43" s="65" t="s">
        <v>848</v>
      </c>
      <c r="G43" s="62">
        <v>0</v>
      </c>
      <c r="H43" s="62">
        <v>0</v>
      </c>
      <c r="I43" s="63">
        <f>'gold Standard30-1-2021'!G43</f>
        <v>0</v>
      </c>
      <c r="J43" s="63">
        <f>H43</f>
        <v>0</v>
      </c>
      <c r="K43" s="63">
        <f>G43</f>
        <v>0</v>
      </c>
      <c r="L43" s="63">
        <f>H43</f>
        <v>0</v>
      </c>
      <c r="M43" s="63">
        <v>0</v>
      </c>
      <c r="N43" s="63">
        <f t="shared" ref="N43:O43" si="11">I43</f>
        <v>0</v>
      </c>
      <c r="O43" s="63">
        <f t="shared" si="11"/>
        <v>0</v>
      </c>
    </row>
    <row r="44" spans="1:15" s="71" customFormat="1" x14ac:dyDescent="0.3">
      <c r="A44" s="62">
        <v>489</v>
      </c>
      <c r="B44" s="62">
        <v>48</v>
      </c>
      <c r="C44" s="62">
        <v>52</v>
      </c>
      <c r="D44" s="66" t="s">
        <v>157</v>
      </c>
      <c r="E44" s="66" t="s">
        <v>437</v>
      </c>
      <c r="F44" s="65" t="s">
        <v>436</v>
      </c>
      <c r="G44" s="62">
        <v>0</v>
      </c>
      <c r="H44" s="62">
        <v>0</v>
      </c>
      <c r="I44" s="63">
        <f>'gold Standard30-1-2021'!G44</f>
        <v>0</v>
      </c>
      <c r="J44" s="63">
        <f>H44</f>
        <v>0</v>
      </c>
      <c r="K44" s="63">
        <f>G44</f>
        <v>0</v>
      </c>
      <c r="L44" s="63">
        <f>H44</f>
        <v>0</v>
      </c>
      <c r="M44" s="63">
        <v>0</v>
      </c>
      <c r="N44" s="63">
        <f t="shared" ref="N44:O46" si="12">I44</f>
        <v>0</v>
      </c>
      <c r="O44" s="63">
        <f t="shared" si="12"/>
        <v>0</v>
      </c>
    </row>
    <row r="45" spans="1:15" s="71" customFormat="1" x14ac:dyDescent="0.3">
      <c r="A45" s="62">
        <v>489</v>
      </c>
      <c r="B45" s="62">
        <v>49</v>
      </c>
      <c r="C45" s="62">
        <v>53</v>
      </c>
      <c r="D45" s="66" t="s">
        <v>157</v>
      </c>
      <c r="E45" s="66" t="s">
        <v>730</v>
      </c>
      <c r="F45" s="65" t="s">
        <v>238</v>
      </c>
      <c r="G45" s="62">
        <v>0</v>
      </c>
      <c r="H45" s="62">
        <v>0</v>
      </c>
      <c r="I45" s="63">
        <f>'gold Standard30-1-2021'!G45</f>
        <v>0</v>
      </c>
      <c r="J45" s="63">
        <f>H45</f>
        <v>0</v>
      </c>
      <c r="K45" s="63">
        <f>G45</f>
        <v>0</v>
      </c>
      <c r="L45" s="63">
        <f>H45</f>
        <v>0</v>
      </c>
      <c r="M45" s="63">
        <v>0</v>
      </c>
      <c r="N45" s="63">
        <f t="shared" si="12"/>
        <v>0</v>
      </c>
      <c r="O45" s="63">
        <f t="shared" si="12"/>
        <v>0</v>
      </c>
    </row>
    <row r="46" spans="1:15" s="71" customFormat="1" x14ac:dyDescent="0.3">
      <c r="A46" s="62">
        <v>489</v>
      </c>
      <c r="B46" s="62">
        <v>50</v>
      </c>
      <c r="C46" s="62">
        <v>54</v>
      </c>
      <c r="D46" s="66" t="s">
        <v>157</v>
      </c>
      <c r="E46" s="66" t="s">
        <v>731</v>
      </c>
      <c r="F46" s="65" t="s">
        <v>435</v>
      </c>
      <c r="G46" s="62">
        <v>0</v>
      </c>
      <c r="H46" s="62">
        <v>0</v>
      </c>
      <c r="I46" s="63">
        <f>'gold Standard30-1-2021'!G46</f>
        <v>0</v>
      </c>
      <c r="J46" s="63">
        <f>H46</f>
        <v>0</v>
      </c>
      <c r="K46" s="63">
        <f>G46</f>
        <v>0</v>
      </c>
      <c r="L46" s="63">
        <f>H46</f>
        <v>0</v>
      </c>
      <c r="M46" s="63">
        <v>0</v>
      </c>
      <c r="N46" s="63">
        <f t="shared" si="12"/>
        <v>0</v>
      </c>
      <c r="O46" s="63">
        <f t="shared" si="12"/>
        <v>0</v>
      </c>
    </row>
    <row r="47" spans="1:15" s="71" customFormat="1" x14ac:dyDescent="0.3">
      <c r="A47" s="62">
        <v>532</v>
      </c>
      <c r="B47" s="62">
        <v>51</v>
      </c>
      <c r="C47" s="62">
        <v>55</v>
      </c>
      <c r="D47" s="66" t="s">
        <v>179</v>
      </c>
      <c r="E47" s="75" t="s">
        <v>433</v>
      </c>
      <c r="F47" s="65" t="s">
        <v>227</v>
      </c>
      <c r="G47" s="62">
        <v>28</v>
      </c>
      <c r="H47" s="62">
        <v>28</v>
      </c>
      <c r="I47" s="63">
        <f>'gold Standard30-1-2021'!G47</f>
        <v>33</v>
      </c>
      <c r="J47" s="63">
        <f>H47</f>
        <v>28</v>
      </c>
      <c r="K47" s="63">
        <f>G47</f>
        <v>28</v>
      </c>
      <c r="L47" s="78">
        <f t="shared" si="6"/>
        <v>0.84848484848484851</v>
      </c>
      <c r="M47" s="78">
        <f t="shared" si="7"/>
        <v>1</v>
      </c>
      <c r="N47" s="78">
        <f t="shared" si="8"/>
        <v>0.91803278688524581</v>
      </c>
      <c r="O47" s="78">
        <v>1</v>
      </c>
    </row>
    <row r="48" spans="1:15" s="71" customFormat="1" x14ac:dyDescent="0.3">
      <c r="A48" s="62">
        <v>177</v>
      </c>
      <c r="B48" s="62">
        <v>52</v>
      </c>
      <c r="C48" s="62">
        <v>56</v>
      </c>
      <c r="D48" s="66" t="s">
        <v>117</v>
      </c>
      <c r="E48" s="66" t="s">
        <v>25</v>
      </c>
      <c r="F48" s="65" t="s">
        <v>393</v>
      </c>
      <c r="G48" s="62">
        <v>13</v>
      </c>
      <c r="H48" s="62">
        <v>13</v>
      </c>
      <c r="I48" s="63">
        <f>'gold Standard30-1-2021'!G48</f>
        <v>7</v>
      </c>
      <c r="J48" s="63">
        <f>H48</f>
        <v>13</v>
      </c>
      <c r="K48" s="63">
        <f>G48</f>
        <v>13</v>
      </c>
      <c r="L48" s="78">
        <v>1</v>
      </c>
      <c r="M48" s="78">
        <f t="shared" si="7"/>
        <v>1</v>
      </c>
      <c r="N48" s="78">
        <f t="shared" si="8"/>
        <v>1</v>
      </c>
      <c r="O48" s="78">
        <f t="shared" si="8"/>
        <v>1</v>
      </c>
    </row>
    <row r="49" spans="1:15" s="71" customFormat="1" x14ac:dyDescent="0.3">
      <c r="A49" s="63">
        <v>525</v>
      </c>
      <c r="B49" s="63">
        <v>54</v>
      </c>
      <c r="C49" s="62">
        <v>58</v>
      </c>
      <c r="D49" s="66" t="s">
        <v>173</v>
      </c>
      <c r="E49" s="66" t="s">
        <v>895</v>
      </c>
      <c r="F49" s="66" t="s">
        <v>894</v>
      </c>
      <c r="G49" s="63">
        <v>1</v>
      </c>
      <c r="H49" s="63">
        <v>1</v>
      </c>
      <c r="I49" s="63">
        <f>'gold Standard30-1-2021'!G49</f>
        <v>1</v>
      </c>
      <c r="J49" s="63">
        <f>H49</f>
        <v>1</v>
      </c>
      <c r="K49" s="63">
        <f>G49</f>
        <v>1</v>
      </c>
      <c r="L49" s="78">
        <f t="shared" si="6"/>
        <v>1</v>
      </c>
      <c r="M49" s="78">
        <f t="shared" si="7"/>
        <v>1</v>
      </c>
      <c r="N49" s="78">
        <f t="shared" si="8"/>
        <v>1</v>
      </c>
      <c r="O49" s="78">
        <f t="shared" si="8"/>
        <v>1</v>
      </c>
    </row>
    <row r="50" spans="1:15" s="71" customFormat="1" x14ac:dyDescent="0.3">
      <c r="A50" s="63">
        <v>61</v>
      </c>
      <c r="B50" s="63">
        <v>55</v>
      </c>
      <c r="C50" s="62">
        <v>59</v>
      </c>
      <c r="D50" s="66" t="s">
        <v>61</v>
      </c>
      <c r="E50" s="66" t="s">
        <v>736</v>
      </c>
      <c r="F50" s="66" t="s">
        <v>802</v>
      </c>
      <c r="G50" s="63">
        <v>1</v>
      </c>
      <c r="H50" s="63">
        <v>1</v>
      </c>
      <c r="I50" s="63">
        <f>'gold Standard30-1-2021'!G50</f>
        <v>1</v>
      </c>
      <c r="J50" s="63">
        <f>H50</f>
        <v>1</v>
      </c>
      <c r="K50" s="63">
        <f>G50</f>
        <v>1</v>
      </c>
      <c r="L50" s="78">
        <f t="shared" si="6"/>
        <v>1</v>
      </c>
      <c r="M50" s="78">
        <f t="shared" si="7"/>
        <v>1</v>
      </c>
      <c r="N50" s="78">
        <f t="shared" si="8"/>
        <v>1</v>
      </c>
      <c r="O50" s="78">
        <f t="shared" si="8"/>
        <v>1</v>
      </c>
    </row>
    <row r="51" spans="1:15" s="71" customFormat="1" x14ac:dyDescent="0.3">
      <c r="A51" s="62">
        <v>61</v>
      </c>
      <c r="B51" s="62">
        <v>210</v>
      </c>
      <c r="C51" s="62">
        <v>60</v>
      </c>
      <c r="D51" s="66" t="s">
        <v>61</v>
      </c>
      <c r="E51" s="66" t="s">
        <v>737</v>
      </c>
      <c r="F51" s="65" t="s">
        <v>451</v>
      </c>
      <c r="G51" s="62">
        <v>0</v>
      </c>
      <c r="H51" s="62">
        <v>0</v>
      </c>
      <c r="I51" s="63">
        <f>'gold Standard30-1-2021'!G51</f>
        <v>0</v>
      </c>
      <c r="J51" s="63">
        <f>H51</f>
        <v>0</v>
      </c>
      <c r="K51" s="63">
        <f>G51</f>
        <v>0</v>
      </c>
      <c r="L51" s="63">
        <v>0</v>
      </c>
      <c r="M51" s="63">
        <v>0</v>
      </c>
      <c r="N51" s="63">
        <v>0</v>
      </c>
      <c r="O51" s="63">
        <v>0</v>
      </c>
    </row>
    <row r="52" spans="1:15" s="71" customFormat="1" x14ac:dyDescent="0.3">
      <c r="A52" s="62">
        <v>154</v>
      </c>
      <c r="B52" s="62">
        <v>56</v>
      </c>
      <c r="C52" s="62">
        <v>61</v>
      </c>
      <c r="D52" s="66" t="s">
        <v>103</v>
      </c>
      <c r="E52" s="66" t="s">
        <v>454</v>
      </c>
      <c r="F52" s="65" t="s">
        <v>19</v>
      </c>
      <c r="G52" s="62">
        <v>23</v>
      </c>
      <c r="H52" s="62">
        <v>23</v>
      </c>
      <c r="I52" s="63">
        <f>'gold Standard30-1-2021'!G52</f>
        <v>24</v>
      </c>
      <c r="J52" s="63">
        <f>H52</f>
        <v>23</v>
      </c>
      <c r="K52" s="63">
        <f>G52</f>
        <v>23</v>
      </c>
      <c r="L52" s="78">
        <f t="shared" si="6"/>
        <v>0.95833333333333337</v>
      </c>
      <c r="M52" s="78">
        <f t="shared" si="7"/>
        <v>1</v>
      </c>
      <c r="N52" s="78">
        <f t="shared" si="8"/>
        <v>0.97872340425531912</v>
      </c>
      <c r="O52" s="78">
        <v>1</v>
      </c>
    </row>
    <row r="53" spans="1:15" s="71" customFormat="1" x14ac:dyDescent="0.3">
      <c r="A53" s="62">
        <v>154</v>
      </c>
      <c r="B53" s="62">
        <v>57</v>
      </c>
      <c r="C53" s="62">
        <v>62</v>
      </c>
      <c r="D53" s="66" t="s">
        <v>103</v>
      </c>
      <c r="E53" s="66" t="s">
        <v>406</v>
      </c>
      <c r="F53" s="65" t="s">
        <v>256</v>
      </c>
      <c r="G53" s="62">
        <v>0</v>
      </c>
      <c r="H53" s="62">
        <v>0</v>
      </c>
      <c r="I53" s="63">
        <f>'gold Standard30-1-2021'!G53</f>
        <v>0</v>
      </c>
      <c r="J53" s="63">
        <f>H53</f>
        <v>0</v>
      </c>
      <c r="K53" s="63">
        <f>G53</f>
        <v>0</v>
      </c>
      <c r="L53" s="63">
        <v>0</v>
      </c>
      <c r="M53" s="63">
        <v>0</v>
      </c>
      <c r="N53" s="63">
        <v>0</v>
      </c>
      <c r="O53" s="63">
        <v>0</v>
      </c>
    </row>
    <row r="54" spans="1:15" s="71" customFormat="1" x14ac:dyDescent="0.3">
      <c r="A54" s="62">
        <v>501</v>
      </c>
      <c r="B54" s="62">
        <v>58</v>
      </c>
      <c r="C54" s="62">
        <v>63</v>
      </c>
      <c r="D54" s="66" t="s">
        <v>162</v>
      </c>
      <c r="E54" s="66" t="s">
        <v>457</v>
      </c>
      <c r="F54" s="65" t="s">
        <v>456</v>
      </c>
      <c r="G54" s="62">
        <v>0</v>
      </c>
      <c r="H54" s="62">
        <v>0</v>
      </c>
      <c r="I54" s="63">
        <f>'gold Standard30-1-2021'!G54</f>
        <v>0</v>
      </c>
      <c r="J54" s="63">
        <f>H54</f>
        <v>0</v>
      </c>
      <c r="K54" s="63">
        <f>G54</f>
        <v>0</v>
      </c>
      <c r="L54" s="63">
        <v>0</v>
      </c>
      <c r="M54" s="63">
        <v>0</v>
      </c>
      <c r="N54" s="63">
        <v>0</v>
      </c>
      <c r="O54" s="63">
        <v>0</v>
      </c>
    </row>
    <row r="55" spans="1:15" s="71" customFormat="1" x14ac:dyDescent="0.3">
      <c r="A55" s="62">
        <v>526</v>
      </c>
      <c r="B55" s="62">
        <v>59</v>
      </c>
      <c r="C55" s="62">
        <v>64</v>
      </c>
      <c r="D55" s="66" t="s">
        <v>174</v>
      </c>
      <c r="E55" s="66" t="s">
        <v>458</v>
      </c>
      <c r="F55" s="65" t="s">
        <v>228</v>
      </c>
      <c r="G55" s="62">
        <v>1</v>
      </c>
      <c r="H55" s="62">
        <v>1</v>
      </c>
      <c r="I55" s="63">
        <f>'gold Standard30-1-2021'!G55</f>
        <v>1</v>
      </c>
      <c r="J55" s="63">
        <f>H55</f>
        <v>1</v>
      </c>
      <c r="K55" s="63">
        <f>G55</f>
        <v>1</v>
      </c>
      <c r="L55" s="78">
        <f t="shared" si="6"/>
        <v>1</v>
      </c>
      <c r="M55" s="78">
        <f t="shared" si="7"/>
        <v>1</v>
      </c>
      <c r="N55" s="78">
        <f t="shared" si="8"/>
        <v>1</v>
      </c>
      <c r="O55" s="78">
        <f t="shared" si="8"/>
        <v>1</v>
      </c>
    </row>
    <row r="56" spans="1:15" s="71" customFormat="1" x14ac:dyDescent="0.3">
      <c r="A56" s="62">
        <v>111</v>
      </c>
      <c r="B56" s="62">
        <v>60</v>
      </c>
      <c r="C56" s="62">
        <v>65</v>
      </c>
      <c r="D56" s="66" t="s">
        <v>83</v>
      </c>
      <c r="E56" s="66" t="s">
        <v>460</v>
      </c>
      <c r="F56" s="64" t="s">
        <v>804</v>
      </c>
      <c r="G56" s="63">
        <v>0</v>
      </c>
      <c r="H56" s="63">
        <v>0</v>
      </c>
      <c r="I56" s="63">
        <f>'gold Standard30-1-2021'!G56</f>
        <v>0</v>
      </c>
      <c r="J56" s="63">
        <f>H56</f>
        <v>0</v>
      </c>
      <c r="K56" s="63">
        <f>G56</f>
        <v>0</v>
      </c>
      <c r="L56" s="63">
        <v>0</v>
      </c>
      <c r="M56" s="63">
        <v>0</v>
      </c>
      <c r="N56" s="63">
        <v>0</v>
      </c>
      <c r="O56" s="63">
        <v>0</v>
      </c>
    </row>
    <row r="57" spans="1:15" s="71" customFormat="1" x14ac:dyDescent="0.3">
      <c r="A57" s="62">
        <v>169</v>
      </c>
      <c r="B57" s="62">
        <v>61</v>
      </c>
      <c r="C57" s="62">
        <v>66</v>
      </c>
      <c r="D57" s="66" t="s">
        <v>113</v>
      </c>
      <c r="E57" s="66" t="s">
        <v>728</v>
      </c>
      <c r="F57" s="65" t="s">
        <v>462</v>
      </c>
      <c r="G57" s="62">
        <v>9</v>
      </c>
      <c r="H57" s="62">
        <v>9</v>
      </c>
      <c r="I57" s="63">
        <f>'gold Standard30-1-2021'!G57</f>
        <v>8</v>
      </c>
      <c r="J57" s="63">
        <f>H57</f>
        <v>9</v>
      </c>
      <c r="K57" s="63">
        <f>G57</f>
        <v>9</v>
      </c>
      <c r="L57" s="78">
        <v>1</v>
      </c>
      <c r="M57" s="78">
        <f t="shared" si="7"/>
        <v>1</v>
      </c>
      <c r="N57" s="78">
        <f t="shared" si="8"/>
        <v>1</v>
      </c>
      <c r="O57" s="78">
        <f t="shared" si="8"/>
        <v>1</v>
      </c>
    </row>
    <row r="58" spans="1:15" s="71" customFormat="1" x14ac:dyDescent="0.3">
      <c r="A58" s="62">
        <v>169</v>
      </c>
      <c r="B58" s="62">
        <v>211</v>
      </c>
      <c r="C58" s="62">
        <v>67</v>
      </c>
      <c r="D58" s="66" t="s">
        <v>113</v>
      </c>
      <c r="E58" s="66" t="s">
        <v>465</v>
      </c>
      <c r="F58" s="65" t="s">
        <v>463</v>
      </c>
      <c r="G58" s="62">
        <v>0</v>
      </c>
      <c r="H58" s="62">
        <v>0</v>
      </c>
      <c r="I58" s="63">
        <f>'gold Standard30-1-2021'!G58</f>
        <v>0</v>
      </c>
      <c r="J58" s="63">
        <f>H58</f>
        <v>0</v>
      </c>
      <c r="K58" s="63">
        <f>G58</f>
        <v>0</v>
      </c>
      <c r="L58" s="63">
        <v>0</v>
      </c>
      <c r="M58" s="63">
        <v>0</v>
      </c>
      <c r="N58" s="63">
        <v>0</v>
      </c>
      <c r="O58" s="63">
        <v>0</v>
      </c>
    </row>
    <row r="59" spans="1:15" s="71" customFormat="1" x14ac:dyDescent="0.3">
      <c r="A59" s="62">
        <v>465</v>
      </c>
      <c r="B59" s="62">
        <v>62</v>
      </c>
      <c r="C59" s="62">
        <v>69</v>
      </c>
      <c r="D59" s="66" t="s">
        <v>149</v>
      </c>
      <c r="E59" s="66" t="s">
        <v>692</v>
      </c>
      <c r="F59" s="65" t="s">
        <v>739</v>
      </c>
      <c r="G59" s="62">
        <v>1</v>
      </c>
      <c r="H59" s="62">
        <v>1</v>
      </c>
      <c r="I59" s="63">
        <f>'gold Standard30-1-2021'!G59</f>
        <v>1</v>
      </c>
      <c r="J59" s="63">
        <f>H59</f>
        <v>1</v>
      </c>
      <c r="K59" s="63">
        <f>G59</f>
        <v>1</v>
      </c>
      <c r="L59" s="78">
        <f t="shared" si="6"/>
        <v>1</v>
      </c>
      <c r="M59" s="78">
        <f t="shared" si="7"/>
        <v>1</v>
      </c>
      <c r="N59" s="78">
        <f t="shared" si="8"/>
        <v>1</v>
      </c>
      <c r="O59" s="78">
        <f t="shared" si="8"/>
        <v>1</v>
      </c>
    </row>
    <row r="60" spans="1:15" s="71" customFormat="1" x14ac:dyDescent="0.3">
      <c r="A60" s="62">
        <v>76</v>
      </c>
      <c r="B60" s="62">
        <v>63</v>
      </c>
      <c r="C60" s="62">
        <v>70</v>
      </c>
      <c r="D60" s="66" t="s">
        <v>66</v>
      </c>
      <c r="E60" s="66" t="s">
        <v>333</v>
      </c>
      <c r="F60" s="65" t="s">
        <v>259</v>
      </c>
      <c r="G60" s="62">
        <v>37</v>
      </c>
      <c r="H60" s="62">
        <v>37</v>
      </c>
      <c r="I60" s="63">
        <f>'gold Standard30-1-2021'!G60</f>
        <v>29</v>
      </c>
      <c r="J60" s="63">
        <f>H60</f>
        <v>37</v>
      </c>
      <c r="K60" s="63">
        <f>G60</f>
        <v>37</v>
      </c>
      <c r="L60" s="78">
        <v>1</v>
      </c>
      <c r="M60" s="78">
        <f t="shared" si="7"/>
        <v>1</v>
      </c>
      <c r="N60" s="78">
        <f t="shared" si="8"/>
        <v>1</v>
      </c>
      <c r="O60" s="78">
        <f t="shared" si="8"/>
        <v>1</v>
      </c>
    </row>
    <row r="61" spans="1:15" s="71" customFormat="1" x14ac:dyDescent="0.3">
      <c r="A61" s="62">
        <v>178</v>
      </c>
      <c r="B61" s="62">
        <v>71</v>
      </c>
      <c r="C61" s="62">
        <v>74</v>
      </c>
      <c r="D61" s="66" t="s">
        <v>118</v>
      </c>
      <c r="E61" s="66" t="s">
        <v>399</v>
      </c>
      <c r="F61" s="65" t="s">
        <v>3</v>
      </c>
      <c r="G61" s="62">
        <v>8</v>
      </c>
      <c r="H61" s="62">
        <v>8</v>
      </c>
      <c r="I61" s="63">
        <f>'gold Standard30-1-2021'!G61</f>
        <v>4</v>
      </c>
      <c r="J61" s="63">
        <f>H61</f>
        <v>8</v>
      </c>
      <c r="K61" s="63">
        <f>G61</f>
        <v>8</v>
      </c>
      <c r="L61" s="78">
        <v>1</v>
      </c>
      <c r="M61" s="78">
        <f t="shared" si="7"/>
        <v>1</v>
      </c>
      <c r="N61" s="78">
        <f t="shared" si="8"/>
        <v>1</v>
      </c>
      <c r="O61" s="78">
        <f t="shared" si="8"/>
        <v>1</v>
      </c>
    </row>
    <row r="62" spans="1:15" s="71" customFormat="1" x14ac:dyDescent="0.3">
      <c r="A62" s="62">
        <v>168</v>
      </c>
      <c r="B62" s="62">
        <v>72</v>
      </c>
      <c r="C62" s="62">
        <v>75</v>
      </c>
      <c r="D62" s="66" t="s">
        <v>112</v>
      </c>
      <c r="E62" s="66" t="s">
        <v>740</v>
      </c>
      <c r="F62" s="65" t="s">
        <v>803</v>
      </c>
      <c r="G62" s="62">
        <v>0</v>
      </c>
      <c r="H62" s="62">
        <v>0</v>
      </c>
      <c r="I62" s="63">
        <f>'gold Standard30-1-2021'!G62</f>
        <v>0</v>
      </c>
      <c r="J62" s="63">
        <f>H62</f>
        <v>0</v>
      </c>
      <c r="K62" s="63">
        <f>G62</f>
        <v>0</v>
      </c>
      <c r="L62" s="78">
        <v>0</v>
      </c>
      <c r="M62" s="78">
        <v>0</v>
      </c>
      <c r="N62" s="78">
        <v>0</v>
      </c>
      <c r="O62" s="78">
        <v>0</v>
      </c>
    </row>
    <row r="63" spans="1:15" s="71" customFormat="1" x14ac:dyDescent="0.3">
      <c r="A63" s="62">
        <v>167</v>
      </c>
      <c r="B63" s="62">
        <v>73</v>
      </c>
      <c r="C63" s="62">
        <v>76</v>
      </c>
      <c r="D63" s="66" t="s">
        <v>111</v>
      </c>
      <c r="E63" s="66" t="s">
        <v>526</v>
      </c>
      <c r="F63" s="65" t="s">
        <v>850</v>
      </c>
      <c r="G63" s="62">
        <v>0</v>
      </c>
      <c r="H63" s="62">
        <v>0</v>
      </c>
      <c r="I63" s="63">
        <f>'gold Standard30-1-2021'!G63</f>
        <v>0</v>
      </c>
      <c r="J63" s="63">
        <f>H63</f>
        <v>0</v>
      </c>
      <c r="K63" s="63">
        <f>G63</f>
        <v>0</v>
      </c>
      <c r="L63" s="78">
        <v>0</v>
      </c>
      <c r="M63" s="78">
        <v>0</v>
      </c>
      <c r="N63" s="78">
        <v>0</v>
      </c>
      <c r="O63" s="78">
        <v>0</v>
      </c>
    </row>
    <row r="64" spans="1:15" s="71" customFormat="1" x14ac:dyDescent="0.3">
      <c r="A64" s="62">
        <v>11</v>
      </c>
      <c r="B64" s="62">
        <v>74</v>
      </c>
      <c r="C64" s="62">
        <v>77</v>
      </c>
      <c r="D64" s="66" t="s">
        <v>38</v>
      </c>
      <c r="E64" s="66" t="s">
        <v>733</v>
      </c>
      <c r="F64" s="65" t="s">
        <v>23</v>
      </c>
      <c r="G64" s="62">
        <v>4</v>
      </c>
      <c r="H64" s="62">
        <v>4</v>
      </c>
      <c r="I64" s="63">
        <f>'gold Standard30-1-2021'!G64</f>
        <v>10</v>
      </c>
      <c r="J64" s="63">
        <f>H64</f>
        <v>4</v>
      </c>
      <c r="K64" s="63">
        <f>G64</f>
        <v>4</v>
      </c>
      <c r="L64" s="78">
        <f t="shared" si="6"/>
        <v>0.4</v>
      </c>
      <c r="M64" s="78">
        <f t="shared" si="7"/>
        <v>1</v>
      </c>
      <c r="N64" s="78">
        <f t="shared" si="8"/>
        <v>0.57142857142857151</v>
      </c>
      <c r="O64" s="78">
        <v>1</v>
      </c>
    </row>
    <row r="65" spans="1:15" s="71" customFormat="1" x14ac:dyDescent="0.3">
      <c r="A65" s="62">
        <v>69</v>
      </c>
      <c r="B65" s="62">
        <v>76</v>
      </c>
      <c r="C65" s="62">
        <v>78</v>
      </c>
      <c r="D65" s="66" t="s">
        <v>63</v>
      </c>
      <c r="E65" s="66" t="s">
        <v>738</v>
      </c>
      <c r="F65" s="65" t="s">
        <v>298</v>
      </c>
      <c r="G65" s="62">
        <v>6</v>
      </c>
      <c r="H65" s="62">
        <v>6</v>
      </c>
      <c r="I65" s="63">
        <f>'gold Standard30-1-2021'!G65</f>
        <v>1</v>
      </c>
      <c r="J65" s="63">
        <f>H65</f>
        <v>6</v>
      </c>
      <c r="K65" s="63">
        <f>G65</f>
        <v>6</v>
      </c>
      <c r="L65" s="78">
        <v>1</v>
      </c>
      <c r="M65" s="78">
        <f t="shared" si="7"/>
        <v>1</v>
      </c>
      <c r="N65" s="78">
        <f t="shared" si="8"/>
        <v>1</v>
      </c>
      <c r="O65" s="78">
        <f t="shared" si="8"/>
        <v>1</v>
      </c>
    </row>
    <row r="66" spans="1:15" s="71" customFormat="1" x14ac:dyDescent="0.3">
      <c r="A66" s="62">
        <v>97</v>
      </c>
      <c r="B66" s="62">
        <v>77</v>
      </c>
      <c r="C66" s="62">
        <v>79</v>
      </c>
      <c r="D66" s="66" t="s">
        <v>76</v>
      </c>
      <c r="E66" s="66" t="s">
        <v>475</v>
      </c>
      <c r="F66" s="65" t="s">
        <v>200</v>
      </c>
      <c r="G66" s="62">
        <v>1</v>
      </c>
      <c r="H66" s="62">
        <v>1</v>
      </c>
      <c r="I66" s="63">
        <f>'gold Standard30-1-2021'!G66</f>
        <v>0</v>
      </c>
      <c r="J66" s="63">
        <f>H66</f>
        <v>1</v>
      </c>
      <c r="K66" s="63">
        <f>G66</f>
        <v>1</v>
      </c>
      <c r="L66" s="78">
        <v>1</v>
      </c>
      <c r="M66" s="78">
        <f t="shared" si="7"/>
        <v>1</v>
      </c>
      <c r="N66" s="78">
        <f t="shared" si="8"/>
        <v>1</v>
      </c>
      <c r="O66" s="78">
        <f t="shared" si="8"/>
        <v>1</v>
      </c>
    </row>
    <row r="67" spans="1:15" s="71" customFormat="1" x14ac:dyDescent="0.3">
      <c r="A67" s="62">
        <v>46</v>
      </c>
      <c r="B67" s="62">
        <v>78</v>
      </c>
      <c r="C67" s="62">
        <v>80</v>
      </c>
      <c r="D67" s="66" t="s">
        <v>55</v>
      </c>
      <c r="E67" s="66" t="s">
        <v>734</v>
      </c>
      <c r="F67" s="65" t="s">
        <v>853</v>
      </c>
      <c r="G67" s="62">
        <v>1</v>
      </c>
      <c r="H67" s="62">
        <v>1</v>
      </c>
      <c r="I67" s="63">
        <f>'gold Standard30-1-2021'!G67</f>
        <v>0</v>
      </c>
      <c r="J67" s="63">
        <f>H67</f>
        <v>1</v>
      </c>
      <c r="K67" s="63">
        <f>G67</f>
        <v>1</v>
      </c>
      <c r="L67" s="78">
        <v>1</v>
      </c>
      <c r="M67" s="78">
        <f t="shared" si="7"/>
        <v>1</v>
      </c>
      <c r="N67" s="78">
        <f t="shared" si="8"/>
        <v>1</v>
      </c>
      <c r="O67" s="78">
        <f t="shared" si="8"/>
        <v>1</v>
      </c>
    </row>
    <row r="68" spans="1:15" s="71" customFormat="1" x14ac:dyDescent="0.3">
      <c r="A68" s="62">
        <v>71</v>
      </c>
      <c r="B68" s="62">
        <v>79</v>
      </c>
      <c r="C68" s="62">
        <v>81</v>
      </c>
      <c r="D68" s="66" t="s">
        <v>65</v>
      </c>
      <c r="E68" s="66" t="s">
        <v>332</v>
      </c>
      <c r="F68" s="65" t="s">
        <v>852</v>
      </c>
      <c r="G68" s="62">
        <v>0</v>
      </c>
      <c r="H68" s="62">
        <v>0</v>
      </c>
      <c r="I68" s="63">
        <f>'gold Standard30-1-2021'!G68</f>
        <v>0</v>
      </c>
      <c r="J68" s="63">
        <f>H68</f>
        <v>0</v>
      </c>
      <c r="K68" s="63">
        <f>G68</f>
        <v>0</v>
      </c>
      <c r="L68" s="63">
        <f>H68</f>
        <v>0</v>
      </c>
      <c r="M68" s="63">
        <v>0</v>
      </c>
      <c r="N68" s="63">
        <f t="shared" ref="N68:O68" si="13">I68</f>
        <v>0</v>
      </c>
      <c r="O68" s="63">
        <f t="shared" si="13"/>
        <v>0</v>
      </c>
    </row>
    <row r="69" spans="1:15" s="71" customFormat="1" x14ac:dyDescent="0.3">
      <c r="A69" s="62">
        <v>530</v>
      </c>
      <c r="B69" s="62">
        <v>80</v>
      </c>
      <c r="C69" s="62">
        <v>82</v>
      </c>
      <c r="D69" s="66" t="s">
        <v>177</v>
      </c>
      <c r="E69" s="66" t="s">
        <v>742</v>
      </c>
      <c r="F69" s="65" t="s">
        <v>851</v>
      </c>
      <c r="G69" s="62">
        <v>0</v>
      </c>
      <c r="H69" s="62">
        <v>0</v>
      </c>
      <c r="I69" s="63">
        <f>'gold Standard30-1-2021'!G69</f>
        <v>0</v>
      </c>
      <c r="J69" s="63">
        <f>H69</f>
        <v>0</v>
      </c>
      <c r="K69" s="63">
        <f>G69</f>
        <v>0</v>
      </c>
      <c r="L69" s="63">
        <f>H69</f>
        <v>0</v>
      </c>
      <c r="M69" s="63">
        <v>0</v>
      </c>
      <c r="N69" s="63">
        <f t="shared" ref="N69:O69" si="14">I69</f>
        <v>0</v>
      </c>
      <c r="O69" s="63">
        <f t="shared" si="14"/>
        <v>0</v>
      </c>
    </row>
    <row r="70" spans="1:15" s="71" customFormat="1" x14ac:dyDescent="0.3">
      <c r="A70" s="62">
        <v>530</v>
      </c>
      <c r="B70" s="62">
        <v>219</v>
      </c>
      <c r="C70" s="62">
        <v>83</v>
      </c>
      <c r="D70" s="66" t="s">
        <v>177</v>
      </c>
      <c r="E70" s="66" t="s">
        <v>538</v>
      </c>
      <c r="F70" s="65" t="s">
        <v>21</v>
      </c>
      <c r="G70" s="62">
        <v>5</v>
      </c>
      <c r="H70" s="62">
        <v>5</v>
      </c>
      <c r="I70" s="63">
        <f>'gold Standard30-1-2021'!G70</f>
        <v>5</v>
      </c>
      <c r="J70" s="63">
        <f>H70</f>
        <v>5</v>
      </c>
      <c r="K70" s="63">
        <f>G70</f>
        <v>5</v>
      </c>
      <c r="L70" s="78">
        <f t="shared" si="6"/>
        <v>1</v>
      </c>
      <c r="M70" s="78">
        <f t="shared" si="7"/>
        <v>1</v>
      </c>
      <c r="N70" s="78">
        <f t="shared" si="8"/>
        <v>1</v>
      </c>
      <c r="O70" s="78">
        <f t="shared" si="8"/>
        <v>1</v>
      </c>
    </row>
    <row r="71" spans="1:15" s="71" customFormat="1" x14ac:dyDescent="0.3">
      <c r="A71" s="62">
        <v>527</v>
      </c>
      <c r="B71" s="62">
        <v>81</v>
      </c>
      <c r="C71" s="62">
        <v>84</v>
      </c>
      <c r="D71" s="66" t="s">
        <v>175</v>
      </c>
      <c r="E71" s="66" t="s">
        <v>541</v>
      </c>
      <c r="F71" s="65" t="s">
        <v>540</v>
      </c>
      <c r="G71" s="62">
        <v>2</v>
      </c>
      <c r="H71" s="62">
        <v>2</v>
      </c>
      <c r="I71" s="63">
        <f>'gold Standard30-1-2021'!G71</f>
        <v>2</v>
      </c>
      <c r="J71" s="63">
        <f>H71</f>
        <v>2</v>
      </c>
      <c r="K71" s="63">
        <f>G71</f>
        <v>2</v>
      </c>
      <c r="L71" s="78">
        <f t="shared" si="6"/>
        <v>1</v>
      </c>
      <c r="M71" s="78">
        <f t="shared" si="7"/>
        <v>1</v>
      </c>
      <c r="N71" s="78">
        <f t="shared" si="8"/>
        <v>1</v>
      </c>
      <c r="O71" s="78">
        <f t="shared" si="8"/>
        <v>1</v>
      </c>
    </row>
    <row r="72" spans="1:15" s="71" customFormat="1" x14ac:dyDescent="0.3">
      <c r="A72" s="62">
        <v>52</v>
      </c>
      <c r="B72" s="62">
        <v>83</v>
      </c>
      <c r="C72" s="62">
        <v>85</v>
      </c>
      <c r="D72" s="66" t="s">
        <v>58</v>
      </c>
      <c r="E72" s="66" t="s">
        <v>15</v>
      </c>
      <c r="F72" s="65" t="s">
        <v>6</v>
      </c>
      <c r="G72" s="62">
        <v>1</v>
      </c>
      <c r="H72" s="62">
        <v>1</v>
      </c>
      <c r="I72" s="63">
        <f>'gold Standard30-1-2021'!G72</f>
        <v>6</v>
      </c>
      <c r="J72" s="63">
        <f>H72</f>
        <v>1</v>
      </c>
      <c r="K72" s="63">
        <f>G72</f>
        <v>1</v>
      </c>
      <c r="L72" s="78">
        <f t="shared" si="6"/>
        <v>0.16666666666666666</v>
      </c>
      <c r="M72" s="78">
        <f t="shared" si="7"/>
        <v>1</v>
      </c>
      <c r="N72" s="78">
        <f t="shared" si="8"/>
        <v>0.2857142857142857</v>
      </c>
      <c r="O72" s="78">
        <v>1</v>
      </c>
    </row>
    <row r="73" spans="1:15" s="71" customFormat="1" x14ac:dyDescent="0.3">
      <c r="A73" s="62">
        <v>426</v>
      </c>
      <c r="B73" s="62">
        <v>84</v>
      </c>
      <c r="C73" s="62">
        <v>86</v>
      </c>
      <c r="D73" s="66" t="s">
        <v>144</v>
      </c>
      <c r="E73" s="66" t="s">
        <v>546</v>
      </c>
      <c r="F73" s="65" t="s">
        <v>543</v>
      </c>
      <c r="G73" s="62">
        <v>6</v>
      </c>
      <c r="H73" s="62">
        <v>6</v>
      </c>
      <c r="I73" s="63">
        <f>'gold Standard30-1-2021'!G73</f>
        <v>5</v>
      </c>
      <c r="J73" s="63">
        <f>H73</f>
        <v>6</v>
      </c>
      <c r="K73" s="63">
        <f>G73</f>
        <v>6</v>
      </c>
      <c r="L73" s="78">
        <v>1</v>
      </c>
      <c r="M73" s="78">
        <f t="shared" si="7"/>
        <v>1</v>
      </c>
      <c r="N73" s="78">
        <f t="shared" si="8"/>
        <v>1</v>
      </c>
      <c r="O73" s="78">
        <f t="shared" si="8"/>
        <v>1</v>
      </c>
    </row>
    <row r="74" spans="1:15" s="71" customFormat="1" x14ac:dyDescent="0.3">
      <c r="A74" s="62">
        <v>426</v>
      </c>
      <c r="B74" s="62">
        <v>220</v>
      </c>
      <c r="C74" s="62">
        <v>87</v>
      </c>
      <c r="D74" s="66" t="s">
        <v>144</v>
      </c>
      <c r="E74" s="66" t="s">
        <v>743</v>
      </c>
      <c r="F74" s="65" t="s">
        <v>544</v>
      </c>
      <c r="G74" s="62">
        <v>0</v>
      </c>
      <c r="H74" s="62">
        <v>0</v>
      </c>
      <c r="I74" s="63">
        <f>'gold Standard30-1-2021'!G74</f>
        <v>0</v>
      </c>
      <c r="J74" s="63">
        <f>H74</f>
        <v>0</v>
      </c>
      <c r="K74" s="63">
        <f>G74</f>
        <v>0</v>
      </c>
      <c r="L74" s="63">
        <f>H74</f>
        <v>0</v>
      </c>
      <c r="M74" s="63">
        <v>0</v>
      </c>
      <c r="N74" s="63">
        <v>0</v>
      </c>
      <c r="O74" s="63">
        <v>0</v>
      </c>
    </row>
    <row r="75" spans="1:15" s="71" customFormat="1" x14ac:dyDescent="0.3">
      <c r="A75" s="62">
        <v>538</v>
      </c>
      <c r="B75" s="62">
        <v>85</v>
      </c>
      <c r="C75" s="62">
        <v>89</v>
      </c>
      <c r="D75" s="66" t="s">
        <v>184</v>
      </c>
      <c r="E75" s="65" t="s">
        <v>818</v>
      </c>
      <c r="F75" s="65" t="s">
        <v>854</v>
      </c>
      <c r="G75" s="62">
        <v>1</v>
      </c>
      <c r="H75" s="62">
        <v>1</v>
      </c>
      <c r="I75" s="63">
        <f>'gold Standard30-1-2021'!G75</f>
        <v>1</v>
      </c>
      <c r="J75" s="63">
        <f>H75</f>
        <v>1</v>
      </c>
      <c r="K75" s="63">
        <f>G75</f>
        <v>1</v>
      </c>
      <c r="L75" s="78">
        <f t="shared" si="6"/>
        <v>1</v>
      </c>
      <c r="M75" s="78">
        <f t="shared" si="7"/>
        <v>1</v>
      </c>
      <c r="N75" s="78">
        <f t="shared" si="8"/>
        <v>1</v>
      </c>
      <c r="O75" s="78">
        <f t="shared" si="8"/>
        <v>1</v>
      </c>
    </row>
    <row r="76" spans="1:15" s="71" customFormat="1" x14ac:dyDescent="0.3">
      <c r="A76" s="62">
        <v>181</v>
      </c>
      <c r="B76" s="62">
        <v>86</v>
      </c>
      <c r="C76" s="62">
        <v>92</v>
      </c>
      <c r="D76" s="66" t="s">
        <v>120</v>
      </c>
      <c r="E76" s="66" t="s">
        <v>558</v>
      </c>
      <c r="F76" s="65" t="s">
        <v>855</v>
      </c>
      <c r="G76" s="62">
        <v>0</v>
      </c>
      <c r="H76" s="62">
        <v>0</v>
      </c>
      <c r="I76" s="63">
        <f>'gold Standard30-1-2021'!G76</f>
        <v>0</v>
      </c>
      <c r="J76" s="63">
        <f>H76</f>
        <v>0</v>
      </c>
      <c r="K76" s="63">
        <f>G76</f>
        <v>0</v>
      </c>
      <c r="L76" s="78">
        <v>0</v>
      </c>
      <c r="M76" s="78">
        <v>0</v>
      </c>
      <c r="N76" s="78">
        <v>0</v>
      </c>
      <c r="O76" s="78">
        <v>0</v>
      </c>
    </row>
    <row r="77" spans="1:15" s="71" customFormat="1" x14ac:dyDescent="0.3">
      <c r="A77" s="62">
        <v>80</v>
      </c>
      <c r="B77" s="62">
        <v>88</v>
      </c>
      <c r="C77" s="62">
        <v>94</v>
      </c>
      <c r="D77" s="66" t="s">
        <v>69</v>
      </c>
      <c r="E77" s="66" t="s">
        <v>745</v>
      </c>
      <c r="F77" s="65" t="s">
        <v>387</v>
      </c>
      <c r="G77" s="62">
        <v>0</v>
      </c>
      <c r="H77" s="62">
        <v>0</v>
      </c>
      <c r="I77" s="63">
        <f>'gold Standard30-1-2021'!G77</f>
        <v>5</v>
      </c>
      <c r="J77" s="63">
        <f>H77</f>
        <v>0</v>
      </c>
      <c r="K77" s="63">
        <f>G77</f>
        <v>0</v>
      </c>
      <c r="L77" s="78">
        <f t="shared" si="6"/>
        <v>0</v>
      </c>
      <c r="M77" s="78">
        <v>0</v>
      </c>
      <c r="N77" s="78">
        <v>0</v>
      </c>
      <c r="O77" s="78">
        <v>0</v>
      </c>
    </row>
    <row r="78" spans="1:15" s="71" customFormat="1" x14ac:dyDescent="0.3">
      <c r="A78" s="62">
        <v>186</v>
      </c>
      <c r="B78" s="62">
        <v>89</v>
      </c>
      <c r="C78" s="62">
        <v>95</v>
      </c>
      <c r="D78" s="66" t="s">
        <v>125</v>
      </c>
      <c r="E78" s="66" t="s">
        <v>565</v>
      </c>
      <c r="F78" s="65" t="s">
        <v>209</v>
      </c>
      <c r="G78" s="62">
        <v>5</v>
      </c>
      <c r="H78" s="62">
        <v>5</v>
      </c>
      <c r="I78" s="63">
        <f>'gold Standard30-1-2021'!G78</f>
        <v>5</v>
      </c>
      <c r="J78" s="63">
        <f>H78</f>
        <v>5</v>
      </c>
      <c r="K78" s="63">
        <f>G78</f>
        <v>5</v>
      </c>
      <c r="L78" s="78">
        <f t="shared" si="6"/>
        <v>1</v>
      </c>
      <c r="M78" s="78">
        <f t="shared" si="7"/>
        <v>1</v>
      </c>
      <c r="N78" s="78">
        <f t="shared" si="8"/>
        <v>1</v>
      </c>
      <c r="O78" s="78">
        <f t="shared" si="8"/>
        <v>1</v>
      </c>
    </row>
    <row r="79" spans="1:15" s="71" customFormat="1" x14ac:dyDescent="0.3">
      <c r="A79" s="62">
        <v>524</v>
      </c>
      <c r="B79" s="62">
        <v>90</v>
      </c>
      <c r="C79" s="62">
        <v>96</v>
      </c>
      <c r="D79" s="66" t="s">
        <v>172</v>
      </c>
      <c r="E79" s="66" t="s">
        <v>566</v>
      </c>
      <c r="F79" s="65" t="s">
        <v>229</v>
      </c>
      <c r="G79" s="62">
        <v>5</v>
      </c>
      <c r="H79" s="62">
        <v>5</v>
      </c>
      <c r="I79" s="63">
        <f>'gold Standard30-1-2021'!G79</f>
        <v>0</v>
      </c>
      <c r="J79" s="63">
        <f>H79</f>
        <v>5</v>
      </c>
      <c r="K79" s="63">
        <f>G79</f>
        <v>5</v>
      </c>
      <c r="L79" s="78">
        <v>1</v>
      </c>
      <c r="M79" s="78">
        <f t="shared" si="7"/>
        <v>1</v>
      </c>
      <c r="N79" s="78">
        <v>1</v>
      </c>
      <c r="O79" s="78">
        <v>1</v>
      </c>
    </row>
    <row r="80" spans="1:15" s="71" customFormat="1" x14ac:dyDescent="0.3">
      <c r="A80" s="62">
        <v>9</v>
      </c>
      <c r="B80" s="62">
        <v>91</v>
      </c>
      <c r="C80" s="62">
        <v>97</v>
      </c>
      <c r="D80" s="66" t="s">
        <v>36</v>
      </c>
      <c r="E80" s="66" t="s">
        <v>838</v>
      </c>
      <c r="F80" s="65" t="s">
        <v>838</v>
      </c>
      <c r="G80" s="62">
        <v>0</v>
      </c>
      <c r="H80" s="62">
        <v>0</v>
      </c>
      <c r="I80" s="63">
        <f>'gold Standard30-1-2021'!G80</f>
        <v>0</v>
      </c>
      <c r="J80" s="63">
        <f>H80</f>
        <v>0</v>
      </c>
      <c r="K80" s="63">
        <f>G80</f>
        <v>0</v>
      </c>
      <c r="L80" s="78">
        <v>0</v>
      </c>
      <c r="M80" s="78">
        <v>0</v>
      </c>
      <c r="N80" s="78">
        <v>0</v>
      </c>
      <c r="O80" s="78">
        <v>0</v>
      </c>
    </row>
    <row r="81" spans="1:15" s="71" customFormat="1" x14ac:dyDescent="0.3">
      <c r="A81" s="62">
        <v>1</v>
      </c>
      <c r="B81" s="62">
        <v>92</v>
      </c>
      <c r="C81" s="62">
        <v>98</v>
      </c>
      <c r="D81" s="66" t="s">
        <v>28</v>
      </c>
      <c r="E81" s="66" t="s">
        <v>747</v>
      </c>
      <c r="F81" s="65" t="s">
        <v>224</v>
      </c>
      <c r="G81" s="62">
        <v>8</v>
      </c>
      <c r="H81" s="62">
        <v>8</v>
      </c>
      <c r="I81" s="63">
        <f>'gold Standard30-1-2021'!G81</f>
        <v>7</v>
      </c>
      <c r="J81" s="63">
        <f>H81</f>
        <v>8</v>
      </c>
      <c r="K81" s="63">
        <f>G81</f>
        <v>8</v>
      </c>
      <c r="L81" s="78">
        <v>1</v>
      </c>
      <c r="M81" s="78">
        <f t="shared" si="7"/>
        <v>1</v>
      </c>
      <c r="N81" s="78">
        <f t="shared" si="8"/>
        <v>1</v>
      </c>
      <c r="O81" s="78">
        <f t="shared" si="8"/>
        <v>1</v>
      </c>
    </row>
    <row r="82" spans="1:15" s="71" customFormat="1" x14ac:dyDescent="0.3">
      <c r="A82" s="62">
        <v>522</v>
      </c>
      <c r="B82" s="62">
        <v>93</v>
      </c>
      <c r="C82" s="62">
        <v>99</v>
      </c>
      <c r="D82" s="66" t="s">
        <v>170</v>
      </c>
      <c r="E82" s="66" t="s">
        <v>569</v>
      </c>
      <c r="F82" s="65" t="s">
        <v>805</v>
      </c>
      <c r="G82" s="62">
        <v>5</v>
      </c>
      <c r="H82" s="62">
        <v>5</v>
      </c>
      <c r="I82" s="63">
        <f>'gold Standard30-1-2021'!G82</f>
        <v>1</v>
      </c>
      <c r="J82" s="63">
        <f>H82</f>
        <v>5</v>
      </c>
      <c r="K82" s="63">
        <f>G82</f>
        <v>5</v>
      </c>
      <c r="L82" s="78">
        <v>1</v>
      </c>
      <c r="M82" s="78">
        <f t="shared" si="7"/>
        <v>1</v>
      </c>
      <c r="N82" s="78">
        <f t="shared" si="8"/>
        <v>1</v>
      </c>
      <c r="O82" s="78">
        <f t="shared" si="8"/>
        <v>1</v>
      </c>
    </row>
    <row r="83" spans="1:15" s="71" customFormat="1" x14ac:dyDescent="0.3">
      <c r="A83" s="62">
        <v>503</v>
      </c>
      <c r="B83" s="62">
        <v>94</v>
      </c>
      <c r="C83" s="62">
        <v>100</v>
      </c>
      <c r="D83" s="66" t="s">
        <v>164</v>
      </c>
      <c r="E83" s="66" t="s">
        <v>570</v>
      </c>
      <c r="F83" s="65" t="s">
        <v>235</v>
      </c>
      <c r="G83" s="62">
        <v>5</v>
      </c>
      <c r="H83" s="62">
        <v>5</v>
      </c>
      <c r="I83" s="63">
        <f>'gold Standard30-1-2021'!G83</f>
        <v>1</v>
      </c>
      <c r="J83" s="63">
        <f>H83</f>
        <v>5</v>
      </c>
      <c r="K83" s="63">
        <f>G83</f>
        <v>5</v>
      </c>
      <c r="L83" s="78">
        <v>1</v>
      </c>
      <c r="M83" s="78">
        <f t="shared" si="7"/>
        <v>1</v>
      </c>
      <c r="N83" s="78">
        <f t="shared" si="8"/>
        <v>1</v>
      </c>
      <c r="O83" s="78">
        <f t="shared" si="8"/>
        <v>1</v>
      </c>
    </row>
    <row r="84" spans="1:15" s="71" customFormat="1" x14ac:dyDescent="0.3">
      <c r="A84" s="62">
        <v>512</v>
      </c>
      <c r="B84" s="62">
        <v>95</v>
      </c>
      <c r="C84" s="62">
        <v>101</v>
      </c>
      <c r="D84" s="66" t="s">
        <v>167</v>
      </c>
      <c r="E84" s="66" t="s">
        <v>749</v>
      </c>
      <c r="F84" s="65" t="s">
        <v>233</v>
      </c>
      <c r="G84" s="62">
        <v>0</v>
      </c>
      <c r="H84" s="62">
        <v>0</v>
      </c>
      <c r="I84" s="63">
        <f>'gold Standard30-1-2021'!G84</f>
        <v>0</v>
      </c>
      <c r="J84" s="63">
        <f>H84</f>
        <v>0</v>
      </c>
      <c r="K84" s="63">
        <f>G84</f>
        <v>0</v>
      </c>
      <c r="L84" s="78">
        <v>0</v>
      </c>
      <c r="M84" s="78">
        <v>0</v>
      </c>
      <c r="N84" s="78">
        <v>0</v>
      </c>
      <c r="O84" s="78">
        <v>0</v>
      </c>
    </row>
    <row r="85" spans="1:15" s="71" customFormat="1" x14ac:dyDescent="0.3">
      <c r="A85" s="62">
        <v>28</v>
      </c>
      <c r="B85" s="62">
        <v>96</v>
      </c>
      <c r="C85" s="62">
        <v>102</v>
      </c>
      <c r="D85" s="66" t="s">
        <v>44</v>
      </c>
      <c r="E85" s="66" t="s">
        <v>282</v>
      </c>
      <c r="F85" s="65" t="s">
        <v>856</v>
      </c>
      <c r="G85" s="62">
        <v>0</v>
      </c>
      <c r="H85" s="62">
        <v>0</v>
      </c>
      <c r="I85" s="63">
        <f>'gold Standard30-1-2021'!G85</f>
        <v>0</v>
      </c>
      <c r="J85" s="63">
        <f>H85</f>
        <v>0</v>
      </c>
      <c r="K85" s="63">
        <f>G85</f>
        <v>0</v>
      </c>
      <c r="L85" s="78">
        <v>0</v>
      </c>
      <c r="M85" s="78">
        <v>0</v>
      </c>
      <c r="N85" s="78">
        <v>0</v>
      </c>
      <c r="O85" s="78">
        <v>0</v>
      </c>
    </row>
    <row r="86" spans="1:15" s="71" customFormat="1" x14ac:dyDescent="0.3">
      <c r="A86" s="62">
        <v>497</v>
      </c>
      <c r="B86" s="62">
        <v>97</v>
      </c>
      <c r="C86" s="62">
        <v>103</v>
      </c>
      <c r="D86" s="66" t="s">
        <v>160</v>
      </c>
      <c r="E86" s="66" t="s">
        <v>492</v>
      </c>
      <c r="F86" s="65" t="s">
        <v>857</v>
      </c>
      <c r="G86" s="62">
        <v>0</v>
      </c>
      <c r="H86" s="62">
        <v>0</v>
      </c>
      <c r="I86" s="63">
        <f>'gold Standard30-1-2021'!G86</f>
        <v>0</v>
      </c>
      <c r="J86" s="63">
        <f>H86</f>
        <v>0</v>
      </c>
      <c r="K86" s="63">
        <f>G86</f>
        <v>0</v>
      </c>
      <c r="L86" s="78">
        <v>0</v>
      </c>
      <c r="M86" s="78">
        <v>0</v>
      </c>
      <c r="N86" s="78">
        <v>0</v>
      </c>
      <c r="O86" s="78">
        <v>0</v>
      </c>
    </row>
    <row r="87" spans="1:15" s="71" customFormat="1" x14ac:dyDescent="0.3">
      <c r="A87" s="62">
        <v>172</v>
      </c>
      <c r="B87" s="62">
        <v>98</v>
      </c>
      <c r="C87" s="62">
        <v>104</v>
      </c>
      <c r="D87" s="66" t="s">
        <v>114</v>
      </c>
      <c r="E87" s="64" t="s">
        <v>303</v>
      </c>
      <c r="F87" s="65" t="s">
        <v>222</v>
      </c>
      <c r="G87" s="62">
        <v>8</v>
      </c>
      <c r="H87" s="62">
        <v>8</v>
      </c>
      <c r="I87" s="63">
        <f>'gold Standard30-1-2021'!G87</f>
        <v>6</v>
      </c>
      <c r="J87" s="63">
        <f>H87</f>
        <v>8</v>
      </c>
      <c r="K87" s="63">
        <f>G87</f>
        <v>8</v>
      </c>
      <c r="L87" s="78">
        <v>1</v>
      </c>
      <c r="M87" s="78">
        <f t="shared" si="7"/>
        <v>1</v>
      </c>
      <c r="N87" s="78">
        <f t="shared" si="8"/>
        <v>1</v>
      </c>
      <c r="O87" s="78">
        <f t="shared" si="8"/>
        <v>1</v>
      </c>
    </row>
    <row r="88" spans="1:15" s="71" customFormat="1" ht="15" customHeight="1" x14ac:dyDescent="0.3">
      <c r="A88" s="62">
        <v>44</v>
      </c>
      <c r="B88" s="62">
        <v>99</v>
      </c>
      <c r="C88" s="62">
        <v>105</v>
      </c>
      <c r="D88" s="66" t="s">
        <v>53</v>
      </c>
      <c r="E88" s="66" t="s">
        <v>750</v>
      </c>
      <c r="F88" s="65" t="s">
        <v>819</v>
      </c>
      <c r="G88" s="62">
        <v>4</v>
      </c>
      <c r="H88" s="62">
        <v>4</v>
      </c>
      <c r="I88" s="63">
        <f>'gold Standard30-1-2021'!G88</f>
        <v>3</v>
      </c>
      <c r="J88" s="63">
        <f>H88</f>
        <v>4</v>
      </c>
      <c r="K88" s="63">
        <f>G88</f>
        <v>4</v>
      </c>
      <c r="L88" s="78">
        <v>1</v>
      </c>
      <c r="M88" s="78">
        <f t="shared" si="7"/>
        <v>1</v>
      </c>
      <c r="N88" s="78">
        <f t="shared" si="8"/>
        <v>1</v>
      </c>
      <c r="O88" s="78">
        <f t="shared" si="8"/>
        <v>1</v>
      </c>
    </row>
    <row r="89" spans="1:15" s="71" customFormat="1" x14ac:dyDescent="0.3">
      <c r="A89" s="62">
        <v>209</v>
      </c>
      <c r="B89" s="62">
        <v>100</v>
      </c>
      <c r="C89" s="62">
        <v>106</v>
      </c>
      <c r="D89" s="66" t="s">
        <v>134</v>
      </c>
      <c r="E89" s="66" t="s">
        <v>746</v>
      </c>
      <c r="F89" s="65" t="s">
        <v>250</v>
      </c>
      <c r="G89" s="62">
        <v>2</v>
      </c>
      <c r="H89" s="62">
        <v>2</v>
      </c>
      <c r="I89" s="63">
        <f>'gold Standard30-1-2021'!G89</f>
        <v>2</v>
      </c>
      <c r="J89" s="63">
        <f>H89</f>
        <v>2</v>
      </c>
      <c r="K89" s="63">
        <f>G89</f>
        <v>2</v>
      </c>
      <c r="L89" s="78">
        <f t="shared" si="6"/>
        <v>1</v>
      </c>
      <c r="M89" s="78">
        <f t="shared" si="7"/>
        <v>1</v>
      </c>
      <c r="N89" s="78">
        <f t="shared" si="8"/>
        <v>1</v>
      </c>
      <c r="O89" s="78">
        <f t="shared" si="8"/>
        <v>1</v>
      </c>
    </row>
    <row r="90" spans="1:15" s="71" customFormat="1" x14ac:dyDescent="0.3">
      <c r="A90" s="62">
        <v>427</v>
      </c>
      <c r="B90" s="62">
        <v>101</v>
      </c>
      <c r="C90" s="62">
        <v>107</v>
      </c>
      <c r="D90" s="66" t="s">
        <v>145</v>
      </c>
      <c r="E90" s="66" t="s">
        <v>297</v>
      </c>
      <c r="F90" s="65" t="s">
        <v>245</v>
      </c>
      <c r="G90" s="62">
        <v>10</v>
      </c>
      <c r="H90" s="62">
        <v>10</v>
      </c>
      <c r="I90" s="63">
        <f>'gold Standard30-1-2021'!G90</f>
        <v>13</v>
      </c>
      <c r="J90" s="63">
        <f>H90</f>
        <v>10</v>
      </c>
      <c r="K90" s="63">
        <f>G90</f>
        <v>10</v>
      </c>
      <c r="L90" s="78">
        <f t="shared" ref="L90:L151" si="15">J90/I90</f>
        <v>0.76923076923076927</v>
      </c>
      <c r="M90" s="78">
        <f t="shared" ref="M90:M151" si="16">J90/K90</f>
        <v>1</v>
      </c>
      <c r="N90" s="78">
        <f t="shared" ref="N90:O151" si="17" xml:space="preserve"> (2*(L90*M90))/(L90+M90)</f>
        <v>0.86956521739130443</v>
      </c>
      <c r="O90" s="78">
        <v>1</v>
      </c>
    </row>
    <row r="91" spans="1:15" s="71" customFormat="1" x14ac:dyDescent="0.3">
      <c r="A91" s="62">
        <v>66</v>
      </c>
      <c r="B91" s="62">
        <v>102</v>
      </c>
      <c r="C91" s="62">
        <v>108</v>
      </c>
      <c r="D91" s="66" t="s">
        <v>62</v>
      </c>
      <c r="E91" s="64" t="s">
        <v>299</v>
      </c>
      <c r="F91" s="65" t="s">
        <v>197</v>
      </c>
      <c r="G91" s="62">
        <v>1</v>
      </c>
      <c r="H91" s="62">
        <v>1</v>
      </c>
      <c r="I91" s="63">
        <f>'gold Standard30-1-2021'!G91</f>
        <v>1</v>
      </c>
      <c r="J91" s="63">
        <f>H91</f>
        <v>1</v>
      </c>
      <c r="K91" s="63">
        <f>G91</f>
        <v>1</v>
      </c>
      <c r="L91" s="78">
        <f t="shared" si="15"/>
        <v>1</v>
      </c>
      <c r="M91" s="78">
        <f t="shared" si="16"/>
        <v>1</v>
      </c>
      <c r="N91" s="78">
        <f t="shared" si="17"/>
        <v>1</v>
      </c>
      <c r="O91" s="78">
        <f t="shared" si="17"/>
        <v>1</v>
      </c>
    </row>
    <row r="92" spans="1:15" s="71" customFormat="1" x14ac:dyDescent="0.3">
      <c r="A92" s="62">
        <v>182</v>
      </c>
      <c r="B92" s="62">
        <v>105</v>
      </c>
      <c r="C92" s="62">
        <v>109</v>
      </c>
      <c r="D92" s="66" t="s">
        <v>121</v>
      </c>
      <c r="E92" s="66" t="s">
        <v>364</v>
      </c>
      <c r="F92" s="65" t="s">
        <v>858</v>
      </c>
      <c r="G92" s="62">
        <v>0</v>
      </c>
      <c r="H92" s="62">
        <v>0</v>
      </c>
      <c r="I92" s="63">
        <f>'gold Standard30-1-2021'!G92</f>
        <v>0</v>
      </c>
      <c r="J92" s="63">
        <f>H92</f>
        <v>0</v>
      </c>
      <c r="K92" s="63">
        <f>G92</f>
        <v>0</v>
      </c>
      <c r="L92" s="78">
        <v>0</v>
      </c>
      <c r="M92" s="78">
        <v>0</v>
      </c>
      <c r="N92" s="78">
        <v>0</v>
      </c>
      <c r="O92" s="78">
        <v>0</v>
      </c>
    </row>
    <row r="93" spans="1:15" s="71" customFormat="1" x14ac:dyDescent="0.3">
      <c r="A93" s="62">
        <v>127</v>
      </c>
      <c r="B93" s="62">
        <v>106</v>
      </c>
      <c r="C93" s="62">
        <v>110</v>
      </c>
      <c r="D93" s="66" t="s">
        <v>88</v>
      </c>
      <c r="E93" s="66" t="s">
        <v>409</v>
      </c>
      <c r="F93" s="65" t="s">
        <v>860</v>
      </c>
      <c r="G93" s="62">
        <v>0</v>
      </c>
      <c r="H93" s="62">
        <v>0</v>
      </c>
      <c r="I93" s="63">
        <f>'gold Standard30-1-2021'!G93</f>
        <v>0</v>
      </c>
      <c r="J93" s="63">
        <f>H93</f>
        <v>0</v>
      </c>
      <c r="K93" s="63">
        <f>G93</f>
        <v>0</v>
      </c>
      <c r="L93" s="78">
        <v>0</v>
      </c>
      <c r="M93" s="78">
        <v>0</v>
      </c>
      <c r="N93" s="78">
        <v>0</v>
      </c>
      <c r="O93" s="78">
        <v>0</v>
      </c>
    </row>
    <row r="94" spans="1:15" s="71" customFormat="1" x14ac:dyDescent="0.3">
      <c r="A94" s="62">
        <v>529</v>
      </c>
      <c r="B94" s="62">
        <v>107</v>
      </c>
      <c r="C94" s="62">
        <v>111</v>
      </c>
      <c r="D94" s="66" t="s">
        <v>176</v>
      </c>
      <c r="E94" s="66" t="s">
        <v>577</v>
      </c>
      <c r="F94" s="65" t="s">
        <v>859</v>
      </c>
      <c r="G94" s="62">
        <v>0</v>
      </c>
      <c r="H94" s="62">
        <v>0</v>
      </c>
      <c r="I94" s="63">
        <f>'gold Standard30-1-2021'!G94</f>
        <v>0</v>
      </c>
      <c r="J94" s="63">
        <f>H94</f>
        <v>0</v>
      </c>
      <c r="K94" s="63">
        <f>G94</f>
        <v>0</v>
      </c>
      <c r="L94" s="78">
        <v>0</v>
      </c>
      <c r="M94" s="78">
        <v>0</v>
      </c>
      <c r="N94" s="78">
        <v>0</v>
      </c>
      <c r="O94" s="78">
        <v>0</v>
      </c>
    </row>
    <row r="95" spans="1:15" s="71" customFormat="1" x14ac:dyDescent="0.3">
      <c r="A95" s="62">
        <v>98</v>
      </c>
      <c r="B95" s="62">
        <v>108</v>
      </c>
      <c r="C95" s="62">
        <v>112</v>
      </c>
      <c r="D95" s="66" t="s">
        <v>77</v>
      </c>
      <c r="E95" s="66" t="s">
        <v>578</v>
      </c>
      <c r="F95" s="65" t="s">
        <v>1</v>
      </c>
      <c r="G95" s="62">
        <v>47</v>
      </c>
      <c r="H95" s="62">
        <v>47</v>
      </c>
      <c r="I95" s="63">
        <f>'gold Standard30-1-2021'!G95</f>
        <v>8</v>
      </c>
      <c r="J95" s="63">
        <f>H95</f>
        <v>47</v>
      </c>
      <c r="K95" s="63">
        <f>G95</f>
        <v>47</v>
      </c>
      <c r="L95" s="78">
        <v>1</v>
      </c>
      <c r="M95" s="78">
        <f t="shared" si="16"/>
        <v>1</v>
      </c>
      <c r="N95" s="78">
        <f t="shared" si="17"/>
        <v>1</v>
      </c>
      <c r="O95" s="78">
        <f t="shared" si="17"/>
        <v>1</v>
      </c>
    </row>
    <row r="96" spans="1:15" s="71" customFormat="1" x14ac:dyDescent="0.3">
      <c r="A96" s="62">
        <v>81</v>
      </c>
      <c r="B96" s="62">
        <v>110</v>
      </c>
      <c r="C96" s="62">
        <v>114</v>
      </c>
      <c r="D96" s="66" t="s">
        <v>70</v>
      </c>
      <c r="E96" s="66" t="s">
        <v>734</v>
      </c>
      <c r="F96" s="65" t="s">
        <v>489</v>
      </c>
      <c r="G96" s="62">
        <v>1</v>
      </c>
      <c r="H96" s="62">
        <v>1</v>
      </c>
      <c r="I96" s="63">
        <f>'gold Standard30-1-2021'!G96</f>
        <v>0</v>
      </c>
      <c r="J96" s="63">
        <f>H96</f>
        <v>1</v>
      </c>
      <c r="K96" s="63">
        <f>G96</f>
        <v>1</v>
      </c>
      <c r="L96" s="78">
        <v>1</v>
      </c>
      <c r="M96" s="78">
        <f t="shared" si="16"/>
        <v>1</v>
      </c>
      <c r="N96" s="78">
        <f t="shared" si="17"/>
        <v>1</v>
      </c>
      <c r="O96" s="78">
        <f t="shared" si="17"/>
        <v>1</v>
      </c>
    </row>
    <row r="97" spans="1:15" s="71" customFormat="1" x14ac:dyDescent="0.3">
      <c r="A97" s="62">
        <v>146</v>
      </c>
      <c r="B97" s="62">
        <v>111</v>
      </c>
      <c r="C97" s="62">
        <v>115</v>
      </c>
      <c r="D97" s="66" t="s">
        <v>97</v>
      </c>
      <c r="E97" s="66" t="s">
        <v>751</v>
      </c>
      <c r="F97" s="65" t="s">
        <v>396</v>
      </c>
      <c r="G97" s="62">
        <v>7</v>
      </c>
      <c r="H97" s="62">
        <v>7</v>
      </c>
      <c r="I97" s="63">
        <f>'gold Standard30-1-2021'!G97</f>
        <v>11</v>
      </c>
      <c r="J97" s="63">
        <f>H97</f>
        <v>7</v>
      </c>
      <c r="K97" s="63">
        <f>G97</f>
        <v>7</v>
      </c>
      <c r="L97" s="78">
        <f t="shared" si="15"/>
        <v>0.63636363636363635</v>
      </c>
      <c r="M97" s="78">
        <f t="shared" si="16"/>
        <v>1</v>
      </c>
      <c r="N97" s="78">
        <f t="shared" si="17"/>
        <v>0.77777777777777779</v>
      </c>
      <c r="O97" s="78">
        <v>1</v>
      </c>
    </row>
    <row r="98" spans="1:15" s="71" customFormat="1" x14ac:dyDescent="0.3">
      <c r="A98" s="62">
        <v>43</v>
      </c>
      <c r="B98" s="62">
        <v>113</v>
      </c>
      <c r="C98" s="62">
        <v>117</v>
      </c>
      <c r="D98" s="66" t="s">
        <v>52</v>
      </c>
      <c r="E98" s="66" t="s">
        <v>752</v>
      </c>
      <c r="F98" s="65" t="s">
        <v>861</v>
      </c>
      <c r="G98" s="62">
        <v>0</v>
      </c>
      <c r="H98" s="62">
        <v>0</v>
      </c>
      <c r="I98" s="63">
        <f>'gold Standard30-1-2021'!G98</f>
        <v>0</v>
      </c>
      <c r="J98" s="63">
        <f>H98</f>
        <v>0</v>
      </c>
      <c r="K98" s="63">
        <f>G98</f>
        <v>0</v>
      </c>
      <c r="L98" s="78">
        <v>0</v>
      </c>
      <c r="M98" s="78">
        <v>0</v>
      </c>
      <c r="N98" s="78">
        <v>0</v>
      </c>
      <c r="O98" s="78">
        <v>0</v>
      </c>
    </row>
    <row r="99" spans="1:15" s="71" customFormat="1" x14ac:dyDescent="0.3">
      <c r="A99" s="62">
        <v>82</v>
      </c>
      <c r="B99" s="62">
        <v>114</v>
      </c>
      <c r="C99" s="62">
        <v>118</v>
      </c>
      <c r="D99" s="66" t="s">
        <v>71</v>
      </c>
      <c r="E99" s="66" t="s">
        <v>734</v>
      </c>
      <c r="F99" s="65" t="s">
        <v>260</v>
      </c>
      <c r="G99" s="62">
        <v>1</v>
      </c>
      <c r="H99" s="62">
        <v>1</v>
      </c>
      <c r="I99" s="63">
        <f>'gold Standard30-1-2021'!G99</f>
        <v>0</v>
      </c>
      <c r="J99" s="63">
        <f>H99</f>
        <v>1</v>
      </c>
      <c r="K99" s="63">
        <f>G99</f>
        <v>1</v>
      </c>
      <c r="L99" s="78">
        <v>1</v>
      </c>
      <c r="M99" s="78">
        <f t="shared" si="16"/>
        <v>1</v>
      </c>
      <c r="N99" s="78">
        <f t="shared" si="17"/>
        <v>1</v>
      </c>
      <c r="O99" s="78">
        <f t="shared" si="17"/>
        <v>1</v>
      </c>
    </row>
    <row r="100" spans="1:15" s="71" customFormat="1" x14ac:dyDescent="0.3">
      <c r="A100" s="62">
        <v>501</v>
      </c>
      <c r="B100" s="62">
        <v>115</v>
      </c>
      <c r="C100" s="62">
        <v>119</v>
      </c>
      <c r="D100" s="66" t="s">
        <v>162</v>
      </c>
      <c r="E100" s="66" t="s">
        <v>753</v>
      </c>
      <c r="F100" s="65" t="s">
        <v>237</v>
      </c>
      <c r="G100" s="62">
        <v>9</v>
      </c>
      <c r="H100" s="62">
        <v>9</v>
      </c>
      <c r="I100" s="63">
        <f>'gold Standard30-1-2021'!G100</f>
        <v>8</v>
      </c>
      <c r="J100" s="63">
        <f>H100</f>
        <v>9</v>
      </c>
      <c r="K100" s="63">
        <f>G100</f>
        <v>9</v>
      </c>
      <c r="L100" s="78">
        <v>1</v>
      </c>
      <c r="M100" s="78">
        <f t="shared" si="16"/>
        <v>1</v>
      </c>
      <c r="N100" s="78">
        <f t="shared" si="17"/>
        <v>1</v>
      </c>
      <c r="O100" s="78">
        <f t="shared" si="17"/>
        <v>1</v>
      </c>
    </row>
    <row r="101" spans="1:15" s="71" customFormat="1" x14ac:dyDescent="0.3">
      <c r="A101" s="62">
        <v>476</v>
      </c>
      <c r="B101" s="62">
        <v>116</v>
      </c>
      <c r="C101" s="62">
        <v>120</v>
      </c>
      <c r="D101" s="66" t="s">
        <v>153</v>
      </c>
      <c r="E101" s="66" t="s">
        <v>755</v>
      </c>
      <c r="F101" s="65" t="s">
        <v>241</v>
      </c>
      <c r="G101" s="63">
        <v>0</v>
      </c>
      <c r="H101" s="63">
        <v>0</v>
      </c>
      <c r="I101" s="63">
        <f>'gold Standard30-1-2021'!G101</f>
        <v>0</v>
      </c>
      <c r="J101" s="63">
        <f>H101</f>
        <v>0</v>
      </c>
      <c r="K101" s="63">
        <f>G101</f>
        <v>0</v>
      </c>
      <c r="L101" s="63">
        <v>0</v>
      </c>
      <c r="M101" s="63">
        <v>0</v>
      </c>
      <c r="N101" s="63">
        <v>0</v>
      </c>
      <c r="O101" s="63">
        <v>0</v>
      </c>
    </row>
    <row r="102" spans="1:15" s="71" customFormat="1" x14ac:dyDescent="0.3">
      <c r="A102" s="62">
        <v>504</v>
      </c>
      <c r="B102" s="62">
        <v>117</v>
      </c>
      <c r="C102" s="62">
        <v>121</v>
      </c>
      <c r="D102" s="66" t="s">
        <v>165</v>
      </c>
      <c r="E102" s="66" t="s">
        <v>757</v>
      </c>
      <c r="F102" s="65" t="s">
        <v>234</v>
      </c>
      <c r="G102" s="62">
        <v>29</v>
      </c>
      <c r="H102" s="62">
        <v>29</v>
      </c>
      <c r="I102" s="63">
        <f>'gold Standard30-1-2021'!G102</f>
        <v>34</v>
      </c>
      <c r="J102" s="63">
        <f>H102</f>
        <v>29</v>
      </c>
      <c r="K102" s="63">
        <f>G102</f>
        <v>29</v>
      </c>
      <c r="L102" s="78">
        <f t="shared" si="15"/>
        <v>0.8529411764705882</v>
      </c>
      <c r="M102" s="78">
        <f t="shared" si="16"/>
        <v>1</v>
      </c>
      <c r="N102" s="78">
        <f t="shared" si="17"/>
        <v>0.92063492063492058</v>
      </c>
      <c r="O102" s="78">
        <v>1</v>
      </c>
    </row>
    <row r="103" spans="1:15" s="71" customFormat="1" x14ac:dyDescent="0.3">
      <c r="A103" s="62">
        <v>17</v>
      </c>
      <c r="B103" s="62">
        <v>118</v>
      </c>
      <c r="C103" s="62">
        <v>122</v>
      </c>
      <c r="D103" s="66" t="s">
        <v>40</v>
      </c>
      <c r="E103" s="66" t="s">
        <v>758</v>
      </c>
      <c r="F103" s="65" t="s">
        <v>823</v>
      </c>
      <c r="G103" s="62">
        <v>29</v>
      </c>
      <c r="H103" s="62">
        <v>29</v>
      </c>
      <c r="I103" s="63">
        <f>'gold Standard30-1-2021'!G103</f>
        <v>34</v>
      </c>
      <c r="J103" s="63">
        <f>H103</f>
        <v>29</v>
      </c>
      <c r="K103" s="63">
        <f>G103</f>
        <v>29</v>
      </c>
      <c r="L103" s="78">
        <f t="shared" si="15"/>
        <v>0.8529411764705882</v>
      </c>
      <c r="M103" s="78">
        <f t="shared" si="16"/>
        <v>1</v>
      </c>
      <c r="N103" s="78">
        <f t="shared" si="17"/>
        <v>0.92063492063492058</v>
      </c>
      <c r="O103" s="78">
        <v>1</v>
      </c>
    </row>
    <row r="104" spans="1:15" s="71" customFormat="1" x14ac:dyDescent="0.3">
      <c r="A104" s="62">
        <v>189</v>
      </c>
      <c r="B104" s="62">
        <v>119</v>
      </c>
      <c r="C104" s="62">
        <v>123</v>
      </c>
      <c r="D104" s="66" t="s">
        <v>128</v>
      </c>
      <c r="E104" s="66" t="s">
        <v>759</v>
      </c>
      <c r="F104" s="65" t="s">
        <v>432</v>
      </c>
      <c r="G104" s="62">
        <v>3</v>
      </c>
      <c r="H104" s="62">
        <v>3</v>
      </c>
      <c r="I104" s="63">
        <f>'gold Standard30-1-2021'!G104</f>
        <v>3</v>
      </c>
      <c r="J104" s="63">
        <f>H104</f>
        <v>3</v>
      </c>
      <c r="K104" s="63">
        <f>G104</f>
        <v>3</v>
      </c>
      <c r="L104" s="78">
        <f t="shared" si="15"/>
        <v>1</v>
      </c>
      <c r="M104" s="78">
        <f t="shared" si="16"/>
        <v>1</v>
      </c>
      <c r="N104" s="78">
        <f t="shared" si="17"/>
        <v>1</v>
      </c>
      <c r="O104" s="78">
        <f t="shared" si="17"/>
        <v>1</v>
      </c>
    </row>
    <row r="105" spans="1:15" s="71" customFormat="1" x14ac:dyDescent="0.3">
      <c r="A105" s="62">
        <v>502</v>
      </c>
      <c r="B105" s="62">
        <v>120</v>
      </c>
      <c r="C105" s="62">
        <v>124</v>
      </c>
      <c r="D105" s="66" t="s">
        <v>163</v>
      </c>
      <c r="E105" s="66" t="s">
        <v>761</v>
      </c>
      <c r="F105" s="65" t="s">
        <v>236</v>
      </c>
      <c r="G105" s="62">
        <v>0</v>
      </c>
      <c r="H105" s="62">
        <v>0</v>
      </c>
      <c r="I105" s="63">
        <f>'gold Standard30-1-2021'!G105</f>
        <v>0</v>
      </c>
      <c r="J105" s="63">
        <f>H105</f>
        <v>0</v>
      </c>
      <c r="K105" s="63">
        <f>G105</f>
        <v>0</v>
      </c>
      <c r="L105" s="63">
        <f>H105</f>
        <v>0</v>
      </c>
      <c r="M105" s="63">
        <v>0</v>
      </c>
      <c r="N105" s="63">
        <f t="shared" ref="N105:O106" si="18">I105</f>
        <v>0</v>
      </c>
      <c r="O105" s="63">
        <f t="shared" si="18"/>
        <v>0</v>
      </c>
    </row>
    <row r="106" spans="1:15" s="71" customFormat="1" x14ac:dyDescent="0.3">
      <c r="A106" s="62">
        <v>461</v>
      </c>
      <c r="B106" s="62">
        <v>121</v>
      </c>
      <c r="C106" s="62">
        <v>125</v>
      </c>
      <c r="D106" s="66" t="s">
        <v>148</v>
      </c>
      <c r="E106" s="66" t="s">
        <v>889</v>
      </c>
      <c r="F106" s="65" t="s">
        <v>826</v>
      </c>
      <c r="G106" s="62">
        <v>0</v>
      </c>
      <c r="H106" s="62">
        <v>0</v>
      </c>
      <c r="I106" s="63">
        <f>'gold Standard30-1-2021'!G106</f>
        <v>0</v>
      </c>
      <c r="J106" s="63">
        <f>H106</f>
        <v>0</v>
      </c>
      <c r="K106" s="63">
        <f>G106</f>
        <v>0</v>
      </c>
      <c r="L106" s="63">
        <f>H106</f>
        <v>0</v>
      </c>
      <c r="M106" s="63">
        <v>0</v>
      </c>
      <c r="N106" s="63">
        <f t="shared" si="18"/>
        <v>0</v>
      </c>
      <c r="O106" s="63">
        <f t="shared" si="18"/>
        <v>0</v>
      </c>
    </row>
    <row r="107" spans="1:15" s="71" customFormat="1" x14ac:dyDescent="0.3">
      <c r="A107" s="62">
        <v>216</v>
      </c>
      <c r="B107" s="62">
        <v>122</v>
      </c>
      <c r="C107" s="62">
        <v>126</v>
      </c>
      <c r="D107" s="66" t="s">
        <v>138</v>
      </c>
      <c r="E107" s="66" t="s">
        <v>588</v>
      </c>
      <c r="F107" s="65" t="s">
        <v>586</v>
      </c>
      <c r="G107" s="62">
        <v>2</v>
      </c>
      <c r="H107" s="62">
        <v>2</v>
      </c>
      <c r="I107" s="63">
        <f>'gold Standard30-1-2021'!G107</f>
        <v>2</v>
      </c>
      <c r="J107" s="63">
        <f>H107</f>
        <v>2</v>
      </c>
      <c r="K107" s="63">
        <f>G107</f>
        <v>2</v>
      </c>
      <c r="L107" s="78">
        <v>1</v>
      </c>
      <c r="M107" s="78">
        <f t="shared" si="16"/>
        <v>1</v>
      </c>
      <c r="N107" s="78">
        <f t="shared" si="17"/>
        <v>1</v>
      </c>
      <c r="O107" s="78">
        <f t="shared" si="17"/>
        <v>1</v>
      </c>
    </row>
    <row r="108" spans="1:15" s="71" customFormat="1" x14ac:dyDescent="0.3">
      <c r="A108" s="62">
        <v>483</v>
      </c>
      <c r="B108" s="62">
        <v>124</v>
      </c>
      <c r="C108" s="62">
        <v>127</v>
      </c>
      <c r="D108" s="66" t="s">
        <v>155</v>
      </c>
      <c r="E108" s="66" t="s">
        <v>762</v>
      </c>
      <c r="F108" s="65" t="s">
        <v>862</v>
      </c>
      <c r="G108" s="62">
        <v>0</v>
      </c>
      <c r="H108" s="62">
        <v>0</v>
      </c>
      <c r="I108" s="63">
        <f>'gold Standard30-1-2021'!G108</f>
        <v>0</v>
      </c>
      <c r="J108" s="63">
        <f>H108</f>
        <v>0</v>
      </c>
      <c r="K108" s="63">
        <f>G108</f>
        <v>0</v>
      </c>
      <c r="L108" s="63">
        <f>H108</f>
        <v>0</v>
      </c>
      <c r="M108" s="63">
        <v>0</v>
      </c>
      <c r="N108" s="63">
        <f t="shared" ref="N108:O109" si="19">I108</f>
        <v>0</v>
      </c>
      <c r="O108" s="63">
        <f t="shared" si="19"/>
        <v>0</v>
      </c>
    </row>
    <row r="109" spans="1:15" s="71" customFormat="1" ht="13.2" customHeight="1" x14ac:dyDescent="0.3">
      <c r="A109" s="62">
        <v>151</v>
      </c>
      <c r="B109" s="62">
        <v>125</v>
      </c>
      <c r="C109" s="62">
        <v>128</v>
      </c>
      <c r="D109" s="66" t="s">
        <v>102</v>
      </c>
      <c r="E109" s="66" t="s">
        <v>764</v>
      </c>
      <c r="F109" s="65" t="s">
        <v>765</v>
      </c>
      <c r="G109" s="62">
        <v>0</v>
      </c>
      <c r="H109" s="62">
        <v>0</v>
      </c>
      <c r="I109" s="63">
        <f>'gold Standard30-1-2021'!G109</f>
        <v>1</v>
      </c>
      <c r="J109" s="63">
        <f>H109</f>
        <v>0</v>
      </c>
      <c r="K109" s="63">
        <f>G109</f>
        <v>0</v>
      </c>
      <c r="L109" s="63">
        <f>H109</f>
        <v>0</v>
      </c>
      <c r="M109" s="63">
        <v>0</v>
      </c>
      <c r="N109" s="63">
        <f t="shared" si="19"/>
        <v>1</v>
      </c>
      <c r="O109" s="63">
        <f t="shared" si="19"/>
        <v>0</v>
      </c>
    </row>
    <row r="110" spans="1:15" s="71" customFormat="1" x14ac:dyDescent="0.3">
      <c r="A110" s="62">
        <v>45</v>
      </c>
      <c r="B110" s="62">
        <v>126</v>
      </c>
      <c r="C110" s="62">
        <v>129</v>
      </c>
      <c r="D110" s="66" t="s">
        <v>54</v>
      </c>
      <c r="E110" s="66" t="s">
        <v>190</v>
      </c>
      <c r="F110" s="65" t="s">
        <v>195</v>
      </c>
      <c r="G110" s="62">
        <v>5</v>
      </c>
      <c r="H110" s="62">
        <v>5</v>
      </c>
      <c r="I110" s="63">
        <f>'gold Standard30-1-2021'!G110</f>
        <v>4</v>
      </c>
      <c r="J110" s="63">
        <f>H110</f>
        <v>5</v>
      </c>
      <c r="K110" s="63">
        <f>G110</f>
        <v>5</v>
      </c>
      <c r="L110" s="78">
        <v>1</v>
      </c>
      <c r="M110" s="78">
        <f t="shared" si="16"/>
        <v>1</v>
      </c>
      <c r="N110" s="78">
        <f t="shared" si="17"/>
        <v>1</v>
      </c>
      <c r="O110" s="78">
        <f t="shared" si="17"/>
        <v>1</v>
      </c>
    </row>
    <row r="111" spans="1:15" s="71" customFormat="1" x14ac:dyDescent="0.3">
      <c r="A111" s="62">
        <v>8</v>
      </c>
      <c r="B111" s="62">
        <v>127</v>
      </c>
      <c r="C111" s="62">
        <v>130</v>
      </c>
      <c r="D111" s="66" t="s">
        <v>35</v>
      </c>
      <c r="E111" s="66" t="s">
        <v>285</v>
      </c>
      <c r="F111" s="65" t="s">
        <v>14</v>
      </c>
      <c r="G111" s="62">
        <v>5</v>
      </c>
      <c r="H111" s="62">
        <v>5</v>
      </c>
      <c r="I111" s="63">
        <f>'gold Standard30-1-2021'!G111</f>
        <v>4</v>
      </c>
      <c r="J111" s="63">
        <f>H111</f>
        <v>5</v>
      </c>
      <c r="K111" s="63">
        <f>G111</f>
        <v>5</v>
      </c>
      <c r="L111" s="78">
        <v>1</v>
      </c>
      <c r="M111" s="78">
        <f t="shared" si="16"/>
        <v>1</v>
      </c>
      <c r="N111" s="78">
        <f t="shared" si="17"/>
        <v>1</v>
      </c>
      <c r="O111" s="78">
        <f t="shared" si="17"/>
        <v>1</v>
      </c>
    </row>
    <row r="112" spans="1:15" s="71" customFormat="1" x14ac:dyDescent="0.3">
      <c r="A112" s="62">
        <v>184</v>
      </c>
      <c r="B112" s="62">
        <v>128</v>
      </c>
      <c r="C112" s="62">
        <v>131</v>
      </c>
      <c r="D112" s="66" t="s">
        <v>123</v>
      </c>
      <c r="E112" s="66" t="s">
        <v>827</v>
      </c>
      <c r="F112" s="65" t="s">
        <v>208</v>
      </c>
      <c r="G112" s="62">
        <v>1</v>
      </c>
      <c r="H112" s="62">
        <v>1</v>
      </c>
      <c r="I112" s="63">
        <f>'gold Standard30-1-2021'!G112</f>
        <v>1</v>
      </c>
      <c r="J112" s="63">
        <f>H112</f>
        <v>1</v>
      </c>
      <c r="K112" s="63">
        <f>G112</f>
        <v>1</v>
      </c>
      <c r="L112" s="78">
        <f t="shared" si="15"/>
        <v>1</v>
      </c>
      <c r="M112" s="78">
        <f t="shared" si="16"/>
        <v>1</v>
      </c>
      <c r="N112" s="78">
        <f t="shared" si="17"/>
        <v>1</v>
      </c>
      <c r="O112" s="78">
        <f t="shared" si="17"/>
        <v>1</v>
      </c>
    </row>
    <row r="113" spans="1:15" s="71" customFormat="1" x14ac:dyDescent="0.3">
      <c r="A113" s="62">
        <v>58</v>
      </c>
      <c r="B113" s="62">
        <v>129</v>
      </c>
      <c r="C113" s="62">
        <v>132</v>
      </c>
      <c r="D113" s="66" t="s">
        <v>60</v>
      </c>
      <c r="E113" s="66" t="s">
        <v>767</v>
      </c>
      <c r="F113" s="65" t="s">
        <v>863</v>
      </c>
      <c r="G113" s="62">
        <v>0</v>
      </c>
      <c r="H113" s="62">
        <v>0</v>
      </c>
      <c r="I113" s="63">
        <f>'gold Standard30-1-2021'!G113</f>
        <v>0</v>
      </c>
      <c r="J113" s="63">
        <f>H113</f>
        <v>0</v>
      </c>
      <c r="K113" s="63">
        <f>G113</f>
        <v>0</v>
      </c>
      <c r="L113" s="78">
        <v>0</v>
      </c>
      <c r="M113" s="78">
        <v>0</v>
      </c>
      <c r="N113" s="78">
        <v>0</v>
      </c>
      <c r="O113" s="78">
        <v>0</v>
      </c>
    </row>
    <row r="114" spans="1:15" s="71" customFormat="1" x14ac:dyDescent="0.3">
      <c r="A114" s="62">
        <v>163</v>
      </c>
      <c r="B114" s="62">
        <v>130</v>
      </c>
      <c r="C114" s="62">
        <v>133</v>
      </c>
      <c r="D114" s="66" t="s">
        <v>110</v>
      </c>
      <c r="E114" s="64" t="s">
        <v>351</v>
      </c>
      <c r="F114" s="65" t="s">
        <v>829</v>
      </c>
      <c r="G114" s="62">
        <v>0</v>
      </c>
      <c r="H114" s="62">
        <v>0</v>
      </c>
      <c r="I114" s="63">
        <f>'gold Standard30-1-2021'!G114</f>
        <v>0</v>
      </c>
      <c r="J114" s="63">
        <f>H114</f>
        <v>0</v>
      </c>
      <c r="K114" s="63">
        <f>G114</f>
        <v>0</v>
      </c>
      <c r="L114" s="78">
        <v>0</v>
      </c>
      <c r="M114" s="78">
        <v>0</v>
      </c>
      <c r="N114" s="78">
        <v>0</v>
      </c>
      <c r="O114" s="78">
        <v>0</v>
      </c>
    </row>
    <row r="115" spans="1:15" s="71" customFormat="1" x14ac:dyDescent="0.3">
      <c r="A115" s="62">
        <v>156</v>
      </c>
      <c r="B115" s="62">
        <v>131</v>
      </c>
      <c r="C115" s="62">
        <v>134</v>
      </c>
      <c r="D115" s="66" t="s">
        <v>105</v>
      </c>
      <c r="E115" s="66" t="s">
        <v>769</v>
      </c>
      <c r="F115" s="65" t="s">
        <v>255</v>
      </c>
      <c r="G115" s="62">
        <v>1</v>
      </c>
      <c r="H115" s="62">
        <v>1</v>
      </c>
      <c r="I115" s="63">
        <f>'gold Standard30-1-2021'!G115</f>
        <v>1</v>
      </c>
      <c r="J115" s="63">
        <f>H115</f>
        <v>1</v>
      </c>
      <c r="K115" s="63">
        <f>G115</f>
        <v>1</v>
      </c>
      <c r="L115" s="78">
        <f t="shared" si="15"/>
        <v>1</v>
      </c>
      <c r="M115" s="78">
        <f t="shared" si="16"/>
        <v>1</v>
      </c>
      <c r="N115" s="78">
        <f t="shared" si="17"/>
        <v>1</v>
      </c>
      <c r="O115" s="78">
        <f t="shared" si="17"/>
        <v>1</v>
      </c>
    </row>
    <row r="116" spans="1:15" s="71" customFormat="1" x14ac:dyDescent="0.3">
      <c r="A116" s="62">
        <v>180</v>
      </c>
      <c r="B116" s="62">
        <v>138</v>
      </c>
      <c r="C116" s="62">
        <v>136</v>
      </c>
      <c r="D116" s="66" t="s">
        <v>119</v>
      </c>
      <c r="E116" s="66" t="s">
        <v>227</v>
      </c>
      <c r="F116" s="65" t="s">
        <v>864</v>
      </c>
      <c r="G116" s="62">
        <v>9</v>
      </c>
      <c r="H116" s="62">
        <v>9</v>
      </c>
      <c r="I116" s="63">
        <f>'gold Standard30-1-2021'!G116</f>
        <v>0</v>
      </c>
      <c r="J116" s="63">
        <f>H116</f>
        <v>9</v>
      </c>
      <c r="K116" s="63">
        <f>G116</f>
        <v>9</v>
      </c>
      <c r="L116" s="78">
        <v>1</v>
      </c>
      <c r="M116" s="78">
        <f t="shared" si="16"/>
        <v>1</v>
      </c>
      <c r="N116" s="78">
        <f t="shared" si="17"/>
        <v>1</v>
      </c>
      <c r="O116" s="78">
        <f t="shared" si="17"/>
        <v>1</v>
      </c>
    </row>
    <row r="117" spans="1:15" s="71" customFormat="1" x14ac:dyDescent="0.3">
      <c r="A117" s="62">
        <v>40</v>
      </c>
      <c r="B117" s="62">
        <v>139</v>
      </c>
      <c r="C117" s="62">
        <v>137</v>
      </c>
      <c r="D117" s="66" t="s">
        <v>49</v>
      </c>
      <c r="E117" s="66" t="s">
        <v>768</v>
      </c>
      <c r="F117" s="65" t="s">
        <v>193</v>
      </c>
      <c r="G117" s="62">
        <v>1</v>
      </c>
      <c r="H117" s="62">
        <v>1</v>
      </c>
      <c r="I117" s="63">
        <f>'gold Standard30-1-2021'!G117</f>
        <v>1</v>
      </c>
      <c r="J117" s="63">
        <f>H117</f>
        <v>1</v>
      </c>
      <c r="K117" s="63">
        <f>G117</f>
        <v>1</v>
      </c>
      <c r="L117" s="78">
        <f t="shared" si="15"/>
        <v>1</v>
      </c>
      <c r="M117" s="78">
        <f t="shared" si="16"/>
        <v>1</v>
      </c>
      <c r="N117" s="78">
        <f t="shared" si="17"/>
        <v>1</v>
      </c>
      <c r="O117" s="78">
        <f t="shared" si="17"/>
        <v>1</v>
      </c>
    </row>
    <row r="118" spans="1:15" s="71" customFormat="1" x14ac:dyDescent="0.3">
      <c r="A118" s="62">
        <v>229</v>
      </c>
      <c r="B118" s="62">
        <v>140</v>
      </c>
      <c r="C118" s="62">
        <v>138</v>
      </c>
      <c r="D118" s="66" t="s">
        <v>143</v>
      </c>
      <c r="E118" s="66" t="s">
        <v>676</v>
      </c>
      <c r="F118" s="65" t="s">
        <v>246</v>
      </c>
      <c r="G118" s="62">
        <v>0</v>
      </c>
      <c r="H118" s="62">
        <v>0</v>
      </c>
      <c r="I118" s="63">
        <f>'gold Standard30-1-2021'!G118</f>
        <v>0</v>
      </c>
      <c r="J118" s="63">
        <f>H118</f>
        <v>0</v>
      </c>
      <c r="K118" s="63">
        <f>G118</f>
        <v>0</v>
      </c>
      <c r="L118" s="63">
        <f>H118</f>
        <v>0</v>
      </c>
      <c r="M118" s="63">
        <v>0</v>
      </c>
      <c r="N118" s="63">
        <f t="shared" ref="N118:O118" si="20">I118</f>
        <v>0</v>
      </c>
      <c r="O118" s="63">
        <f t="shared" si="20"/>
        <v>0</v>
      </c>
    </row>
    <row r="119" spans="1:15" s="71" customFormat="1" x14ac:dyDescent="0.3">
      <c r="A119" s="62">
        <v>473</v>
      </c>
      <c r="B119" s="62">
        <v>143</v>
      </c>
      <c r="C119" s="62">
        <v>141</v>
      </c>
      <c r="D119" s="66" t="s">
        <v>151</v>
      </c>
      <c r="E119" s="66" t="s">
        <v>771</v>
      </c>
      <c r="F119" s="65" t="s">
        <v>378</v>
      </c>
      <c r="G119" s="62">
        <v>8</v>
      </c>
      <c r="H119" s="62">
        <v>8</v>
      </c>
      <c r="I119" s="63">
        <f>'gold Standard30-1-2021'!G119</f>
        <v>6</v>
      </c>
      <c r="J119" s="63">
        <f>H119</f>
        <v>8</v>
      </c>
      <c r="K119" s="63">
        <f>G119</f>
        <v>8</v>
      </c>
      <c r="L119" s="78">
        <v>1</v>
      </c>
      <c r="M119" s="78">
        <f t="shared" si="16"/>
        <v>1</v>
      </c>
      <c r="N119" s="78">
        <f t="shared" si="17"/>
        <v>1</v>
      </c>
      <c r="O119" s="78">
        <f t="shared" si="17"/>
        <v>1</v>
      </c>
    </row>
    <row r="120" spans="1:15" s="71" customFormat="1" x14ac:dyDescent="0.3">
      <c r="A120" s="62">
        <v>162</v>
      </c>
      <c r="B120" s="62">
        <v>144</v>
      </c>
      <c r="C120" s="62">
        <v>142</v>
      </c>
      <c r="D120" s="66" t="s">
        <v>109</v>
      </c>
      <c r="E120" s="66" t="s">
        <v>770</v>
      </c>
      <c r="F120" s="65" t="s">
        <v>806</v>
      </c>
      <c r="G120" s="62">
        <v>0</v>
      </c>
      <c r="H120" s="62">
        <v>0</v>
      </c>
      <c r="I120" s="63">
        <f>'gold Standard30-1-2021'!G120</f>
        <v>0</v>
      </c>
      <c r="J120" s="63">
        <f>H120</f>
        <v>0</v>
      </c>
      <c r="K120" s="63">
        <f>G120</f>
        <v>0</v>
      </c>
      <c r="L120" s="78">
        <v>0</v>
      </c>
      <c r="M120" s="78">
        <v>0</v>
      </c>
      <c r="N120" s="78">
        <v>0</v>
      </c>
      <c r="O120" s="78">
        <v>0</v>
      </c>
    </row>
    <row r="121" spans="1:15" s="71" customFormat="1" x14ac:dyDescent="0.3">
      <c r="A121" s="62">
        <v>158</v>
      </c>
      <c r="B121" s="62">
        <v>146</v>
      </c>
      <c r="C121" s="62">
        <v>143</v>
      </c>
      <c r="D121" s="66" t="s">
        <v>107</v>
      </c>
      <c r="E121" s="66" t="s">
        <v>636</v>
      </c>
      <c r="F121" s="65" t="s">
        <v>635</v>
      </c>
      <c r="G121" s="62">
        <v>1</v>
      </c>
      <c r="H121" s="62">
        <v>1</v>
      </c>
      <c r="I121" s="63">
        <f>'gold Standard30-1-2021'!G121</f>
        <v>1</v>
      </c>
      <c r="J121" s="63">
        <f>H121</f>
        <v>1</v>
      </c>
      <c r="K121" s="63">
        <f>G121</f>
        <v>1</v>
      </c>
      <c r="L121" s="78">
        <f t="shared" si="15"/>
        <v>1</v>
      </c>
      <c r="M121" s="78">
        <f t="shared" si="16"/>
        <v>1</v>
      </c>
      <c r="N121" s="78">
        <f t="shared" si="17"/>
        <v>1</v>
      </c>
      <c r="O121" s="78">
        <f t="shared" si="17"/>
        <v>1</v>
      </c>
    </row>
    <row r="122" spans="1:15" s="71" customFormat="1" x14ac:dyDescent="0.3">
      <c r="A122" s="62">
        <v>7</v>
      </c>
      <c r="B122" s="62">
        <v>150</v>
      </c>
      <c r="C122" s="62">
        <v>144</v>
      </c>
      <c r="D122" s="66" t="s">
        <v>34</v>
      </c>
      <c r="E122" s="66" t="s">
        <v>772</v>
      </c>
      <c r="F122" s="65" t="s">
        <v>213</v>
      </c>
      <c r="G122" s="62">
        <v>0</v>
      </c>
      <c r="H122" s="62">
        <v>0</v>
      </c>
      <c r="I122" s="63">
        <f>'gold Standard30-1-2021'!G122</f>
        <v>0</v>
      </c>
      <c r="J122" s="63">
        <f>H122</f>
        <v>0</v>
      </c>
      <c r="K122" s="63">
        <f>G122</f>
        <v>0</v>
      </c>
      <c r="L122" s="78">
        <v>0</v>
      </c>
      <c r="M122" s="78">
        <v>0</v>
      </c>
      <c r="N122" s="78">
        <v>0</v>
      </c>
      <c r="O122" s="78">
        <v>0</v>
      </c>
    </row>
    <row r="123" spans="1:15" s="71" customFormat="1" x14ac:dyDescent="0.3">
      <c r="A123" s="62">
        <v>86</v>
      </c>
      <c r="B123" s="62">
        <v>151</v>
      </c>
      <c r="C123" s="62">
        <v>145</v>
      </c>
      <c r="D123" s="66" t="s">
        <v>73</v>
      </c>
      <c r="E123" s="66" t="s">
        <v>277</v>
      </c>
      <c r="F123" s="65" t="s">
        <v>199</v>
      </c>
      <c r="G123" s="62">
        <v>1</v>
      </c>
      <c r="H123" s="62">
        <v>1</v>
      </c>
      <c r="I123" s="63">
        <f>'gold Standard30-1-2021'!G123</f>
        <v>1</v>
      </c>
      <c r="J123" s="63">
        <f>H123</f>
        <v>1</v>
      </c>
      <c r="K123" s="63">
        <f>G123</f>
        <v>1</v>
      </c>
      <c r="L123" s="78">
        <f t="shared" si="15"/>
        <v>1</v>
      </c>
      <c r="M123" s="78">
        <f t="shared" si="16"/>
        <v>1</v>
      </c>
      <c r="N123" s="78">
        <f t="shared" si="17"/>
        <v>1</v>
      </c>
      <c r="O123" s="78">
        <f t="shared" si="17"/>
        <v>1</v>
      </c>
    </row>
    <row r="124" spans="1:15" s="71" customFormat="1" x14ac:dyDescent="0.3">
      <c r="A124" s="62">
        <v>41</v>
      </c>
      <c r="B124" s="62">
        <v>152</v>
      </c>
      <c r="C124" s="62">
        <v>146</v>
      </c>
      <c r="D124" s="66" t="s">
        <v>50</v>
      </c>
      <c r="E124" s="66" t="s">
        <v>773</v>
      </c>
      <c r="F124" s="65" t="s">
        <v>5</v>
      </c>
      <c r="G124" s="62">
        <v>1</v>
      </c>
      <c r="H124" s="62">
        <v>1</v>
      </c>
      <c r="I124" s="63">
        <f>'gold Standard30-1-2021'!G124</f>
        <v>1</v>
      </c>
      <c r="J124" s="63">
        <f>H124</f>
        <v>1</v>
      </c>
      <c r="K124" s="63">
        <f>G124</f>
        <v>1</v>
      </c>
      <c r="L124" s="78">
        <f t="shared" si="15"/>
        <v>1</v>
      </c>
      <c r="M124" s="78">
        <f t="shared" si="16"/>
        <v>1</v>
      </c>
      <c r="N124" s="78">
        <f t="shared" si="17"/>
        <v>1</v>
      </c>
      <c r="O124" s="78">
        <f t="shared" si="17"/>
        <v>1</v>
      </c>
    </row>
    <row r="125" spans="1:15" s="71" customFormat="1" x14ac:dyDescent="0.3">
      <c r="A125" s="62">
        <v>19</v>
      </c>
      <c r="B125" s="62">
        <v>155</v>
      </c>
      <c r="C125" s="62">
        <v>148</v>
      </c>
      <c r="D125" s="66" t="s">
        <v>41</v>
      </c>
      <c r="E125" s="66" t="s">
        <v>774</v>
      </c>
      <c r="F125" s="65" t="s">
        <v>865</v>
      </c>
      <c r="G125" s="62">
        <v>0</v>
      </c>
      <c r="H125" s="62">
        <v>0</v>
      </c>
      <c r="I125" s="63">
        <f>'gold Standard30-1-2021'!G125</f>
        <v>0</v>
      </c>
      <c r="J125" s="63">
        <f>H125</f>
        <v>0</v>
      </c>
      <c r="K125" s="63">
        <f>G125</f>
        <v>0</v>
      </c>
      <c r="L125" s="78">
        <v>0</v>
      </c>
      <c r="M125" s="78">
        <v>0</v>
      </c>
      <c r="N125" s="78">
        <v>0</v>
      </c>
      <c r="O125" s="78">
        <v>0</v>
      </c>
    </row>
    <row r="126" spans="1:15" s="71" customFormat="1" x14ac:dyDescent="0.3">
      <c r="A126" s="62">
        <v>84</v>
      </c>
      <c r="B126" s="62">
        <v>158</v>
      </c>
      <c r="C126" s="62">
        <v>150</v>
      </c>
      <c r="D126" s="66" t="s">
        <v>72</v>
      </c>
      <c r="E126" s="66" t="s">
        <v>198</v>
      </c>
      <c r="F126" s="65" t="s">
        <v>198</v>
      </c>
      <c r="G126" s="62">
        <v>6</v>
      </c>
      <c r="H126" s="62">
        <v>6</v>
      </c>
      <c r="I126" s="63">
        <f>'gold Standard30-1-2021'!G126</f>
        <v>4</v>
      </c>
      <c r="J126" s="63">
        <f>H126</f>
        <v>6</v>
      </c>
      <c r="K126" s="63">
        <f>G126</f>
        <v>6</v>
      </c>
      <c r="L126" s="78">
        <v>1</v>
      </c>
      <c r="M126" s="78">
        <f t="shared" si="16"/>
        <v>1</v>
      </c>
      <c r="N126" s="78">
        <f t="shared" si="17"/>
        <v>1</v>
      </c>
      <c r="O126" s="78">
        <f t="shared" si="17"/>
        <v>1</v>
      </c>
    </row>
    <row r="127" spans="1:15" s="71" customFormat="1" x14ac:dyDescent="0.3">
      <c r="A127" s="62">
        <v>477</v>
      </c>
      <c r="B127" s="62">
        <v>159</v>
      </c>
      <c r="C127" s="62">
        <v>151</v>
      </c>
      <c r="D127" s="66" t="s">
        <v>154</v>
      </c>
      <c r="E127" s="66" t="s">
        <v>239</v>
      </c>
      <c r="F127" s="65" t="s">
        <v>239</v>
      </c>
      <c r="G127" s="62">
        <v>5</v>
      </c>
      <c r="H127" s="62">
        <v>5</v>
      </c>
      <c r="I127" s="63">
        <f>'gold Standard30-1-2021'!G127</f>
        <v>6</v>
      </c>
      <c r="J127" s="63">
        <f>H127</f>
        <v>5</v>
      </c>
      <c r="K127" s="63">
        <f>G127</f>
        <v>5</v>
      </c>
      <c r="L127" s="78">
        <f t="shared" si="15"/>
        <v>0.83333333333333337</v>
      </c>
      <c r="M127" s="78">
        <f t="shared" si="16"/>
        <v>1</v>
      </c>
      <c r="N127" s="78">
        <f t="shared" si="17"/>
        <v>0.90909090909090906</v>
      </c>
      <c r="O127" s="78">
        <v>1</v>
      </c>
    </row>
    <row r="128" spans="1:15" s="71" customFormat="1" x14ac:dyDescent="0.3">
      <c r="A128" s="62">
        <v>192</v>
      </c>
      <c r="B128" s="62">
        <v>160</v>
      </c>
      <c r="C128" s="62">
        <v>152</v>
      </c>
      <c r="D128" s="66" t="s">
        <v>130</v>
      </c>
      <c r="E128" s="66" t="s">
        <v>602</v>
      </c>
      <c r="F128" s="65" t="s">
        <v>265</v>
      </c>
      <c r="G128" s="62">
        <v>1</v>
      </c>
      <c r="H128" s="62">
        <v>1</v>
      </c>
      <c r="I128" s="63">
        <f>'gold Standard30-1-2021'!G128</f>
        <v>1</v>
      </c>
      <c r="J128" s="63">
        <f>H128</f>
        <v>1</v>
      </c>
      <c r="K128" s="63">
        <f>G128</f>
        <v>1</v>
      </c>
      <c r="L128" s="78">
        <f t="shared" si="15"/>
        <v>1</v>
      </c>
      <c r="M128" s="78">
        <f t="shared" si="16"/>
        <v>1</v>
      </c>
      <c r="N128" s="78">
        <f t="shared" si="17"/>
        <v>1</v>
      </c>
      <c r="O128" s="78">
        <f t="shared" si="17"/>
        <v>1</v>
      </c>
    </row>
    <row r="129" spans="1:15" s="71" customFormat="1" x14ac:dyDescent="0.3">
      <c r="A129" s="62">
        <v>532</v>
      </c>
      <c r="B129" s="62">
        <v>161</v>
      </c>
      <c r="C129" s="62">
        <v>153</v>
      </c>
      <c r="D129" s="66" t="s">
        <v>179</v>
      </c>
      <c r="E129" s="66" t="s">
        <v>775</v>
      </c>
      <c r="F129" s="65" t="s">
        <v>226</v>
      </c>
      <c r="G129" s="62">
        <v>8</v>
      </c>
      <c r="H129" s="62">
        <v>8</v>
      </c>
      <c r="I129" s="63">
        <f>'gold Standard30-1-2021'!G129</f>
        <v>9</v>
      </c>
      <c r="J129" s="63">
        <f>H129</f>
        <v>8</v>
      </c>
      <c r="K129" s="63">
        <f>G129</f>
        <v>8</v>
      </c>
      <c r="L129" s="78">
        <f t="shared" si="15"/>
        <v>0.88888888888888884</v>
      </c>
      <c r="M129" s="78">
        <f t="shared" si="16"/>
        <v>1</v>
      </c>
      <c r="N129" s="78">
        <f t="shared" si="17"/>
        <v>0.94117647058823528</v>
      </c>
      <c r="O129" s="78">
        <v>1</v>
      </c>
    </row>
    <row r="130" spans="1:15" s="71" customFormat="1" x14ac:dyDescent="0.3">
      <c r="A130" s="62">
        <v>4</v>
      </c>
      <c r="B130" s="62">
        <v>163</v>
      </c>
      <c r="C130" s="62">
        <v>155</v>
      </c>
      <c r="D130" s="66" t="s">
        <v>31</v>
      </c>
      <c r="E130" s="66" t="s">
        <v>776</v>
      </c>
      <c r="F130" s="66" t="s">
        <v>188</v>
      </c>
      <c r="G130" s="62">
        <v>5</v>
      </c>
      <c r="H130" s="62">
        <v>5</v>
      </c>
      <c r="I130" s="62">
        <v>0</v>
      </c>
      <c r="J130" s="63">
        <f>H130</f>
        <v>5</v>
      </c>
      <c r="K130" s="63">
        <f>G130</f>
        <v>5</v>
      </c>
      <c r="L130" s="78">
        <v>1</v>
      </c>
      <c r="M130" s="78">
        <f t="shared" si="16"/>
        <v>1</v>
      </c>
      <c r="N130" s="78">
        <f t="shared" si="17"/>
        <v>1</v>
      </c>
      <c r="O130" s="78">
        <f t="shared" si="17"/>
        <v>1</v>
      </c>
    </row>
    <row r="131" spans="1:15" s="71" customFormat="1" x14ac:dyDescent="0.3">
      <c r="A131" s="62">
        <v>183</v>
      </c>
      <c r="B131" s="62">
        <v>164</v>
      </c>
      <c r="C131" s="62">
        <v>156</v>
      </c>
      <c r="D131" s="66" t="s">
        <v>122</v>
      </c>
      <c r="E131" s="66" t="s">
        <v>271</v>
      </c>
      <c r="F131" s="65" t="s">
        <v>223</v>
      </c>
      <c r="G131" s="62">
        <v>5</v>
      </c>
      <c r="H131" s="62">
        <v>5</v>
      </c>
      <c r="I131" s="96">
        <f>'gold Standard30-1-2021'!G131</f>
        <v>5</v>
      </c>
      <c r="J131" s="63">
        <f>H131</f>
        <v>5</v>
      </c>
      <c r="K131" s="63">
        <f>G131</f>
        <v>5</v>
      </c>
      <c r="L131" s="78">
        <f t="shared" si="15"/>
        <v>1</v>
      </c>
      <c r="M131" s="78">
        <f t="shared" si="16"/>
        <v>1</v>
      </c>
      <c r="N131" s="78">
        <f t="shared" si="17"/>
        <v>1</v>
      </c>
      <c r="O131" s="78">
        <f t="shared" si="17"/>
        <v>1</v>
      </c>
    </row>
    <row r="132" spans="1:15" s="71" customFormat="1" x14ac:dyDescent="0.3">
      <c r="A132" s="62">
        <v>10</v>
      </c>
      <c r="B132" s="62">
        <v>166</v>
      </c>
      <c r="C132" s="62">
        <v>158</v>
      </c>
      <c r="D132" s="66" t="s">
        <v>37</v>
      </c>
      <c r="E132" s="66" t="s">
        <v>277</v>
      </c>
      <c r="F132" s="65" t="s">
        <v>191</v>
      </c>
      <c r="G132" s="62">
        <v>2</v>
      </c>
      <c r="H132" s="62">
        <v>1</v>
      </c>
      <c r="I132" s="96">
        <f>'gold Standard30-1-2021'!G132</f>
        <v>1</v>
      </c>
      <c r="J132" s="63">
        <f>H132</f>
        <v>1</v>
      </c>
      <c r="K132" s="63">
        <f>G132</f>
        <v>2</v>
      </c>
      <c r="L132" s="78">
        <f t="shared" si="15"/>
        <v>1</v>
      </c>
      <c r="M132" s="78">
        <f t="shared" si="16"/>
        <v>0.5</v>
      </c>
      <c r="N132" s="78">
        <f t="shared" si="17"/>
        <v>0.66666666666666663</v>
      </c>
      <c r="O132" s="78">
        <v>1</v>
      </c>
    </row>
    <row r="133" spans="1:15" s="71" customFormat="1" x14ac:dyDescent="0.3">
      <c r="A133" s="62">
        <v>492</v>
      </c>
      <c r="B133" s="62">
        <v>167</v>
      </c>
      <c r="C133" s="62">
        <v>159</v>
      </c>
      <c r="D133" s="66" t="s">
        <v>158</v>
      </c>
      <c r="E133" s="66" t="s">
        <v>648</v>
      </c>
      <c r="F133" s="65" t="s">
        <v>866</v>
      </c>
      <c r="G133" s="62">
        <v>0</v>
      </c>
      <c r="H133" s="62">
        <v>0</v>
      </c>
      <c r="I133" s="63">
        <f>'gold Standard30-1-2021'!G133</f>
        <v>0</v>
      </c>
      <c r="J133" s="63">
        <f>H133</f>
        <v>0</v>
      </c>
      <c r="K133" s="63">
        <f>G133</f>
        <v>0</v>
      </c>
      <c r="L133" s="63">
        <v>0</v>
      </c>
      <c r="M133" s="63">
        <v>0</v>
      </c>
      <c r="N133" s="63">
        <v>0</v>
      </c>
      <c r="O133" s="63">
        <v>0</v>
      </c>
    </row>
    <row r="134" spans="1:15" s="71" customFormat="1" x14ac:dyDescent="0.3">
      <c r="A134" s="62">
        <v>12</v>
      </c>
      <c r="B134" s="62">
        <v>169</v>
      </c>
      <c r="C134" s="62">
        <v>160</v>
      </c>
      <c r="D134" s="66" t="s">
        <v>39</v>
      </c>
      <c r="E134" s="66" t="s">
        <v>777</v>
      </c>
      <c r="F134" s="65" t="s">
        <v>867</v>
      </c>
      <c r="G134" s="62">
        <v>0</v>
      </c>
      <c r="H134" s="62">
        <v>0</v>
      </c>
      <c r="I134" s="63">
        <f>'gold Standard30-1-2021'!G134</f>
        <v>0</v>
      </c>
      <c r="J134" s="63">
        <f>H134</f>
        <v>0</v>
      </c>
      <c r="K134" s="63">
        <f>G134</f>
        <v>0</v>
      </c>
      <c r="L134" s="63">
        <v>0</v>
      </c>
      <c r="M134" s="63">
        <v>0</v>
      </c>
      <c r="N134" s="63">
        <v>0</v>
      </c>
      <c r="O134" s="63">
        <v>0</v>
      </c>
    </row>
    <row r="135" spans="1:15" s="71" customFormat="1" x14ac:dyDescent="0.3">
      <c r="A135" s="62">
        <v>9</v>
      </c>
      <c r="B135" s="62">
        <v>170</v>
      </c>
      <c r="C135" s="62">
        <v>161</v>
      </c>
      <c r="D135" s="66" t="s">
        <v>36</v>
      </c>
      <c r="E135" s="66" t="s">
        <v>276</v>
      </c>
      <c r="F135" s="65" t="s">
        <v>215</v>
      </c>
      <c r="G135" s="62">
        <v>0</v>
      </c>
      <c r="H135" s="62">
        <v>0</v>
      </c>
      <c r="I135" s="63">
        <f>'gold Standard30-1-2021'!G135</f>
        <v>0</v>
      </c>
      <c r="J135" s="63">
        <f>H135</f>
        <v>0</v>
      </c>
      <c r="K135" s="63">
        <f>G135</f>
        <v>0</v>
      </c>
      <c r="L135" s="63">
        <v>0</v>
      </c>
      <c r="M135" s="63">
        <v>0</v>
      </c>
      <c r="N135" s="63">
        <v>0</v>
      </c>
      <c r="O135" s="63">
        <v>0</v>
      </c>
    </row>
    <row r="136" spans="1:15" s="71" customFormat="1" x14ac:dyDescent="0.3">
      <c r="A136" s="62">
        <v>103</v>
      </c>
      <c r="B136" s="62">
        <v>172</v>
      </c>
      <c r="C136" s="62">
        <v>163</v>
      </c>
      <c r="D136" s="66" t="s">
        <v>79</v>
      </c>
      <c r="E136" s="66" t="s">
        <v>778</v>
      </c>
      <c r="F136" s="65" t="s">
        <v>868</v>
      </c>
      <c r="G136" s="62">
        <v>0</v>
      </c>
      <c r="H136" s="62">
        <v>0</v>
      </c>
      <c r="I136" s="63">
        <f>'gold Standard30-1-2021'!G136</f>
        <v>0</v>
      </c>
      <c r="J136" s="63">
        <f>H136</f>
        <v>0</v>
      </c>
      <c r="K136" s="63">
        <f>G136</f>
        <v>0</v>
      </c>
      <c r="L136" s="63">
        <v>0</v>
      </c>
      <c r="M136" s="63">
        <v>0</v>
      </c>
      <c r="N136" s="63">
        <v>0</v>
      </c>
      <c r="O136" s="63">
        <v>0</v>
      </c>
    </row>
    <row r="137" spans="1:15" s="71" customFormat="1" x14ac:dyDescent="0.3">
      <c r="A137" s="62">
        <v>427</v>
      </c>
      <c r="B137" s="62">
        <v>174</v>
      </c>
      <c r="C137" s="62">
        <v>165</v>
      </c>
      <c r="D137" s="66" t="s">
        <v>145</v>
      </c>
      <c r="E137" s="66" t="s">
        <v>623</v>
      </c>
      <c r="F137" s="65" t="s">
        <v>656</v>
      </c>
      <c r="G137" s="62">
        <v>21</v>
      </c>
      <c r="H137" s="62">
        <v>11</v>
      </c>
      <c r="I137" s="63">
        <f>'gold Standard30-1-2021'!G137</f>
        <v>11</v>
      </c>
      <c r="J137" s="63">
        <f>H137</f>
        <v>11</v>
      </c>
      <c r="K137" s="63">
        <f>G137</f>
        <v>21</v>
      </c>
      <c r="L137" s="78">
        <f t="shared" si="15"/>
        <v>1</v>
      </c>
      <c r="M137" s="78">
        <f t="shared" si="16"/>
        <v>0.52380952380952384</v>
      </c>
      <c r="N137" s="78">
        <f t="shared" si="17"/>
        <v>0.68750000000000011</v>
      </c>
      <c r="O137" s="78">
        <v>1</v>
      </c>
    </row>
    <row r="138" spans="1:15" s="71" customFormat="1" x14ac:dyDescent="0.3">
      <c r="A138" s="62">
        <v>533</v>
      </c>
      <c r="B138" s="62">
        <v>175</v>
      </c>
      <c r="C138" s="62">
        <v>166</v>
      </c>
      <c r="D138" s="66" t="s">
        <v>180</v>
      </c>
      <c r="E138" s="66" t="s">
        <v>779</v>
      </c>
      <c r="F138" s="65" t="s">
        <v>779</v>
      </c>
      <c r="G138" s="62">
        <v>2</v>
      </c>
      <c r="H138" s="62">
        <v>2</v>
      </c>
      <c r="I138" s="63">
        <f>'gold Standard30-1-2021'!G138</f>
        <v>2</v>
      </c>
      <c r="J138" s="63">
        <f>H138</f>
        <v>2</v>
      </c>
      <c r="K138" s="63">
        <f>G138</f>
        <v>2</v>
      </c>
      <c r="L138" s="78">
        <f t="shared" si="15"/>
        <v>1</v>
      </c>
      <c r="M138" s="78">
        <f t="shared" si="16"/>
        <v>1</v>
      </c>
      <c r="N138" s="78">
        <f t="shared" si="17"/>
        <v>1</v>
      </c>
      <c r="O138" s="78">
        <f t="shared" si="17"/>
        <v>1</v>
      </c>
    </row>
    <row r="139" spans="1:15" s="71" customFormat="1" x14ac:dyDescent="0.3">
      <c r="A139" s="62">
        <v>142</v>
      </c>
      <c r="B139" s="62">
        <v>176</v>
      </c>
      <c r="C139" s="62">
        <v>167</v>
      </c>
      <c r="D139" s="66" t="s">
        <v>95</v>
      </c>
      <c r="E139" s="66" t="s">
        <v>784</v>
      </c>
      <c r="F139" s="65" t="s">
        <v>206</v>
      </c>
      <c r="G139" s="62">
        <v>0</v>
      </c>
      <c r="H139" s="62">
        <v>0</v>
      </c>
      <c r="I139" s="63">
        <f>'gold Standard30-1-2021'!G139</f>
        <v>1</v>
      </c>
      <c r="J139" s="63">
        <f>H139</f>
        <v>0</v>
      </c>
      <c r="K139" s="63">
        <f>G139</f>
        <v>0</v>
      </c>
      <c r="L139" s="78">
        <v>0</v>
      </c>
      <c r="M139" s="78">
        <v>0</v>
      </c>
      <c r="N139" s="78">
        <v>0</v>
      </c>
      <c r="O139" s="78">
        <v>0</v>
      </c>
    </row>
    <row r="140" spans="1:15" s="71" customFormat="1" x14ac:dyDescent="0.3">
      <c r="A140" s="62">
        <v>188</v>
      </c>
      <c r="B140" s="62">
        <v>177</v>
      </c>
      <c r="C140" s="62">
        <v>168</v>
      </c>
      <c r="D140" s="66" t="s">
        <v>127</v>
      </c>
      <c r="E140" s="64" t="s">
        <v>495</v>
      </c>
      <c r="F140" s="65" t="s">
        <v>412</v>
      </c>
      <c r="G140" s="62">
        <v>0</v>
      </c>
      <c r="H140" s="62">
        <v>0</v>
      </c>
      <c r="I140" s="63">
        <f>'gold Standard30-1-2021'!G140</f>
        <v>0</v>
      </c>
      <c r="J140" s="63">
        <f>H140</f>
        <v>0</v>
      </c>
      <c r="K140" s="63">
        <f>G140</f>
        <v>0</v>
      </c>
      <c r="L140" s="78">
        <v>0</v>
      </c>
      <c r="M140" s="78">
        <v>0</v>
      </c>
      <c r="N140" s="78">
        <v>0</v>
      </c>
      <c r="O140" s="78">
        <v>0</v>
      </c>
    </row>
    <row r="141" spans="1:15" s="71" customFormat="1" x14ac:dyDescent="0.3">
      <c r="A141" s="62">
        <v>140</v>
      </c>
      <c r="B141" s="62">
        <v>178</v>
      </c>
      <c r="C141" s="62">
        <v>169</v>
      </c>
      <c r="D141" s="66" t="s">
        <v>93</v>
      </c>
      <c r="E141" s="64" t="s">
        <v>607</v>
      </c>
      <c r="F141" s="65" t="s">
        <v>204</v>
      </c>
      <c r="G141" s="62">
        <v>0</v>
      </c>
      <c r="H141" s="62">
        <v>0</v>
      </c>
      <c r="I141" s="63">
        <f>'gold Standard30-1-2021'!G141</f>
        <v>0</v>
      </c>
      <c r="J141" s="63">
        <f>H141</f>
        <v>0</v>
      </c>
      <c r="K141" s="63">
        <f>G141</f>
        <v>0</v>
      </c>
      <c r="L141" s="78">
        <v>0</v>
      </c>
      <c r="M141" s="78">
        <v>0</v>
      </c>
      <c r="N141" s="78">
        <v>0</v>
      </c>
      <c r="O141" s="78">
        <v>0</v>
      </c>
    </row>
    <row r="142" spans="1:15" s="71" customFormat="1" x14ac:dyDescent="0.3">
      <c r="A142" s="62">
        <v>190</v>
      </c>
      <c r="B142" s="62">
        <v>179</v>
      </c>
      <c r="C142" s="62">
        <v>170</v>
      </c>
      <c r="D142" s="66" t="s">
        <v>129</v>
      </c>
      <c r="E142" s="66" t="s">
        <v>785</v>
      </c>
      <c r="F142" s="65" t="s">
        <v>869</v>
      </c>
      <c r="G142" s="62">
        <v>0</v>
      </c>
      <c r="H142" s="62">
        <v>0</v>
      </c>
      <c r="I142" s="63">
        <f>'gold Standard30-1-2021'!G142</f>
        <v>0</v>
      </c>
      <c r="J142" s="63">
        <f>H142</f>
        <v>0</v>
      </c>
      <c r="K142" s="63">
        <f>G142</f>
        <v>0</v>
      </c>
      <c r="L142" s="78">
        <v>0</v>
      </c>
      <c r="M142" s="78">
        <v>0</v>
      </c>
      <c r="N142" s="78">
        <v>0</v>
      </c>
      <c r="O142" s="78">
        <v>0</v>
      </c>
    </row>
    <row r="143" spans="1:15" s="71" customFormat="1" x14ac:dyDescent="0.3">
      <c r="A143" s="62">
        <v>510</v>
      </c>
      <c r="B143" s="62">
        <v>180</v>
      </c>
      <c r="C143" s="62">
        <v>171</v>
      </c>
      <c r="D143" s="66" t="s">
        <v>166</v>
      </c>
      <c r="E143" s="66" t="s">
        <v>786</v>
      </c>
      <c r="F143" s="65" t="s">
        <v>870</v>
      </c>
      <c r="G143" s="62">
        <v>0</v>
      </c>
      <c r="H143" s="62">
        <v>0</v>
      </c>
      <c r="I143" s="63">
        <f>'gold Standard30-1-2021'!G143</f>
        <v>0</v>
      </c>
      <c r="J143" s="63">
        <f>H143</f>
        <v>0</v>
      </c>
      <c r="K143" s="63">
        <f>G143</f>
        <v>0</v>
      </c>
      <c r="L143" s="78">
        <v>0</v>
      </c>
      <c r="M143" s="78">
        <v>0</v>
      </c>
      <c r="N143" s="78">
        <v>0</v>
      </c>
      <c r="O143" s="78">
        <v>0</v>
      </c>
    </row>
    <row r="144" spans="1:15" s="71" customFormat="1" x14ac:dyDescent="0.3">
      <c r="A144" s="62">
        <v>70</v>
      </c>
      <c r="B144" s="62">
        <v>181</v>
      </c>
      <c r="C144" s="62">
        <v>172</v>
      </c>
      <c r="D144" s="66" t="s">
        <v>64</v>
      </c>
      <c r="E144" s="66" t="s">
        <v>780</v>
      </c>
      <c r="F144" s="65" t="s">
        <v>871</v>
      </c>
      <c r="G144" s="62">
        <v>0</v>
      </c>
      <c r="H144" s="62">
        <v>0</v>
      </c>
      <c r="I144" s="63">
        <f>'gold Standard30-1-2021'!G144</f>
        <v>0</v>
      </c>
      <c r="J144" s="63">
        <f>H144</f>
        <v>0</v>
      </c>
      <c r="K144" s="63">
        <f>G144</f>
        <v>0</v>
      </c>
      <c r="L144" s="78">
        <v>0</v>
      </c>
      <c r="M144" s="78">
        <v>0</v>
      </c>
      <c r="N144" s="78">
        <v>0</v>
      </c>
      <c r="O144" s="78">
        <v>0</v>
      </c>
    </row>
    <row r="145" spans="1:15" s="71" customFormat="1" x14ac:dyDescent="0.3">
      <c r="A145" s="62">
        <v>535</v>
      </c>
      <c r="B145" s="62">
        <v>182</v>
      </c>
      <c r="C145" s="62">
        <v>173</v>
      </c>
      <c r="D145" s="66" t="s">
        <v>181</v>
      </c>
      <c r="E145" s="66" t="s">
        <v>781</v>
      </c>
      <c r="F145" s="65" t="s">
        <v>872</v>
      </c>
      <c r="G145" s="62">
        <v>0</v>
      </c>
      <c r="H145" s="62">
        <v>0</v>
      </c>
      <c r="I145" s="63">
        <f>'gold Standard30-1-2021'!G145</f>
        <v>0</v>
      </c>
      <c r="J145" s="63">
        <f>H145</f>
        <v>0</v>
      </c>
      <c r="K145" s="63">
        <f>G145</f>
        <v>0</v>
      </c>
      <c r="L145" s="78">
        <v>0</v>
      </c>
      <c r="M145" s="78">
        <v>0</v>
      </c>
      <c r="N145" s="78">
        <v>0</v>
      </c>
      <c r="O145" s="78">
        <v>0</v>
      </c>
    </row>
    <row r="146" spans="1:15" s="71" customFormat="1" x14ac:dyDescent="0.3">
      <c r="A146" s="62">
        <v>5</v>
      </c>
      <c r="B146" s="62">
        <v>183</v>
      </c>
      <c r="C146" s="62">
        <v>174</v>
      </c>
      <c r="D146" s="66" t="s">
        <v>32</v>
      </c>
      <c r="E146" s="66" t="s">
        <v>272</v>
      </c>
      <c r="F146" s="65" t="s">
        <v>189</v>
      </c>
      <c r="G146" s="62">
        <v>1</v>
      </c>
      <c r="H146" s="62">
        <v>1</v>
      </c>
      <c r="I146" s="63">
        <f>'gold Standard30-1-2021'!G146</f>
        <v>1</v>
      </c>
      <c r="J146" s="63">
        <f>H146</f>
        <v>1</v>
      </c>
      <c r="K146" s="63">
        <f>G146</f>
        <v>1</v>
      </c>
      <c r="L146" s="78">
        <f t="shared" si="15"/>
        <v>1</v>
      </c>
      <c r="M146" s="78">
        <f t="shared" si="16"/>
        <v>1</v>
      </c>
      <c r="N146" s="78">
        <f t="shared" si="17"/>
        <v>1</v>
      </c>
      <c r="O146" s="78">
        <f t="shared" si="17"/>
        <v>1</v>
      </c>
    </row>
    <row r="147" spans="1:15" s="71" customFormat="1" x14ac:dyDescent="0.3">
      <c r="A147" s="62">
        <v>39</v>
      </c>
      <c r="B147" s="62">
        <v>185</v>
      </c>
      <c r="C147" s="62">
        <v>176</v>
      </c>
      <c r="D147" s="66" t="s">
        <v>48</v>
      </c>
      <c r="E147" s="66" t="s">
        <v>787</v>
      </c>
      <c r="F147" s="65" t="s">
        <v>192</v>
      </c>
      <c r="G147" s="62">
        <v>2</v>
      </c>
      <c r="H147" s="62">
        <v>2</v>
      </c>
      <c r="I147" s="63">
        <f>'gold Standard30-1-2021'!G147</f>
        <v>2</v>
      </c>
      <c r="J147" s="63">
        <f>H147</f>
        <v>2</v>
      </c>
      <c r="K147" s="63">
        <f>G147</f>
        <v>2</v>
      </c>
      <c r="L147" s="78">
        <f t="shared" si="15"/>
        <v>1</v>
      </c>
      <c r="M147" s="78">
        <f t="shared" si="16"/>
        <v>1</v>
      </c>
      <c r="N147" s="78">
        <f t="shared" si="17"/>
        <v>1</v>
      </c>
      <c r="O147" s="78">
        <f t="shared" si="17"/>
        <v>1</v>
      </c>
    </row>
    <row r="148" spans="1:15" s="71" customFormat="1" x14ac:dyDescent="0.3">
      <c r="A148" s="62">
        <v>218</v>
      </c>
      <c r="B148" s="62">
        <v>187</v>
      </c>
      <c r="C148" s="62">
        <v>177</v>
      </c>
      <c r="D148" s="66" t="s">
        <v>140</v>
      </c>
      <c r="E148" s="66" t="s">
        <v>325</v>
      </c>
      <c r="F148" s="65" t="s">
        <v>248</v>
      </c>
      <c r="G148" s="62">
        <v>50</v>
      </c>
      <c r="H148" s="62">
        <v>50</v>
      </c>
      <c r="I148" s="63">
        <f>'gold Standard30-1-2021'!G148</f>
        <v>53</v>
      </c>
      <c r="J148" s="63">
        <f>H148</f>
        <v>50</v>
      </c>
      <c r="K148" s="63">
        <f>G148</f>
        <v>50</v>
      </c>
      <c r="L148" s="78">
        <f t="shared" si="15"/>
        <v>0.94339622641509435</v>
      </c>
      <c r="M148" s="78">
        <f t="shared" si="16"/>
        <v>1</v>
      </c>
      <c r="N148" s="78">
        <f t="shared" si="17"/>
        <v>0.970873786407767</v>
      </c>
      <c r="O148" s="78">
        <v>1</v>
      </c>
    </row>
    <row r="149" spans="1:15" s="71" customFormat="1" x14ac:dyDescent="0.3">
      <c r="A149" s="62">
        <v>518</v>
      </c>
      <c r="B149" s="62">
        <v>188</v>
      </c>
      <c r="C149" s="62">
        <v>178</v>
      </c>
      <c r="D149" s="66" t="s">
        <v>169</v>
      </c>
      <c r="E149" s="66" t="s">
        <v>231</v>
      </c>
      <c r="F149" s="65" t="s">
        <v>231</v>
      </c>
      <c r="G149" s="62">
        <v>0</v>
      </c>
      <c r="H149" s="62">
        <v>0</v>
      </c>
      <c r="I149" s="63">
        <f>'gold Standard30-1-2021'!G149</f>
        <v>0</v>
      </c>
      <c r="J149" s="63">
        <f>H149</f>
        <v>0</v>
      </c>
      <c r="K149" s="63">
        <f>G149</f>
        <v>0</v>
      </c>
      <c r="L149" s="78">
        <v>0</v>
      </c>
      <c r="M149" s="78">
        <v>0</v>
      </c>
      <c r="N149" s="78">
        <v>0</v>
      </c>
      <c r="O149" s="78">
        <v>0</v>
      </c>
    </row>
    <row r="150" spans="1:15" s="71" customFormat="1" x14ac:dyDescent="0.3">
      <c r="A150" s="62">
        <v>150</v>
      </c>
      <c r="B150" s="62">
        <v>189</v>
      </c>
      <c r="C150" s="62">
        <v>179</v>
      </c>
      <c r="D150" s="66" t="s">
        <v>101</v>
      </c>
      <c r="E150" s="66" t="s">
        <v>788</v>
      </c>
      <c r="F150" s="65" t="s">
        <v>873</v>
      </c>
      <c r="G150" s="62">
        <v>0</v>
      </c>
      <c r="H150" s="62">
        <v>0</v>
      </c>
      <c r="I150" s="62">
        <f>'gold Standard30-1-2021'!G150</f>
        <v>0</v>
      </c>
      <c r="J150" s="63">
        <f>H150</f>
        <v>0</v>
      </c>
      <c r="K150" s="63">
        <f>G150</f>
        <v>0</v>
      </c>
      <c r="L150" s="78">
        <v>0</v>
      </c>
      <c r="M150" s="78">
        <v>0</v>
      </c>
      <c r="N150" s="78">
        <v>0</v>
      </c>
      <c r="O150" s="78">
        <v>0</v>
      </c>
    </row>
    <row r="151" spans="1:15" s="71" customFormat="1" x14ac:dyDescent="0.3">
      <c r="A151" s="62">
        <v>47</v>
      </c>
      <c r="B151" s="62">
        <v>190</v>
      </c>
      <c r="C151" s="62">
        <v>180</v>
      </c>
      <c r="D151" s="66" t="s">
        <v>56</v>
      </c>
      <c r="E151" s="66" t="s">
        <v>286</v>
      </c>
      <c r="F151" s="65" t="s">
        <v>12</v>
      </c>
      <c r="G151" s="62">
        <v>11</v>
      </c>
      <c r="H151" s="62">
        <v>11</v>
      </c>
      <c r="I151" s="63">
        <f>'gold Standard30-1-2021'!G151</f>
        <v>11</v>
      </c>
      <c r="J151" s="63">
        <f>H151</f>
        <v>11</v>
      </c>
      <c r="K151" s="63">
        <f>G151</f>
        <v>11</v>
      </c>
      <c r="L151" s="78">
        <f t="shared" si="15"/>
        <v>1</v>
      </c>
      <c r="M151" s="78">
        <f t="shared" si="16"/>
        <v>1</v>
      </c>
      <c r="N151" s="78">
        <f t="shared" si="17"/>
        <v>1</v>
      </c>
      <c r="O151" s="78">
        <f t="shared" si="17"/>
        <v>1</v>
      </c>
    </row>
    <row r="152" spans="1:15" s="71" customFormat="1" x14ac:dyDescent="0.3">
      <c r="A152" s="62">
        <v>82</v>
      </c>
      <c r="B152" s="62">
        <v>191</v>
      </c>
      <c r="C152" s="62">
        <v>181</v>
      </c>
      <c r="D152" s="66" t="s">
        <v>71</v>
      </c>
      <c r="E152" s="66" t="s">
        <v>338</v>
      </c>
      <c r="F152" s="65" t="s">
        <v>261</v>
      </c>
      <c r="G152" s="62">
        <v>0</v>
      </c>
      <c r="H152" s="62">
        <v>0</v>
      </c>
      <c r="I152" s="63">
        <f>'gold Standard30-1-2021'!G152</f>
        <v>0</v>
      </c>
      <c r="J152" s="63">
        <f>H152</f>
        <v>0</v>
      </c>
      <c r="K152" s="63">
        <f>G152</f>
        <v>0</v>
      </c>
      <c r="L152" s="78">
        <v>0</v>
      </c>
      <c r="M152" s="78">
        <v>0</v>
      </c>
      <c r="N152" s="78">
        <v>0</v>
      </c>
      <c r="O152" s="78">
        <v>0</v>
      </c>
    </row>
    <row r="153" spans="1:15" s="71" customFormat="1" x14ac:dyDescent="0.3">
      <c r="A153" s="62">
        <v>536</v>
      </c>
      <c r="B153" s="62">
        <v>192</v>
      </c>
      <c r="C153" s="62">
        <v>182</v>
      </c>
      <c r="D153" s="66" t="s">
        <v>182</v>
      </c>
      <c r="E153" s="66" t="s">
        <v>783</v>
      </c>
      <c r="F153" s="65" t="s">
        <v>874</v>
      </c>
      <c r="G153" s="62">
        <v>0</v>
      </c>
      <c r="H153" s="62">
        <v>0</v>
      </c>
      <c r="I153" s="63">
        <f>'gold Standard30-1-2021'!G153</f>
        <v>0</v>
      </c>
      <c r="J153" s="63">
        <f>H153</f>
        <v>0</v>
      </c>
      <c r="K153" s="63">
        <f>G153</f>
        <v>0</v>
      </c>
      <c r="L153" s="78">
        <v>0</v>
      </c>
      <c r="M153" s="78">
        <v>0</v>
      </c>
      <c r="N153" s="78">
        <v>0</v>
      </c>
      <c r="O153" s="78">
        <v>0</v>
      </c>
    </row>
    <row r="154" spans="1:15" s="71" customFormat="1" x14ac:dyDescent="0.3">
      <c r="A154" s="62">
        <v>477</v>
      </c>
      <c r="B154" s="62">
        <v>193</v>
      </c>
      <c r="C154" s="62">
        <v>183</v>
      </c>
      <c r="D154" s="66" t="s">
        <v>154</v>
      </c>
      <c r="E154" s="66" t="s">
        <v>292</v>
      </c>
      <c r="F154" s="65" t="s">
        <v>240</v>
      </c>
      <c r="G154" s="62">
        <v>16</v>
      </c>
      <c r="H154" s="62">
        <v>16</v>
      </c>
      <c r="I154" s="63">
        <f>'gold Standard30-1-2021'!G154</f>
        <v>17</v>
      </c>
      <c r="J154" s="63">
        <f>H154</f>
        <v>16</v>
      </c>
      <c r="K154" s="63">
        <f>G154</f>
        <v>16</v>
      </c>
      <c r="L154" s="78">
        <f t="shared" ref="L154:L163" si="21">J154/I154</f>
        <v>0.94117647058823528</v>
      </c>
      <c r="M154" s="78">
        <f t="shared" ref="M154:M168" si="22">J154/K154</f>
        <v>1</v>
      </c>
      <c r="N154" s="78">
        <f t="shared" ref="N154:O168" si="23" xml:space="preserve"> (2*(L154*M154))/(L154+M154)</f>
        <v>0.96969696969696972</v>
      </c>
      <c r="O154" s="78">
        <v>1</v>
      </c>
    </row>
    <row r="155" spans="1:15" s="71" customFormat="1" x14ac:dyDescent="0.3">
      <c r="A155" s="62">
        <v>537</v>
      </c>
      <c r="B155" s="62">
        <v>194</v>
      </c>
      <c r="C155" s="62">
        <v>184</v>
      </c>
      <c r="D155" s="66" t="s">
        <v>183</v>
      </c>
      <c r="E155" s="66" t="s">
        <v>421</v>
      </c>
      <c r="F155" s="65" t="s">
        <v>225</v>
      </c>
      <c r="G155" s="62">
        <v>1</v>
      </c>
      <c r="H155" s="62">
        <v>1</v>
      </c>
      <c r="I155" s="63">
        <f>'gold Standard30-1-2021'!G155</f>
        <v>2</v>
      </c>
      <c r="J155" s="63">
        <f>H155</f>
        <v>1</v>
      </c>
      <c r="K155" s="63">
        <f>G155</f>
        <v>1</v>
      </c>
      <c r="L155" s="78">
        <f t="shared" si="21"/>
        <v>0.5</v>
      </c>
      <c r="M155" s="78">
        <f t="shared" si="22"/>
        <v>1</v>
      </c>
      <c r="N155" s="78">
        <f t="shared" si="23"/>
        <v>0.66666666666666663</v>
      </c>
      <c r="O155" s="78">
        <v>1</v>
      </c>
    </row>
    <row r="156" spans="1:15" s="71" customFormat="1" x14ac:dyDescent="0.3">
      <c r="A156" s="62">
        <v>160</v>
      </c>
      <c r="B156" s="62">
        <v>195</v>
      </c>
      <c r="C156" s="62">
        <v>185</v>
      </c>
      <c r="D156" s="66" t="s">
        <v>108</v>
      </c>
      <c r="E156" s="64" t="s">
        <v>422</v>
      </c>
      <c r="F156" s="65" t="s">
        <v>420</v>
      </c>
      <c r="G156" s="62">
        <v>2</v>
      </c>
      <c r="H156" s="62">
        <v>2</v>
      </c>
      <c r="I156" s="63">
        <f>'gold Standard30-1-2021'!G156</f>
        <v>2</v>
      </c>
      <c r="J156" s="63">
        <f>H156</f>
        <v>2</v>
      </c>
      <c r="K156" s="63">
        <f>G156</f>
        <v>2</v>
      </c>
      <c r="L156" s="78">
        <f t="shared" si="21"/>
        <v>1</v>
      </c>
      <c r="M156" s="78">
        <f t="shared" si="22"/>
        <v>1</v>
      </c>
      <c r="N156" s="78">
        <f t="shared" si="23"/>
        <v>1</v>
      </c>
      <c r="O156" s="78">
        <f t="shared" si="23"/>
        <v>1</v>
      </c>
    </row>
    <row r="157" spans="1:15" s="71" customFormat="1" x14ac:dyDescent="0.3">
      <c r="A157" s="62">
        <v>118</v>
      </c>
      <c r="B157" s="62">
        <v>196</v>
      </c>
      <c r="C157" s="62">
        <v>186</v>
      </c>
      <c r="D157" s="66" t="s">
        <v>84</v>
      </c>
      <c r="E157" s="66" t="s">
        <v>789</v>
      </c>
      <c r="F157" s="65" t="s">
        <v>789</v>
      </c>
      <c r="G157" s="62">
        <v>0</v>
      </c>
      <c r="H157" s="62">
        <v>0</v>
      </c>
      <c r="I157" s="63">
        <f>'gold Standard30-1-2021'!G157</f>
        <v>0</v>
      </c>
      <c r="J157" s="63">
        <f>H157</f>
        <v>0</v>
      </c>
      <c r="K157" s="63">
        <f>G157</f>
        <v>0</v>
      </c>
      <c r="L157" s="78">
        <v>0</v>
      </c>
      <c r="M157" s="78">
        <v>0</v>
      </c>
      <c r="N157" s="78">
        <v>0</v>
      </c>
      <c r="O157" s="78">
        <v>0</v>
      </c>
    </row>
    <row r="158" spans="1:15" s="71" customFormat="1" x14ac:dyDescent="0.3">
      <c r="A158" s="62">
        <v>540</v>
      </c>
      <c r="B158" s="62">
        <v>198</v>
      </c>
      <c r="C158" s="62">
        <v>188</v>
      </c>
      <c r="D158" s="66" t="s">
        <v>185</v>
      </c>
      <c r="E158" s="66" t="s">
        <v>790</v>
      </c>
      <c r="F158" s="65" t="s">
        <v>875</v>
      </c>
      <c r="G158" s="63">
        <v>1</v>
      </c>
      <c r="H158" s="63">
        <v>1</v>
      </c>
      <c r="I158" s="63">
        <f>'gold Standard30-1-2021'!G158</f>
        <v>1</v>
      </c>
      <c r="J158" s="63">
        <f>H158</f>
        <v>1</v>
      </c>
      <c r="K158" s="63">
        <f>G158</f>
        <v>1</v>
      </c>
      <c r="L158" s="78">
        <f t="shared" si="21"/>
        <v>1</v>
      </c>
      <c r="M158" s="78">
        <f t="shared" si="22"/>
        <v>1</v>
      </c>
      <c r="N158" s="78">
        <f t="shared" si="23"/>
        <v>1</v>
      </c>
      <c r="O158" s="78">
        <f t="shared" si="23"/>
        <v>1</v>
      </c>
    </row>
    <row r="159" spans="1:15" s="71" customFormat="1" x14ac:dyDescent="0.3">
      <c r="A159" s="62">
        <v>540</v>
      </c>
      <c r="B159" s="62">
        <v>199</v>
      </c>
      <c r="C159" s="62">
        <v>189</v>
      </c>
      <c r="D159" s="66" t="s">
        <v>185</v>
      </c>
      <c r="E159" s="66" t="s">
        <v>832</v>
      </c>
      <c r="F159" s="65" t="s">
        <v>792</v>
      </c>
      <c r="G159" s="62">
        <v>2</v>
      </c>
      <c r="H159" s="62">
        <v>2</v>
      </c>
      <c r="I159" s="63">
        <f>'gold Standard30-1-2021'!G159</f>
        <v>2</v>
      </c>
      <c r="J159" s="63">
        <f>H159</f>
        <v>2</v>
      </c>
      <c r="K159" s="63">
        <f>G159</f>
        <v>2</v>
      </c>
      <c r="L159" s="78">
        <f t="shared" si="21"/>
        <v>1</v>
      </c>
      <c r="M159" s="78">
        <f t="shared" si="22"/>
        <v>1</v>
      </c>
      <c r="N159" s="78">
        <f t="shared" si="23"/>
        <v>1</v>
      </c>
      <c r="O159" s="78">
        <f t="shared" si="23"/>
        <v>1</v>
      </c>
    </row>
    <row r="160" spans="1:15" s="71" customFormat="1" ht="14.25" customHeight="1" x14ac:dyDescent="0.3">
      <c r="A160" s="62">
        <v>516</v>
      </c>
      <c r="B160" s="62">
        <v>200</v>
      </c>
      <c r="C160" s="62">
        <v>190</v>
      </c>
      <c r="D160" s="66" t="s">
        <v>168</v>
      </c>
      <c r="E160" s="64" t="s">
        <v>793</v>
      </c>
      <c r="F160" s="65" t="s">
        <v>232</v>
      </c>
      <c r="G160" s="62">
        <v>0</v>
      </c>
      <c r="H160" s="62">
        <v>0</v>
      </c>
      <c r="I160" s="63">
        <f>'gold Standard30-1-2021'!G160</f>
        <v>0</v>
      </c>
      <c r="J160" s="63">
        <f>H160</f>
        <v>0</v>
      </c>
      <c r="K160" s="63">
        <f>G160</f>
        <v>0</v>
      </c>
      <c r="L160" s="78">
        <v>0</v>
      </c>
      <c r="M160" s="78">
        <v>0</v>
      </c>
      <c r="N160" s="78">
        <v>0</v>
      </c>
      <c r="O160" s="78">
        <v>0</v>
      </c>
    </row>
    <row r="161" spans="1:15" s="71" customFormat="1" x14ac:dyDescent="0.3">
      <c r="A161" s="62">
        <v>167</v>
      </c>
      <c r="B161" s="62">
        <v>203</v>
      </c>
      <c r="C161" s="62">
        <v>193</v>
      </c>
      <c r="D161" s="66" t="s">
        <v>111</v>
      </c>
      <c r="E161" s="66" t="s">
        <v>415</v>
      </c>
      <c r="F161" s="65" t="s">
        <v>254</v>
      </c>
      <c r="G161" s="62">
        <v>0</v>
      </c>
      <c r="H161" s="62">
        <v>0</v>
      </c>
      <c r="I161" s="63">
        <f>'gold Standard30-1-2021'!G161</f>
        <v>0</v>
      </c>
      <c r="J161" s="63">
        <f>H161</f>
        <v>0</v>
      </c>
      <c r="K161" s="63">
        <f>G161</f>
        <v>0</v>
      </c>
      <c r="L161" s="78">
        <v>0</v>
      </c>
      <c r="M161" s="78">
        <v>0</v>
      </c>
      <c r="N161" s="78">
        <v>0</v>
      </c>
      <c r="O161" s="78">
        <v>0</v>
      </c>
    </row>
    <row r="162" spans="1:15" s="71" customFormat="1" x14ac:dyDescent="0.3">
      <c r="A162" s="62">
        <v>187</v>
      </c>
      <c r="B162" s="62">
        <v>204</v>
      </c>
      <c r="C162" s="62">
        <v>194</v>
      </c>
      <c r="D162" s="66" t="s">
        <v>126</v>
      </c>
      <c r="E162" s="66" t="s">
        <v>415</v>
      </c>
      <c r="F162" s="65" t="s">
        <v>253</v>
      </c>
      <c r="G162" s="62">
        <v>1</v>
      </c>
      <c r="H162" s="62">
        <v>1</v>
      </c>
      <c r="I162" s="63">
        <f>'gold Standard30-1-2021'!G162</f>
        <v>1</v>
      </c>
      <c r="J162" s="63">
        <f>H162</f>
        <v>1</v>
      </c>
      <c r="K162" s="63">
        <f>G162</f>
        <v>1</v>
      </c>
      <c r="L162" s="78">
        <f t="shared" si="21"/>
        <v>1</v>
      </c>
      <c r="M162" s="78">
        <f t="shared" si="22"/>
        <v>1</v>
      </c>
      <c r="N162" s="78">
        <f t="shared" si="23"/>
        <v>1</v>
      </c>
      <c r="O162" s="78">
        <f t="shared" si="23"/>
        <v>1</v>
      </c>
    </row>
    <row r="163" spans="1:15" s="71" customFormat="1" x14ac:dyDescent="0.3">
      <c r="A163" s="62">
        <v>203</v>
      </c>
      <c r="B163" s="62">
        <v>205</v>
      </c>
      <c r="C163" s="62">
        <v>195</v>
      </c>
      <c r="D163" s="66" t="s">
        <v>132</v>
      </c>
      <c r="E163" s="66" t="s">
        <v>251</v>
      </c>
      <c r="F163" s="65" t="s">
        <v>251</v>
      </c>
      <c r="G163" s="62">
        <v>2</v>
      </c>
      <c r="H163" s="62">
        <v>2</v>
      </c>
      <c r="I163" s="63">
        <f>'gold Standard30-1-2021'!G163</f>
        <v>2</v>
      </c>
      <c r="J163" s="63">
        <f>H163</f>
        <v>2</v>
      </c>
      <c r="K163" s="63">
        <f>G163</f>
        <v>2</v>
      </c>
      <c r="L163" s="78">
        <f t="shared" si="21"/>
        <v>1</v>
      </c>
      <c r="M163" s="78">
        <f t="shared" si="22"/>
        <v>1</v>
      </c>
      <c r="N163" s="78">
        <f t="shared" si="23"/>
        <v>1</v>
      </c>
      <c r="O163" s="78">
        <f t="shared" si="23"/>
        <v>1</v>
      </c>
    </row>
    <row r="164" spans="1:15" s="71" customFormat="1" x14ac:dyDescent="0.3">
      <c r="A164" s="62">
        <v>106</v>
      </c>
      <c r="B164" s="62">
        <v>206</v>
      </c>
      <c r="C164" s="62">
        <v>196</v>
      </c>
      <c r="D164" s="66" t="s">
        <v>80</v>
      </c>
      <c r="E164" s="66" t="s">
        <v>795</v>
      </c>
      <c r="F164" s="65" t="s">
        <v>876</v>
      </c>
      <c r="G164" s="62">
        <v>0</v>
      </c>
      <c r="H164" s="62">
        <v>0</v>
      </c>
      <c r="I164" s="63">
        <f>'gold Standard30-1-2021'!G164</f>
        <v>0</v>
      </c>
      <c r="J164" s="63">
        <f>H164</f>
        <v>0</v>
      </c>
      <c r="K164" s="63">
        <f>G164</f>
        <v>0</v>
      </c>
      <c r="L164" s="78">
        <v>0</v>
      </c>
      <c r="M164" s="78">
        <v>0</v>
      </c>
      <c r="N164" s="78">
        <v>0</v>
      </c>
      <c r="O164" s="78">
        <v>0</v>
      </c>
    </row>
    <row r="165" spans="1:15" s="71" customFormat="1" x14ac:dyDescent="0.3">
      <c r="A165" s="62">
        <v>80</v>
      </c>
      <c r="B165" s="62">
        <v>208</v>
      </c>
      <c r="C165" s="62">
        <v>197</v>
      </c>
      <c r="D165" s="66" t="s">
        <v>69</v>
      </c>
      <c r="E165" s="66" t="s">
        <v>836</v>
      </c>
      <c r="F165" s="65" t="s">
        <v>877</v>
      </c>
      <c r="G165" s="62">
        <v>0</v>
      </c>
      <c r="H165" s="62">
        <v>0</v>
      </c>
      <c r="I165" s="63">
        <f>'gold Standard30-1-2021'!G165</f>
        <v>0</v>
      </c>
      <c r="J165" s="63">
        <f>H165</f>
        <v>0</v>
      </c>
      <c r="K165" s="63">
        <f>G165</f>
        <v>0</v>
      </c>
      <c r="L165" s="78">
        <v>0</v>
      </c>
      <c r="M165" s="78">
        <v>0</v>
      </c>
      <c r="N165" s="78">
        <v>0</v>
      </c>
      <c r="O165" s="78">
        <v>0</v>
      </c>
    </row>
    <row r="166" spans="1:15" s="71" customFormat="1" x14ac:dyDescent="0.3">
      <c r="A166" s="62">
        <v>210</v>
      </c>
      <c r="B166" s="62">
        <v>209</v>
      </c>
      <c r="C166" s="62">
        <v>198</v>
      </c>
      <c r="D166" s="66" t="s">
        <v>135</v>
      </c>
      <c r="E166" s="66" t="s">
        <v>796</v>
      </c>
      <c r="F166" s="65" t="s">
        <v>878</v>
      </c>
      <c r="G166" s="62">
        <v>0</v>
      </c>
      <c r="H166" s="62">
        <v>0</v>
      </c>
      <c r="I166" s="63">
        <f>'gold Standard30-1-2021'!G166</f>
        <v>0</v>
      </c>
      <c r="J166" s="63">
        <f>H166</f>
        <v>0</v>
      </c>
      <c r="K166" s="63">
        <f>G166</f>
        <v>0</v>
      </c>
      <c r="L166" s="78">
        <v>0</v>
      </c>
      <c r="M166" s="78">
        <v>0</v>
      </c>
      <c r="N166" s="78">
        <v>0</v>
      </c>
      <c r="O166" s="78">
        <v>0</v>
      </c>
    </row>
    <row r="167" spans="1:15" s="71" customFormat="1" x14ac:dyDescent="0.3">
      <c r="A167" s="62">
        <v>35</v>
      </c>
      <c r="B167" s="62">
        <v>240</v>
      </c>
      <c r="C167" s="62">
        <v>199</v>
      </c>
      <c r="D167" s="66" t="s">
        <v>678</v>
      </c>
      <c r="E167" s="66" t="s">
        <v>835</v>
      </c>
      <c r="F167" s="65" t="s">
        <v>679</v>
      </c>
      <c r="G167" s="62">
        <v>0</v>
      </c>
      <c r="H167" s="62">
        <v>0</v>
      </c>
      <c r="I167" s="63">
        <f>'gold Standard30-1-2021'!G167</f>
        <v>0</v>
      </c>
      <c r="J167" s="63">
        <f>H167</f>
        <v>0</v>
      </c>
      <c r="K167" s="63">
        <f>G167</f>
        <v>0</v>
      </c>
      <c r="L167" s="78">
        <v>0</v>
      </c>
      <c r="M167" s="78">
        <v>0</v>
      </c>
      <c r="N167" s="78">
        <v>0</v>
      </c>
      <c r="O167" s="78">
        <v>0</v>
      </c>
    </row>
    <row r="168" spans="1:15" s="71" customFormat="1" x14ac:dyDescent="0.3">
      <c r="A168" s="62">
        <v>144</v>
      </c>
      <c r="B168" s="62">
        <v>16</v>
      </c>
      <c r="C168" s="62">
        <v>200</v>
      </c>
      <c r="D168" s="64" t="s">
        <v>96</v>
      </c>
      <c r="E168" s="64" t="s">
        <v>706</v>
      </c>
      <c r="F168" s="65" t="s">
        <v>705</v>
      </c>
      <c r="G168" s="62">
        <v>15</v>
      </c>
      <c r="H168" s="62">
        <v>15</v>
      </c>
      <c r="I168" s="63">
        <f>'gold Standard30-1-2021'!G168</f>
        <v>11</v>
      </c>
      <c r="J168" s="63">
        <f>H168</f>
        <v>15</v>
      </c>
      <c r="K168" s="63">
        <f>G168</f>
        <v>15</v>
      </c>
      <c r="L168" s="78">
        <v>1</v>
      </c>
      <c r="M168" s="78">
        <f t="shared" si="22"/>
        <v>1</v>
      </c>
      <c r="N168" s="78">
        <f t="shared" si="23"/>
        <v>1</v>
      </c>
      <c r="O168" s="78">
        <f t="shared" si="23"/>
        <v>1</v>
      </c>
    </row>
    <row r="169" spans="1:15" x14ac:dyDescent="0.3">
      <c r="I169" s="67">
        <f>SUM(I2:I168)</f>
        <v>639</v>
      </c>
      <c r="J169" s="67">
        <f t="shared" ref="J169:N169" si="24">SUM(J2:J168)</f>
        <v>633</v>
      </c>
      <c r="K169" s="67">
        <f t="shared" si="24"/>
        <v>644</v>
      </c>
      <c r="L169" s="80">
        <f t="shared" si="24"/>
        <v>83.155645415134842</v>
      </c>
      <c r="M169" s="80">
        <f t="shared" si="24"/>
        <v>87.023809523809518</v>
      </c>
      <c r="N169" s="80">
        <f t="shared" si="24"/>
        <v>85.193339622407592</v>
      </c>
      <c r="O169" s="80">
        <f t="shared" ref="O169" si="25">SUM(O2:O168)</f>
        <v>88</v>
      </c>
    </row>
    <row r="170" spans="1:15" x14ac:dyDescent="0.3">
      <c r="D170" s="71"/>
      <c r="E170" s="71"/>
      <c r="F170" s="70"/>
      <c r="G170" s="67"/>
      <c r="H170" s="67"/>
    </row>
    <row r="171" spans="1:15" x14ac:dyDescent="0.3">
      <c r="D171" s="71"/>
      <c r="E171" s="71"/>
      <c r="F171" s="70"/>
      <c r="G171" s="67"/>
      <c r="H171" s="67"/>
    </row>
    <row r="172" spans="1:15" x14ac:dyDescent="0.3">
      <c r="D172" s="71"/>
      <c r="E172" s="71"/>
      <c r="F172" s="70"/>
      <c r="G172" s="67"/>
      <c r="H172" s="67"/>
    </row>
    <row r="173" spans="1:15" x14ac:dyDescent="0.3">
      <c r="D173" s="71"/>
      <c r="E173" s="71"/>
      <c r="F173" s="70"/>
      <c r="G173" s="67"/>
      <c r="H173" s="67"/>
    </row>
  </sheetData>
  <conditionalFormatting sqref="D16:D18">
    <cfRule type="duplicateValues" dxfId="827" priority="216"/>
  </conditionalFormatting>
  <conditionalFormatting sqref="D11">
    <cfRule type="duplicateValues" dxfId="826" priority="367"/>
  </conditionalFormatting>
  <conditionalFormatting sqref="D11">
    <cfRule type="duplicateValues" dxfId="825" priority="368"/>
  </conditionalFormatting>
  <conditionalFormatting sqref="D20">
    <cfRule type="duplicateValues" dxfId="824" priority="359"/>
  </conditionalFormatting>
  <conditionalFormatting sqref="D20">
    <cfRule type="duplicateValues" dxfId="823" priority="360"/>
  </conditionalFormatting>
  <conditionalFormatting sqref="D15">
    <cfRule type="duplicateValues" dxfId="822" priority="320"/>
  </conditionalFormatting>
  <conditionalFormatting sqref="D15">
    <cfRule type="duplicateValues" dxfId="821" priority="321"/>
  </conditionalFormatting>
  <conditionalFormatting sqref="B15">
    <cfRule type="duplicateValues" dxfId="820" priority="317"/>
  </conditionalFormatting>
  <conditionalFormatting sqref="B30">
    <cfRule type="duplicateValues" dxfId="819" priority="306"/>
  </conditionalFormatting>
  <conditionalFormatting sqref="B74">
    <cfRule type="duplicateValues" dxfId="818" priority="286"/>
  </conditionalFormatting>
  <conditionalFormatting sqref="B74">
    <cfRule type="duplicateValues" dxfId="817" priority="284"/>
  </conditionalFormatting>
  <conditionalFormatting sqref="B74">
    <cfRule type="duplicateValues" dxfId="816" priority="283"/>
  </conditionalFormatting>
  <conditionalFormatting sqref="B137">
    <cfRule type="duplicateValues" dxfId="815" priority="244"/>
  </conditionalFormatting>
  <conditionalFormatting sqref="B137">
    <cfRule type="duplicateValues" dxfId="814" priority="242"/>
  </conditionalFormatting>
  <conditionalFormatting sqref="B137">
    <cfRule type="duplicateValues" dxfId="813" priority="241"/>
  </conditionalFormatting>
  <conditionalFormatting sqref="A89:A90">
    <cfRule type="duplicateValues" dxfId="812" priority="238"/>
  </conditionalFormatting>
  <conditionalFormatting sqref="A89:A90">
    <cfRule type="duplicateValues" dxfId="811" priority="237"/>
  </conditionalFormatting>
  <conditionalFormatting sqref="A89:A90">
    <cfRule type="duplicateValues" dxfId="810" priority="236"/>
  </conditionalFormatting>
  <conditionalFormatting sqref="B169:C1048576 B13:B40 B43:B48 B1:C3 B4:B11 B51:B167 C4:C25 C30:C168">
    <cfRule type="duplicateValues" dxfId="809" priority="235"/>
  </conditionalFormatting>
  <conditionalFormatting sqref="A12:B12">
    <cfRule type="duplicateValues" dxfId="808" priority="230"/>
  </conditionalFormatting>
  <conditionalFormatting sqref="D168">
    <cfRule type="duplicateValues" dxfId="807" priority="212"/>
  </conditionalFormatting>
  <conditionalFormatting sqref="D168">
    <cfRule type="duplicateValues" dxfId="806" priority="213"/>
  </conditionalFormatting>
  <conditionalFormatting sqref="B168">
    <cfRule type="duplicateValues" dxfId="805" priority="209"/>
  </conditionalFormatting>
  <conditionalFormatting sqref="B168">
    <cfRule type="duplicateValues" dxfId="804" priority="207"/>
  </conditionalFormatting>
  <conditionalFormatting sqref="B168">
    <cfRule type="duplicateValues" dxfId="803" priority="206"/>
  </conditionalFormatting>
  <conditionalFormatting sqref="B168">
    <cfRule type="duplicateValues" dxfId="802" priority="205"/>
  </conditionalFormatting>
  <conditionalFormatting sqref="C26:C29">
    <cfRule type="duplicateValues" dxfId="801" priority="199"/>
  </conditionalFormatting>
  <conditionalFormatting sqref="C26:C29">
    <cfRule type="duplicateValues" dxfId="800" priority="197"/>
  </conditionalFormatting>
  <conditionalFormatting sqref="C26:C29">
    <cfRule type="duplicateValues" dxfId="799" priority="196"/>
  </conditionalFormatting>
  <conditionalFormatting sqref="C26:C29">
    <cfRule type="duplicateValues" dxfId="798" priority="195"/>
  </conditionalFormatting>
  <conditionalFormatting sqref="E20">
    <cfRule type="duplicateValues" dxfId="797" priority="191"/>
  </conditionalFormatting>
  <conditionalFormatting sqref="E20">
    <cfRule type="duplicateValues" dxfId="796" priority="192"/>
  </conditionalFormatting>
  <conditionalFormatting sqref="E1">
    <cfRule type="duplicateValues" dxfId="795" priority="190"/>
  </conditionalFormatting>
  <conditionalFormatting sqref="E16:E18 E13:E14">
    <cfRule type="duplicateValues" dxfId="794" priority="188"/>
  </conditionalFormatting>
  <conditionalFormatting sqref="E16:E18 E13:E14">
    <cfRule type="duplicateValues" dxfId="793" priority="189"/>
  </conditionalFormatting>
  <conditionalFormatting sqref="E15">
    <cfRule type="duplicateValues" dxfId="792" priority="186"/>
  </conditionalFormatting>
  <conditionalFormatting sqref="E15">
    <cfRule type="duplicateValues" dxfId="791" priority="187"/>
  </conditionalFormatting>
  <conditionalFormatting sqref="E12">
    <cfRule type="duplicateValues" dxfId="790" priority="184"/>
  </conditionalFormatting>
  <conditionalFormatting sqref="E12">
    <cfRule type="duplicateValues" dxfId="789" priority="185"/>
  </conditionalFormatting>
  <conditionalFormatting sqref="E168">
    <cfRule type="duplicateValues" dxfId="788" priority="182"/>
  </conditionalFormatting>
  <conditionalFormatting sqref="E168">
    <cfRule type="duplicateValues" dxfId="787" priority="183"/>
  </conditionalFormatting>
  <conditionalFormatting sqref="E87">
    <cfRule type="duplicateValues" dxfId="786" priority="180"/>
  </conditionalFormatting>
  <conditionalFormatting sqref="E87">
    <cfRule type="duplicateValues" dxfId="785" priority="181"/>
  </conditionalFormatting>
  <conditionalFormatting sqref="E91">
    <cfRule type="duplicateValues" dxfId="784" priority="178"/>
  </conditionalFormatting>
  <conditionalFormatting sqref="E91">
    <cfRule type="duplicateValues" dxfId="783" priority="179"/>
  </conditionalFormatting>
  <conditionalFormatting sqref="E114">
    <cfRule type="duplicateValues" dxfId="782" priority="176"/>
  </conditionalFormatting>
  <conditionalFormatting sqref="E114">
    <cfRule type="duplicateValues" dxfId="781" priority="177"/>
  </conditionalFormatting>
  <conditionalFormatting sqref="E141">
    <cfRule type="duplicateValues" dxfId="780" priority="173"/>
  </conditionalFormatting>
  <conditionalFormatting sqref="E140:E141">
    <cfRule type="duplicateValues" dxfId="779" priority="172"/>
  </conditionalFormatting>
  <conditionalFormatting sqref="E140">
    <cfRule type="duplicateValues" dxfId="778" priority="174"/>
  </conditionalFormatting>
  <conditionalFormatting sqref="E140:E141">
    <cfRule type="duplicateValues" dxfId="777" priority="175"/>
  </conditionalFormatting>
  <conditionalFormatting sqref="E156">
    <cfRule type="duplicateValues" dxfId="776" priority="170"/>
  </conditionalFormatting>
  <conditionalFormatting sqref="E156">
    <cfRule type="duplicateValues" dxfId="775" priority="171"/>
  </conditionalFormatting>
  <conditionalFormatting sqref="F10">
    <cfRule type="duplicateValues" dxfId="774" priority="164"/>
  </conditionalFormatting>
  <conditionalFormatting sqref="F141">
    <cfRule type="duplicateValues" dxfId="773" priority="163"/>
  </conditionalFormatting>
  <conditionalFormatting sqref="F134">
    <cfRule type="duplicateValues" dxfId="772" priority="161"/>
  </conditionalFormatting>
  <conditionalFormatting sqref="F125">
    <cfRule type="duplicateValues" dxfId="771" priority="160"/>
  </conditionalFormatting>
  <conditionalFormatting sqref="F113">
    <cfRule type="duplicateValues" dxfId="770" priority="158"/>
  </conditionalFormatting>
  <conditionalFormatting sqref="F111">
    <cfRule type="duplicateValues" dxfId="769" priority="157"/>
  </conditionalFormatting>
  <conditionalFormatting sqref="F97">
    <cfRule type="duplicateValues" dxfId="768" priority="156"/>
  </conditionalFormatting>
  <conditionalFormatting sqref="F48">
    <cfRule type="duplicateValues" dxfId="767" priority="155"/>
  </conditionalFormatting>
  <conditionalFormatting sqref="F71">
    <cfRule type="duplicateValues" dxfId="766" priority="153"/>
  </conditionalFormatting>
  <conditionalFormatting sqref="F139">
    <cfRule type="duplicateValues" dxfId="765" priority="152"/>
  </conditionalFormatting>
  <conditionalFormatting sqref="F1">
    <cfRule type="duplicateValues" dxfId="764" priority="151"/>
  </conditionalFormatting>
  <conditionalFormatting sqref="F127">
    <cfRule type="duplicateValues" dxfId="763" priority="150"/>
  </conditionalFormatting>
  <conditionalFormatting sqref="F127">
    <cfRule type="duplicateValues" dxfId="762" priority="149"/>
  </conditionalFormatting>
  <conditionalFormatting sqref="F152">
    <cfRule type="duplicateValues" dxfId="761" priority="147"/>
  </conditionalFormatting>
  <conditionalFormatting sqref="F152">
    <cfRule type="duplicateValues" dxfId="760" priority="148"/>
  </conditionalFormatting>
  <conditionalFormatting sqref="F19">
    <cfRule type="duplicateValues" dxfId="759" priority="145"/>
  </conditionalFormatting>
  <conditionalFormatting sqref="F19">
    <cfRule type="duplicateValues" dxfId="758" priority="146"/>
  </conditionalFormatting>
  <conditionalFormatting sqref="F11">
    <cfRule type="duplicateValues" dxfId="757" priority="143"/>
  </conditionalFormatting>
  <conditionalFormatting sqref="F11">
    <cfRule type="duplicateValues" dxfId="756" priority="144"/>
  </conditionalFormatting>
  <conditionalFormatting sqref="F16:F18 F13:F14">
    <cfRule type="duplicateValues" dxfId="755" priority="141"/>
  </conditionalFormatting>
  <conditionalFormatting sqref="F20">
    <cfRule type="duplicateValues" dxfId="754" priority="139"/>
  </conditionalFormatting>
  <conditionalFormatting sqref="F20">
    <cfRule type="duplicateValues" dxfId="753" priority="140"/>
  </conditionalFormatting>
  <conditionalFormatting sqref="F21:F22">
    <cfRule type="duplicateValues" dxfId="752" priority="137"/>
  </conditionalFormatting>
  <conditionalFormatting sqref="F21">
    <cfRule type="duplicateValues" dxfId="751" priority="138"/>
  </conditionalFormatting>
  <conditionalFormatting sqref="F53">
    <cfRule type="duplicateValues" dxfId="750" priority="135"/>
  </conditionalFormatting>
  <conditionalFormatting sqref="F53">
    <cfRule type="duplicateValues" dxfId="749" priority="136"/>
  </conditionalFormatting>
  <conditionalFormatting sqref="F45">
    <cfRule type="duplicateValues" dxfId="748" priority="133"/>
  </conditionalFormatting>
  <conditionalFormatting sqref="F45">
    <cfRule type="duplicateValues" dxfId="747" priority="134"/>
  </conditionalFormatting>
  <conditionalFormatting sqref="F44">
    <cfRule type="duplicateValues" dxfId="746" priority="131"/>
  </conditionalFormatting>
  <conditionalFormatting sqref="F44">
    <cfRule type="duplicateValues" dxfId="745" priority="132"/>
  </conditionalFormatting>
  <conditionalFormatting sqref="F51">
    <cfRule type="duplicateValues" dxfId="744" priority="129"/>
  </conditionalFormatting>
  <conditionalFormatting sqref="F51">
    <cfRule type="duplicateValues" dxfId="743" priority="130"/>
  </conditionalFormatting>
  <conditionalFormatting sqref="F58">
    <cfRule type="duplicateValues" dxfId="742" priority="127"/>
  </conditionalFormatting>
  <conditionalFormatting sqref="F58">
    <cfRule type="duplicateValues" dxfId="741" priority="128"/>
  </conditionalFormatting>
  <conditionalFormatting sqref="F57">
    <cfRule type="duplicateValues" dxfId="740" priority="125"/>
  </conditionalFormatting>
  <conditionalFormatting sqref="F57">
    <cfRule type="duplicateValues" dxfId="739" priority="126"/>
  </conditionalFormatting>
  <conditionalFormatting sqref="F6:F7">
    <cfRule type="duplicateValues" dxfId="738" priority="121"/>
  </conditionalFormatting>
  <conditionalFormatting sqref="F6:F7">
    <cfRule type="duplicateValues" dxfId="737" priority="122"/>
  </conditionalFormatting>
  <conditionalFormatting sqref="F15">
    <cfRule type="duplicateValues" dxfId="736" priority="116"/>
  </conditionalFormatting>
  <conditionalFormatting sqref="F15">
    <cfRule type="duplicateValues" dxfId="735" priority="117"/>
  </conditionalFormatting>
  <conditionalFormatting sqref="F15">
    <cfRule type="duplicateValues" dxfId="734" priority="115"/>
  </conditionalFormatting>
  <conditionalFormatting sqref="F30">
    <cfRule type="duplicateValues" dxfId="733" priority="110"/>
  </conditionalFormatting>
  <conditionalFormatting sqref="F30">
    <cfRule type="duplicateValues" dxfId="732" priority="111"/>
  </conditionalFormatting>
  <conditionalFormatting sqref="F30">
    <cfRule type="duplicateValues" dxfId="731" priority="109"/>
  </conditionalFormatting>
  <conditionalFormatting sqref="F74">
    <cfRule type="duplicateValues" dxfId="730" priority="101"/>
  </conditionalFormatting>
  <conditionalFormatting sqref="F74">
    <cfRule type="duplicateValues" dxfId="729" priority="102"/>
  </conditionalFormatting>
  <conditionalFormatting sqref="F74">
    <cfRule type="duplicateValues" dxfId="728" priority="100"/>
  </conditionalFormatting>
  <conditionalFormatting sqref="F82:F86">
    <cfRule type="duplicateValues" dxfId="727" priority="89"/>
  </conditionalFormatting>
  <conditionalFormatting sqref="F82:F86">
    <cfRule type="duplicateValues" dxfId="726" priority="90"/>
  </conditionalFormatting>
  <conditionalFormatting sqref="F82:F86">
    <cfRule type="duplicateValues" dxfId="725" priority="88"/>
  </conditionalFormatting>
  <conditionalFormatting sqref="F137">
    <cfRule type="duplicateValues" dxfId="724" priority="83"/>
  </conditionalFormatting>
  <conditionalFormatting sqref="F137">
    <cfRule type="duplicateValues" dxfId="723" priority="84"/>
  </conditionalFormatting>
  <conditionalFormatting sqref="F137">
    <cfRule type="duplicateValues" dxfId="722" priority="82"/>
  </conditionalFormatting>
  <conditionalFormatting sqref="F34">
    <cfRule type="duplicateValues" dxfId="721" priority="168"/>
  </conditionalFormatting>
  <conditionalFormatting sqref="F34">
    <cfRule type="duplicateValues" dxfId="720" priority="169"/>
  </conditionalFormatting>
  <conditionalFormatting sqref="F12">
    <cfRule type="duplicateValues" dxfId="719" priority="76"/>
  </conditionalFormatting>
  <conditionalFormatting sqref="F12">
    <cfRule type="duplicateValues" dxfId="718" priority="77"/>
  </conditionalFormatting>
  <conditionalFormatting sqref="F9">
    <cfRule type="duplicateValues" dxfId="717" priority="74"/>
  </conditionalFormatting>
  <conditionalFormatting sqref="F9">
    <cfRule type="duplicateValues" dxfId="716" priority="75"/>
  </conditionalFormatting>
  <conditionalFormatting sqref="F169:F1048576 F1:F40 F43:F48 F51:F55 F57:F108 F110:F129 F131:F167">
    <cfRule type="duplicateValues" dxfId="715" priority="70"/>
  </conditionalFormatting>
  <conditionalFormatting sqref="F56">
    <cfRule type="duplicateValues" dxfId="714" priority="68"/>
  </conditionalFormatting>
  <conditionalFormatting sqref="F56">
    <cfRule type="duplicateValues" dxfId="713" priority="69"/>
  </conditionalFormatting>
  <conditionalFormatting sqref="F169:F1048576 F1:F108 F110:F129 F131:F167">
    <cfRule type="duplicateValues" dxfId="712" priority="67"/>
  </conditionalFormatting>
  <conditionalFormatting sqref="F168">
    <cfRule type="duplicateValues" dxfId="711" priority="65"/>
  </conditionalFormatting>
  <conditionalFormatting sqref="F168">
    <cfRule type="duplicateValues" dxfId="710" priority="66"/>
  </conditionalFormatting>
  <conditionalFormatting sqref="F168">
    <cfRule type="duplicateValues" dxfId="709" priority="64"/>
  </conditionalFormatting>
  <conditionalFormatting sqref="F168">
    <cfRule type="duplicateValues" dxfId="708" priority="63"/>
  </conditionalFormatting>
  <conditionalFormatting sqref="F168">
    <cfRule type="duplicateValues" dxfId="707" priority="62"/>
  </conditionalFormatting>
  <conditionalFormatting sqref="F109">
    <cfRule type="duplicateValues" dxfId="706" priority="60"/>
  </conditionalFormatting>
  <conditionalFormatting sqref="F109">
    <cfRule type="duplicateValues" dxfId="705" priority="61"/>
  </conditionalFormatting>
  <conditionalFormatting sqref="F109">
    <cfRule type="duplicateValues" dxfId="704" priority="59"/>
  </conditionalFormatting>
  <conditionalFormatting sqref="F109">
    <cfRule type="duplicateValues" dxfId="703" priority="58"/>
  </conditionalFormatting>
  <conditionalFormatting sqref="F109">
    <cfRule type="duplicateValues" dxfId="702" priority="57"/>
  </conditionalFormatting>
  <conditionalFormatting sqref="G1">
    <cfRule type="duplicateValues" dxfId="701" priority="55"/>
  </conditionalFormatting>
  <conditionalFormatting sqref="G1">
    <cfRule type="duplicateValues" dxfId="700" priority="56"/>
  </conditionalFormatting>
  <conditionalFormatting sqref="G9">
    <cfRule type="duplicateValues" dxfId="699" priority="51"/>
  </conditionalFormatting>
  <conditionalFormatting sqref="G9">
    <cfRule type="duplicateValues" dxfId="698" priority="52"/>
  </conditionalFormatting>
  <conditionalFormatting sqref="G158">
    <cfRule type="duplicateValues" dxfId="697" priority="42"/>
  </conditionalFormatting>
  <conditionalFormatting sqref="G158">
    <cfRule type="duplicateValues" dxfId="696" priority="41"/>
  </conditionalFormatting>
  <conditionalFormatting sqref="G158">
    <cfRule type="duplicateValues" dxfId="695" priority="40"/>
  </conditionalFormatting>
  <conditionalFormatting sqref="G158">
    <cfRule type="duplicateValues" dxfId="694" priority="39"/>
  </conditionalFormatting>
  <conditionalFormatting sqref="E75">
    <cfRule type="duplicateValues" dxfId="693" priority="12"/>
  </conditionalFormatting>
  <conditionalFormatting sqref="E75">
    <cfRule type="duplicateValues" dxfId="692" priority="13"/>
  </conditionalFormatting>
  <conditionalFormatting sqref="E75">
    <cfRule type="duplicateValues" dxfId="691" priority="11"/>
  </conditionalFormatting>
  <conditionalFormatting sqref="E75">
    <cfRule type="duplicateValues" dxfId="690" priority="10"/>
  </conditionalFormatting>
  <conditionalFormatting sqref="E75">
    <cfRule type="duplicateValues" dxfId="689" priority="9"/>
  </conditionalFormatting>
  <conditionalFormatting sqref="F155:F160">
    <cfRule type="duplicateValues" dxfId="688" priority="3832"/>
  </conditionalFormatting>
  <conditionalFormatting sqref="D21:D22">
    <cfRule type="duplicateValues" dxfId="687" priority="3857"/>
  </conditionalFormatting>
  <conditionalFormatting sqref="D21">
    <cfRule type="duplicateValues" dxfId="686" priority="3859"/>
  </conditionalFormatting>
  <conditionalFormatting sqref="A12:B12 D12">
    <cfRule type="duplicateValues" dxfId="685" priority="3862"/>
  </conditionalFormatting>
  <conditionalFormatting sqref="H9">
    <cfRule type="duplicateValues" dxfId="684" priority="4040"/>
  </conditionalFormatting>
  <conditionalFormatting sqref="H9">
    <cfRule type="duplicateValues" dxfId="683" priority="4041"/>
  </conditionalFormatting>
  <conditionalFormatting sqref="G56:H56">
    <cfRule type="duplicateValues" dxfId="682" priority="4042"/>
  </conditionalFormatting>
  <conditionalFormatting sqref="G56:H56">
    <cfRule type="duplicateValues" dxfId="681" priority="4043"/>
  </conditionalFormatting>
  <conditionalFormatting sqref="H1:O1">
    <cfRule type="duplicateValues" dxfId="680" priority="4047"/>
  </conditionalFormatting>
  <conditionalFormatting sqref="H1:O1">
    <cfRule type="duplicateValues" dxfId="679" priority="4048"/>
  </conditionalFormatting>
  <conditionalFormatting sqref="D13:D14">
    <cfRule type="duplicateValues" dxfId="678" priority="4258"/>
  </conditionalFormatting>
  <conditionalFormatting sqref="F13:F14">
    <cfRule type="duplicateValues" dxfId="677" priority="4342"/>
  </conditionalFormatting>
  <conditionalFormatting sqref="F161:F167 F1:F5 F135:F136 F126 F112 F140 F59:F70 F142:F151 F131:F133 F128:F129 F153:F154 F72:F73 F98:F108 F54:F55 F46:F47 F52 F8 F31:F33 F75:F81 F87:F96 F114:F124 F138 F23:F29 F43 F169:F65489 F35:F40 F110">
    <cfRule type="duplicateValues" dxfId="5" priority="4589"/>
  </conditionalFormatting>
  <conditionalFormatting sqref="F161:F167 F128:F129 F1:F5 F153:F154 F54:F55 F46:F48 F52 F59:F73 F8 F31:F33 F35:F40 F75:F81 F87:F108 F138:F151 F10 F23:F29 F43 F169:F65489 F110:F126 F131:F136">
    <cfRule type="duplicateValues" dxfId="4" priority="4617"/>
  </conditionalFormatting>
  <conditionalFormatting sqref="F138:F167 F1:F8 F75:F81 F87:F108 F13:F14 F10:F11 F16:F29 F31:F40 F43:F48 F51:F55 F57:F73 F169:F65489 F110:F129 F131:F136">
    <cfRule type="duplicateValues" dxfId="3" priority="4638"/>
  </conditionalFormatting>
  <conditionalFormatting sqref="B169:C65489 B31:B40 B75:B136 B13:B14 B16:B29 B43:B48 B51:B73 B1:C3 B4:B11 B138:B167 C4:C25 C30:C168">
    <cfRule type="duplicateValues" dxfId="2" priority="4668"/>
  </conditionalFormatting>
  <conditionalFormatting sqref="B169:C65489 B75:B136 B13:B40 B43:B48 B51:B73 B1:C3 B4:B11 B138:B167 C4:C25 C30:C168">
    <cfRule type="duplicateValues" dxfId="1" priority="4681"/>
  </conditionalFormatting>
  <conditionalFormatting sqref="B169:C65489">
    <cfRule type="duplicateValues" dxfId="0" priority="469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BCE91-A04B-4820-B40E-155AB4352ECB}">
  <dimension ref="A1:N180"/>
  <sheetViews>
    <sheetView topLeftCell="E1" workbookViewId="0">
      <selection activeCell="E1" sqref="A1:XFD1048576"/>
    </sheetView>
  </sheetViews>
  <sheetFormatPr defaultColWidth="8.88671875" defaultRowHeight="14.4" x14ac:dyDescent="0.3"/>
  <cols>
    <col min="1" max="1" width="4" style="72" bestFit="1" customWidth="1"/>
    <col min="2" max="2" width="5.88671875" style="72" bestFit="1" customWidth="1"/>
    <col min="3" max="3" width="5.5546875" style="72" bestFit="1" customWidth="1"/>
    <col min="4" max="4" width="120.44140625" style="74" customWidth="1"/>
    <col min="5" max="5" width="18.33203125" style="74" bestFit="1" customWidth="1"/>
    <col min="6" max="6" width="21.109375" style="77" bestFit="1" customWidth="1"/>
    <col min="7" max="7" width="12.33203125" style="72" bestFit="1" customWidth="1"/>
    <col min="8" max="8" width="14.44140625" style="72" bestFit="1" customWidth="1"/>
    <col min="9" max="9" width="4.33203125" style="69" bestFit="1" customWidth="1"/>
    <col min="10" max="10" width="4.21875" style="69" bestFit="1" customWidth="1"/>
    <col min="11" max="11" width="3.109375" style="69" bestFit="1" customWidth="1"/>
    <col min="12" max="12" width="5.88671875" style="79" bestFit="1" customWidth="1"/>
    <col min="13" max="13" width="8.5546875" style="79" bestFit="1" customWidth="1"/>
    <col min="14" max="14" width="10.109375" style="79" bestFit="1" customWidth="1"/>
    <col min="15" max="15" width="7.33203125" style="74" bestFit="1" customWidth="1"/>
    <col min="16" max="16384" width="8.88671875" style="74"/>
  </cols>
  <sheetData>
    <row r="1" spans="1:14" x14ac:dyDescent="0.3">
      <c r="A1" s="61" t="s">
        <v>27</v>
      </c>
      <c r="B1" s="61" t="s">
        <v>439</v>
      </c>
      <c r="C1" s="61" t="s">
        <v>695</v>
      </c>
      <c r="D1" s="61" t="s">
        <v>24</v>
      </c>
      <c r="E1" s="61" t="s">
        <v>694</v>
      </c>
      <c r="F1" s="73" t="s">
        <v>0</v>
      </c>
      <c r="G1" s="61" t="s">
        <v>702</v>
      </c>
      <c r="H1" s="61" t="s">
        <v>884</v>
      </c>
      <c r="I1" s="61" t="s">
        <v>885</v>
      </c>
      <c r="J1" s="61" t="s">
        <v>809</v>
      </c>
      <c r="K1" s="61" t="s">
        <v>810</v>
      </c>
      <c r="L1" s="61" t="s">
        <v>811</v>
      </c>
      <c r="M1" s="61" t="s">
        <v>812</v>
      </c>
      <c r="N1" s="61" t="s">
        <v>813</v>
      </c>
    </row>
    <row r="2" spans="1:14" s="71" customFormat="1" x14ac:dyDescent="0.3">
      <c r="A2" s="62">
        <v>132</v>
      </c>
      <c r="B2" s="62">
        <v>1</v>
      </c>
      <c r="C2" s="62">
        <v>1</v>
      </c>
      <c r="D2" s="66" t="s">
        <v>89</v>
      </c>
      <c r="E2" s="66" t="s">
        <v>677</v>
      </c>
      <c r="F2" s="65" t="s">
        <v>349</v>
      </c>
      <c r="G2" s="62">
        <v>0</v>
      </c>
      <c r="H2" s="62">
        <v>0</v>
      </c>
      <c r="I2" s="63">
        <f>'gold Standard30-1-2021'!G2</f>
        <v>0</v>
      </c>
      <c r="J2" s="63">
        <f>H2</f>
        <v>0</v>
      </c>
      <c r="K2" s="63">
        <f>G2</f>
        <v>0</v>
      </c>
      <c r="L2" s="78">
        <v>0</v>
      </c>
      <c r="M2" s="78">
        <v>0</v>
      </c>
      <c r="N2" s="78">
        <v>0</v>
      </c>
    </row>
    <row r="3" spans="1:14" s="71" customFormat="1" ht="16.95" customHeight="1" x14ac:dyDescent="0.3">
      <c r="A3" s="62">
        <v>194</v>
      </c>
      <c r="B3" s="62">
        <v>2</v>
      </c>
      <c r="C3" s="62">
        <v>2</v>
      </c>
      <c r="D3" s="66" t="s">
        <v>131</v>
      </c>
      <c r="E3" s="66" t="s">
        <v>350</v>
      </c>
      <c r="F3" s="65" t="s">
        <v>252</v>
      </c>
      <c r="G3" s="62">
        <v>0</v>
      </c>
      <c r="H3" s="62">
        <v>0</v>
      </c>
      <c r="I3" s="63">
        <f>'gold Standard30-1-2021'!G3</f>
        <v>1</v>
      </c>
      <c r="J3" s="63">
        <f>H3</f>
        <v>0</v>
      </c>
      <c r="K3" s="63">
        <f>G3</f>
        <v>0</v>
      </c>
      <c r="L3" s="78">
        <v>0</v>
      </c>
      <c r="M3" s="78">
        <v>0</v>
      </c>
      <c r="N3" s="78">
        <v>0</v>
      </c>
    </row>
    <row r="4" spans="1:14" s="71" customFormat="1" ht="16.95" customHeight="1" x14ac:dyDescent="0.3">
      <c r="A4" s="62">
        <v>488</v>
      </c>
      <c r="B4" s="62">
        <v>3</v>
      </c>
      <c r="C4" s="62">
        <v>3</v>
      </c>
      <c r="D4" s="66" t="s">
        <v>156</v>
      </c>
      <c r="E4" s="66" t="s">
        <v>696</v>
      </c>
      <c r="F4" s="65" t="s">
        <v>839</v>
      </c>
      <c r="G4" s="62">
        <v>0</v>
      </c>
      <c r="H4" s="62">
        <v>0</v>
      </c>
      <c r="I4" s="63">
        <f>'gold Standard30-1-2021'!G4</f>
        <v>1</v>
      </c>
      <c r="J4" s="63">
        <f>H4</f>
        <v>0</v>
      </c>
      <c r="K4" s="63">
        <f>G4</f>
        <v>0</v>
      </c>
      <c r="L4" s="78">
        <v>0</v>
      </c>
      <c r="M4" s="78">
        <v>0</v>
      </c>
      <c r="N4" s="78">
        <v>0</v>
      </c>
    </row>
    <row r="5" spans="1:14" s="71" customFormat="1" ht="14.4" customHeight="1" x14ac:dyDescent="0.3">
      <c r="A5" s="62">
        <v>471</v>
      </c>
      <c r="B5" s="62">
        <v>4</v>
      </c>
      <c r="C5" s="62">
        <v>4</v>
      </c>
      <c r="D5" s="66" t="s">
        <v>150</v>
      </c>
      <c r="E5" s="66" t="s">
        <v>697</v>
      </c>
      <c r="F5" s="65" t="s">
        <v>840</v>
      </c>
      <c r="G5" s="62">
        <v>0</v>
      </c>
      <c r="H5" s="62">
        <v>0</v>
      </c>
      <c r="I5" s="63">
        <f>'gold Standard30-1-2021'!G5</f>
        <v>0</v>
      </c>
      <c r="J5" s="63">
        <f>H5</f>
        <v>0</v>
      </c>
      <c r="K5" s="63">
        <f>G5</f>
        <v>0</v>
      </c>
      <c r="L5" s="78">
        <v>0</v>
      </c>
      <c r="M5" s="78">
        <v>0</v>
      </c>
      <c r="N5" s="78">
        <v>0</v>
      </c>
    </row>
    <row r="6" spans="1:14" s="71" customFormat="1" x14ac:dyDescent="0.3">
      <c r="A6" s="62">
        <v>61</v>
      </c>
      <c r="B6" s="62">
        <v>5</v>
      </c>
      <c r="C6" s="62">
        <v>5</v>
      </c>
      <c r="D6" s="66" t="s">
        <v>61</v>
      </c>
      <c r="E6" s="66" t="s">
        <v>708</v>
      </c>
      <c r="F6" s="65" t="s">
        <v>356</v>
      </c>
      <c r="G6" s="62">
        <v>0</v>
      </c>
      <c r="H6" s="62">
        <v>0</v>
      </c>
      <c r="I6" s="63">
        <f>'gold Standard30-1-2021'!G6</f>
        <v>1</v>
      </c>
      <c r="J6" s="63">
        <f>H6</f>
        <v>0</v>
      </c>
      <c r="K6" s="63">
        <f>G6</f>
        <v>0</v>
      </c>
      <c r="L6" s="78">
        <v>0</v>
      </c>
      <c r="M6" s="78">
        <v>0</v>
      </c>
      <c r="N6" s="78">
        <v>0</v>
      </c>
    </row>
    <row r="7" spans="1:14" s="71" customFormat="1" x14ac:dyDescent="0.3">
      <c r="A7" s="62">
        <v>110</v>
      </c>
      <c r="B7" s="62">
        <v>6</v>
      </c>
      <c r="C7" s="62">
        <v>6</v>
      </c>
      <c r="D7" s="66" t="s">
        <v>82</v>
      </c>
      <c r="E7" s="66" t="s">
        <v>698</v>
      </c>
      <c r="F7" s="65" t="s">
        <v>201</v>
      </c>
      <c r="G7" s="62">
        <v>0</v>
      </c>
      <c r="H7" s="62">
        <v>0</v>
      </c>
      <c r="I7" s="63">
        <f>'gold Standard30-1-2021'!G7</f>
        <v>1</v>
      </c>
      <c r="J7" s="63">
        <f>H7</f>
        <v>0</v>
      </c>
      <c r="K7" s="63">
        <f>G7</f>
        <v>0</v>
      </c>
      <c r="L7" s="78">
        <v>0</v>
      </c>
      <c r="M7" s="78">
        <v>0</v>
      </c>
      <c r="N7" s="78">
        <v>0</v>
      </c>
    </row>
    <row r="8" spans="1:14" s="71" customFormat="1" x14ac:dyDescent="0.3">
      <c r="A8" s="62">
        <v>192</v>
      </c>
      <c r="B8" s="62">
        <v>7</v>
      </c>
      <c r="C8" s="62">
        <v>7</v>
      </c>
      <c r="D8" s="66" t="s">
        <v>130</v>
      </c>
      <c r="E8" s="66" t="s">
        <v>709</v>
      </c>
      <c r="F8" s="65" t="s">
        <v>264</v>
      </c>
      <c r="G8" s="62">
        <v>8</v>
      </c>
      <c r="H8" s="62">
        <v>8</v>
      </c>
      <c r="I8" s="63">
        <f>'gold Standard30-1-2021'!G8</f>
        <v>6</v>
      </c>
      <c r="J8" s="63">
        <f>H8</f>
        <v>8</v>
      </c>
      <c r="K8" s="63">
        <f>G8</f>
        <v>8</v>
      </c>
      <c r="L8" s="78">
        <v>1</v>
      </c>
      <c r="M8" s="78">
        <f t="shared" ref="M8:M60" si="0">J8/K8</f>
        <v>1</v>
      </c>
      <c r="N8" s="78">
        <f t="shared" ref="N8:N60" si="1" xml:space="preserve"> (2*(L8*M8))/(L8+M8)</f>
        <v>1</v>
      </c>
    </row>
    <row r="9" spans="1:14" s="71" customFormat="1" x14ac:dyDescent="0.3">
      <c r="A9" s="62">
        <v>475</v>
      </c>
      <c r="B9" s="62">
        <v>8</v>
      </c>
      <c r="C9" s="62">
        <v>8</v>
      </c>
      <c r="D9" s="66" t="s">
        <v>152</v>
      </c>
      <c r="E9" s="66" t="s">
        <v>688</v>
      </c>
      <c r="F9" s="64" t="s">
        <v>242</v>
      </c>
      <c r="G9" s="62">
        <v>8</v>
      </c>
      <c r="H9" s="62">
        <v>8</v>
      </c>
      <c r="I9" s="63">
        <f>'gold Standard30-1-2021'!G9</f>
        <v>3</v>
      </c>
      <c r="J9" s="63">
        <f>H9</f>
        <v>8</v>
      </c>
      <c r="K9" s="63">
        <f>G9</f>
        <v>8</v>
      </c>
      <c r="L9" s="78">
        <v>1</v>
      </c>
      <c r="M9" s="78">
        <f t="shared" si="0"/>
        <v>1</v>
      </c>
      <c r="N9" s="78">
        <f t="shared" si="1"/>
        <v>1</v>
      </c>
    </row>
    <row r="10" spans="1:14" s="71" customFormat="1" ht="15.6" customHeight="1" x14ac:dyDescent="0.3">
      <c r="A10" s="62">
        <v>38</v>
      </c>
      <c r="B10" s="62">
        <v>10</v>
      </c>
      <c r="C10" s="62">
        <v>10</v>
      </c>
      <c r="D10" s="66" t="s">
        <v>47</v>
      </c>
      <c r="E10" s="66" t="s">
        <v>267</v>
      </c>
      <c r="F10" s="65" t="s">
        <v>2</v>
      </c>
      <c r="G10" s="63">
        <v>0</v>
      </c>
      <c r="H10" s="63">
        <v>0</v>
      </c>
      <c r="I10" s="63">
        <f>'gold Standard30-1-2021'!G10</f>
        <v>18</v>
      </c>
      <c r="J10" s="63">
        <f>H10</f>
        <v>0</v>
      </c>
      <c r="K10" s="63">
        <f>G10</f>
        <v>0</v>
      </c>
      <c r="L10" s="78">
        <v>0</v>
      </c>
      <c r="M10" s="78">
        <v>0</v>
      </c>
      <c r="N10" s="78">
        <v>0</v>
      </c>
    </row>
    <row r="11" spans="1:14" s="71" customFormat="1" x14ac:dyDescent="0.3">
      <c r="A11" s="62">
        <v>137</v>
      </c>
      <c r="B11" s="62">
        <v>11</v>
      </c>
      <c r="C11" s="62">
        <v>11</v>
      </c>
      <c r="D11" s="64" t="s">
        <v>91</v>
      </c>
      <c r="E11" s="66" t="s">
        <v>699</v>
      </c>
      <c r="F11" s="65" t="s">
        <v>841</v>
      </c>
      <c r="G11" s="63">
        <v>0</v>
      </c>
      <c r="H11" s="63">
        <v>0</v>
      </c>
      <c r="I11" s="63">
        <f>'gold Standard30-1-2021'!G11</f>
        <v>5</v>
      </c>
      <c r="J11" s="63">
        <f>H11</f>
        <v>0</v>
      </c>
      <c r="K11" s="63">
        <f>G11</f>
        <v>0</v>
      </c>
      <c r="L11" s="78">
        <v>0</v>
      </c>
      <c r="M11" s="78">
        <v>0</v>
      </c>
      <c r="N11" s="78">
        <v>0</v>
      </c>
    </row>
    <row r="12" spans="1:14" s="71" customFormat="1" x14ac:dyDescent="0.3">
      <c r="A12" s="62">
        <v>139</v>
      </c>
      <c r="B12" s="62">
        <v>12</v>
      </c>
      <c r="C12" s="62">
        <v>12</v>
      </c>
      <c r="D12" s="64" t="s">
        <v>92</v>
      </c>
      <c r="E12" s="64" t="s">
        <v>16</v>
      </c>
      <c r="F12" s="64" t="s">
        <v>203</v>
      </c>
      <c r="G12" s="63">
        <v>0</v>
      </c>
      <c r="H12" s="63">
        <v>0</v>
      </c>
      <c r="I12" s="63">
        <f>'gold Standard30-1-2021'!G12</f>
        <v>0</v>
      </c>
      <c r="J12" s="63">
        <f>H12</f>
        <v>0</v>
      </c>
      <c r="K12" s="63">
        <f>G12</f>
        <v>0</v>
      </c>
      <c r="L12" s="78">
        <v>0</v>
      </c>
      <c r="M12" s="78">
        <v>0</v>
      </c>
      <c r="N12" s="78">
        <v>0</v>
      </c>
    </row>
    <row r="13" spans="1:14" s="71" customFormat="1" x14ac:dyDescent="0.3">
      <c r="A13" s="62">
        <v>185</v>
      </c>
      <c r="B13" s="62">
        <v>13</v>
      </c>
      <c r="C13" s="62">
        <v>13</v>
      </c>
      <c r="D13" s="64" t="s">
        <v>124</v>
      </c>
      <c r="E13" s="64" t="s">
        <v>361</v>
      </c>
      <c r="F13" s="65" t="s">
        <v>361</v>
      </c>
      <c r="G13" s="62">
        <v>0</v>
      </c>
      <c r="H13" s="62">
        <v>0</v>
      </c>
      <c r="I13" s="63">
        <f>'gold Standard30-1-2021'!G13</f>
        <v>0</v>
      </c>
      <c r="J13" s="63">
        <f>H13</f>
        <v>0</v>
      </c>
      <c r="K13" s="63">
        <f>G13</f>
        <v>0</v>
      </c>
      <c r="L13" s="78">
        <v>0</v>
      </c>
      <c r="M13" s="78">
        <v>0</v>
      </c>
      <c r="N13" s="78">
        <v>0</v>
      </c>
    </row>
    <row r="14" spans="1:14" s="71" customFormat="1" x14ac:dyDescent="0.3">
      <c r="A14" s="62">
        <v>141</v>
      </c>
      <c r="B14" s="62">
        <v>14</v>
      </c>
      <c r="C14" s="62">
        <v>14</v>
      </c>
      <c r="D14" s="64" t="s">
        <v>94</v>
      </c>
      <c r="E14" s="64" t="s">
        <v>362</v>
      </c>
      <c r="F14" s="65" t="s">
        <v>205</v>
      </c>
      <c r="G14" s="62">
        <v>0</v>
      </c>
      <c r="H14" s="62">
        <v>0</v>
      </c>
      <c r="I14" s="63">
        <f>'gold Standard30-1-2021'!G14</f>
        <v>0</v>
      </c>
      <c r="J14" s="63">
        <f>H14</f>
        <v>0</v>
      </c>
      <c r="K14" s="63">
        <f>G14</f>
        <v>0</v>
      </c>
      <c r="L14" s="78">
        <v>0</v>
      </c>
      <c r="M14" s="78">
        <v>0</v>
      </c>
      <c r="N14" s="78">
        <v>0</v>
      </c>
    </row>
    <row r="15" spans="1:14" s="71" customFormat="1" x14ac:dyDescent="0.3">
      <c r="A15" s="62">
        <v>144</v>
      </c>
      <c r="B15" s="62">
        <v>16</v>
      </c>
      <c r="C15" s="62">
        <v>16</v>
      </c>
      <c r="D15" s="64" t="s">
        <v>96</v>
      </c>
      <c r="E15" s="64" t="s">
        <v>490</v>
      </c>
      <c r="F15" s="65" t="s">
        <v>490</v>
      </c>
      <c r="G15" s="62">
        <v>5</v>
      </c>
      <c r="H15" s="62">
        <v>5</v>
      </c>
      <c r="I15" s="63">
        <f>'gold Standard30-1-2021'!G15</f>
        <v>1</v>
      </c>
      <c r="J15" s="63">
        <f>H15</f>
        <v>5</v>
      </c>
      <c r="K15" s="63">
        <f>G15</f>
        <v>5</v>
      </c>
      <c r="L15" s="78">
        <v>1</v>
      </c>
      <c r="M15" s="78">
        <f t="shared" si="0"/>
        <v>1</v>
      </c>
      <c r="N15" s="78">
        <f t="shared" si="1"/>
        <v>1</v>
      </c>
    </row>
    <row r="16" spans="1:14" s="71" customFormat="1" x14ac:dyDescent="0.3">
      <c r="A16" s="62">
        <v>144</v>
      </c>
      <c r="B16" s="62">
        <v>215</v>
      </c>
      <c r="C16" s="62">
        <v>17</v>
      </c>
      <c r="D16" s="64" t="s">
        <v>96</v>
      </c>
      <c r="E16" s="64" t="s">
        <v>492</v>
      </c>
      <c r="F16" s="65" t="s">
        <v>491</v>
      </c>
      <c r="G16" s="62">
        <v>0</v>
      </c>
      <c r="H16" s="62">
        <v>0</v>
      </c>
      <c r="I16" s="63">
        <f>'gold Standard30-1-2021'!G16</f>
        <v>0</v>
      </c>
      <c r="J16" s="63">
        <f>H16</f>
        <v>0</v>
      </c>
      <c r="K16" s="63">
        <f>G16</f>
        <v>0</v>
      </c>
      <c r="L16" s="78">
        <v>0</v>
      </c>
      <c r="M16" s="78">
        <v>0</v>
      </c>
      <c r="N16" s="78">
        <v>0</v>
      </c>
    </row>
    <row r="17" spans="1:14" s="71" customFormat="1" x14ac:dyDescent="0.3">
      <c r="A17" s="62">
        <v>149</v>
      </c>
      <c r="B17" s="62">
        <v>17</v>
      </c>
      <c r="C17" s="62">
        <v>18</v>
      </c>
      <c r="D17" s="64" t="s">
        <v>100</v>
      </c>
      <c r="E17" s="64" t="s">
        <v>363</v>
      </c>
      <c r="F17" s="65" t="s">
        <v>842</v>
      </c>
      <c r="G17" s="62">
        <v>0</v>
      </c>
      <c r="H17" s="62">
        <v>0</v>
      </c>
      <c r="I17" s="63">
        <f>'gold Standard30-1-2021'!G17</f>
        <v>0</v>
      </c>
      <c r="J17" s="63">
        <f>H17</f>
        <v>0</v>
      </c>
      <c r="K17" s="63">
        <f>G17</f>
        <v>0</v>
      </c>
      <c r="L17" s="78">
        <v>0</v>
      </c>
      <c r="M17" s="78">
        <v>0</v>
      </c>
      <c r="N17" s="78">
        <v>0</v>
      </c>
    </row>
    <row r="18" spans="1:14" s="71" customFormat="1" x14ac:dyDescent="0.3">
      <c r="A18" s="62">
        <v>125</v>
      </c>
      <c r="B18" s="62">
        <v>18</v>
      </c>
      <c r="C18" s="62">
        <v>19</v>
      </c>
      <c r="D18" s="64" t="s">
        <v>87</v>
      </c>
      <c r="E18" s="64" t="s">
        <v>700</v>
      </c>
      <c r="F18" s="65" t="s">
        <v>700</v>
      </c>
      <c r="G18" s="62">
        <v>0</v>
      </c>
      <c r="H18" s="62">
        <v>0</v>
      </c>
      <c r="I18" s="63">
        <f>'gold Standard30-1-2021'!G18</f>
        <v>0</v>
      </c>
      <c r="J18" s="63">
        <f>H18</f>
        <v>0</v>
      </c>
      <c r="K18" s="63">
        <f>G18</f>
        <v>0</v>
      </c>
      <c r="L18" s="78">
        <v>0</v>
      </c>
      <c r="M18" s="78">
        <v>0</v>
      </c>
      <c r="N18" s="78">
        <v>0</v>
      </c>
    </row>
    <row r="19" spans="1:14" s="71" customFormat="1" x14ac:dyDescent="0.3">
      <c r="A19" s="62">
        <v>215</v>
      </c>
      <c r="B19" s="62">
        <v>19</v>
      </c>
      <c r="C19" s="62">
        <v>20</v>
      </c>
      <c r="D19" s="66" t="s">
        <v>137</v>
      </c>
      <c r="E19" s="66" t="s">
        <v>704</v>
      </c>
      <c r="F19" s="65" t="s">
        <v>843</v>
      </c>
      <c r="G19" s="62">
        <v>0</v>
      </c>
      <c r="H19" s="62">
        <v>0</v>
      </c>
      <c r="I19" s="63">
        <f>'gold Standard30-1-2021'!G19</f>
        <v>4</v>
      </c>
      <c r="J19" s="63">
        <f>H19</f>
        <v>0</v>
      </c>
      <c r="K19" s="63">
        <f>G19</f>
        <v>0</v>
      </c>
      <c r="L19" s="78">
        <v>0</v>
      </c>
      <c r="M19" s="78">
        <v>0</v>
      </c>
      <c r="N19" s="78">
        <v>0</v>
      </c>
    </row>
    <row r="20" spans="1:14" s="71" customFormat="1" x14ac:dyDescent="0.3">
      <c r="A20" s="62">
        <v>216</v>
      </c>
      <c r="B20" s="62">
        <v>20</v>
      </c>
      <c r="C20" s="62">
        <v>21</v>
      </c>
      <c r="D20" s="64" t="s">
        <v>138</v>
      </c>
      <c r="E20" s="64" t="s">
        <v>368</v>
      </c>
      <c r="F20" s="65" t="s">
        <v>249</v>
      </c>
      <c r="G20" s="62">
        <v>0</v>
      </c>
      <c r="H20" s="62">
        <v>0</v>
      </c>
      <c r="I20" s="63">
        <f>'gold Standard30-1-2021'!G20</f>
        <v>0</v>
      </c>
      <c r="J20" s="63">
        <f>H20</f>
        <v>0</v>
      </c>
      <c r="K20" s="63">
        <f>G20</f>
        <v>0</v>
      </c>
      <c r="L20" s="78">
        <v>0</v>
      </c>
      <c r="M20" s="78">
        <v>0</v>
      </c>
      <c r="N20" s="78">
        <v>0</v>
      </c>
    </row>
    <row r="21" spans="1:14" s="71" customFormat="1" x14ac:dyDescent="0.3">
      <c r="A21" s="62">
        <v>217</v>
      </c>
      <c r="B21" s="62">
        <v>21</v>
      </c>
      <c r="C21" s="62">
        <v>22</v>
      </c>
      <c r="D21" s="64" t="s">
        <v>139</v>
      </c>
      <c r="E21" s="66" t="s">
        <v>496</v>
      </c>
      <c r="F21" s="65" t="s">
        <v>494</v>
      </c>
      <c r="G21" s="62">
        <v>0</v>
      </c>
      <c r="H21" s="62">
        <v>0</v>
      </c>
      <c r="I21" s="63">
        <f>'gold Standard30-1-2021'!G21</f>
        <v>0</v>
      </c>
      <c r="J21" s="63">
        <f>H21</f>
        <v>0</v>
      </c>
      <c r="K21" s="63">
        <f>G21</f>
        <v>0</v>
      </c>
      <c r="L21" s="78">
        <v>0</v>
      </c>
      <c r="M21" s="78">
        <v>0</v>
      </c>
      <c r="N21" s="78">
        <v>0</v>
      </c>
    </row>
    <row r="22" spans="1:14" s="71" customFormat="1" x14ac:dyDescent="0.3">
      <c r="A22" s="62">
        <v>214</v>
      </c>
      <c r="B22" s="62">
        <v>22</v>
      </c>
      <c r="C22" s="62">
        <v>24</v>
      </c>
      <c r="D22" s="64" t="s">
        <v>136</v>
      </c>
      <c r="E22" s="66" t="s">
        <v>498</v>
      </c>
      <c r="F22" s="65" t="s">
        <v>497</v>
      </c>
      <c r="G22" s="62">
        <v>0</v>
      </c>
      <c r="H22" s="62">
        <v>0</v>
      </c>
      <c r="I22" s="63">
        <f>'gold Standard30-1-2021'!G22</f>
        <v>0</v>
      </c>
      <c r="J22" s="63">
        <f>H22</f>
        <v>0</v>
      </c>
      <c r="K22" s="63">
        <f>G22</f>
        <v>0</v>
      </c>
      <c r="L22" s="78">
        <v>0</v>
      </c>
      <c r="M22" s="78">
        <v>0</v>
      </c>
      <c r="N22" s="78">
        <v>0</v>
      </c>
    </row>
    <row r="23" spans="1:14" s="71" customFormat="1" x14ac:dyDescent="0.3">
      <c r="A23" s="62">
        <v>24</v>
      </c>
      <c r="B23" s="62">
        <v>23</v>
      </c>
      <c r="C23" s="62">
        <v>25</v>
      </c>
      <c r="D23" s="66" t="s">
        <v>43</v>
      </c>
      <c r="E23" s="66" t="s">
        <v>707</v>
      </c>
      <c r="F23" s="65" t="s">
        <v>219</v>
      </c>
      <c r="G23" s="62">
        <v>0</v>
      </c>
      <c r="H23" s="62">
        <v>0</v>
      </c>
      <c r="I23" s="63">
        <f>'gold Standard30-1-2021'!G23</f>
        <v>25</v>
      </c>
      <c r="J23" s="63">
        <f>H23</f>
        <v>0</v>
      </c>
      <c r="K23" s="63">
        <f>G23</f>
        <v>0</v>
      </c>
      <c r="L23" s="78">
        <v>0</v>
      </c>
      <c r="M23" s="78">
        <v>0</v>
      </c>
      <c r="N23" s="78">
        <v>0</v>
      </c>
    </row>
    <row r="24" spans="1:14" s="71" customFormat="1" x14ac:dyDescent="0.3">
      <c r="A24" s="62">
        <v>21</v>
      </c>
      <c r="B24" s="62">
        <v>25</v>
      </c>
      <c r="C24" s="62">
        <v>27</v>
      </c>
      <c r="D24" s="66" t="s">
        <v>42</v>
      </c>
      <c r="E24" s="66" t="s">
        <v>890</v>
      </c>
      <c r="F24" s="65" t="s">
        <v>218</v>
      </c>
      <c r="G24" s="62">
        <v>0</v>
      </c>
      <c r="H24" s="62">
        <v>0</v>
      </c>
      <c r="I24" s="63">
        <f>'gold Standard30-1-2021'!G24</f>
        <v>0</v>
      </c>
      <c r="J24" s="63">
        <f>H24</f>
        <v>0</v>
      </c>
      <c r="K24" s="63">
        <f>G24</f>
        <v>0</v>
      </c>
      <c r="L24" s="78">
        <v>0</v>
      </c>
      <c r="M24" s="78">
        <v>0</v>
      </c>
      <c r="N24" s="78">
        <v>0</v>
      </c>
    </row>
    <row r="25" spans="1:14" s="71" customFormat="1" x14ac:dyDescent="0.3">
      <c r="A25" s="62">
        <v>120</v>
      </c>
      <c r="B25" s="62">
        <v>26</v>
      </c>
      <c r="C25" s="62">
        <v>28</v>
      </c>
      <c r="D25" s="66" t="s">
        <v>86</v>
      </c>
      <c r="E25" s="66" t="s">
        <v>710</v>
      </c>
      <c r="F25" s="65" t="s">
        <v>263</v>
      </c>
      <c r="G25" s="62">
        <v>1</v>
      </c>
      <c r="H25" s="62">
        <v>1</v>
      </c>
      <c r="I25" s="63">
        <f>'gold Standard30-1-2021'!G25</f>
        <v>1</v>
      </c>
      <c r="J25" s="63">
        <f>H25</f>
        <v>1</v>
      </c>
      <c r="K25" s="63">
        <f>G25</f>
        <v>1</v>
      </c>
      <c r="L25" s="78">
        <f t="shared" ref="L25:L60" si="2">J25/I25</f>
        <v>1</v>
      </c>
      <c r="M25" s="78">
        <f t="shared" si="0"/>
        <v>1</v>
      </c>
      <c r="N25" s="78">
        <f t="shared" si="1"/>
        <v>1</v>
      </c>
    </row>
    <row r="26" spans="1:14" s="71" customFormat="1" x14ac:dyDescent="0.3">
      <c r="A26" s="62">
        <v>11</v>
      </c>
      <c r="B26" s="62">
        <v>27</v>
      </c>
      <c r="C26" s="62">
        <v>29</v>
      </c>
      <c r="D26" s="66" t="s">
        <v>38</v>
      </c>
      <c r="E26" s="66" t="s">
        <v>278</v>
      </c>
      <c r="F26" s="65" t="s">
        <v>216</v>
      </c>
      <c r="G26" s="62">
        <v>0</v>
      </c>
      <c r="H26" s="62">
        <v>0</v>
      </c>
      <c r="I26" s="63">
        <f>'gold Standard30-1-2021'!G26</f>
        <v>0</v>
      </c>
      <c r="J26" s="63">
        <f>H26</f>
        <v>0</v>
      </c>
      <c r="K26" s="63">
        <f>G26</f>
        <v>0</v>
      </c>
      <c r="L26" s="78">
        <v>0</v>
      </c>
      <c r="M26" s="78">
        <v>0</v>
      </c>
      <c r="N26" s="78">
        <v>0</v>
      </c>
    </row>
    <row r="27" spans="1:14" s="71" customFormat="1" x14ac:dyDescent="0.3">
      <c r="A27" s="62">
        <v>27</v>
      </c>
      <c r="B27" s="62">
        <v>28</v>
      </c>
      <c r="C27" s="62">
        <v>30</v>
      </c>
      <c r="D27" s="66" t="s">
        <v>711</v>
      </c>
      <c r="E27" s="66" t="s">
        <v>714</v>
      </c>
      <c r="F27" s="65" t="s">
        <v>712</v>
      </c>
      <c r="G27" s="62">
        <v>0</v>
      </c>
      <c r="H27" s="62">
        <v>0</v>
      </c>
      <c r="I27" s="63">
        <f>'gold Standard30-1-2021'!G27</f>
        <v>0</v>
      </c>
      <c r="J27" s="63">
        <f>H27</f>
        <v>0</v>
      </c>
      <c r="K27" s="63">
        <f>G27</f>
        <v>0</v>
      </c>
      <c r="L27" s="78">
        <v>0</v>
      </c>
      <c r="M27" s="78">
        <v>0</v>
      </c>
      <c r="N27" s="78">
        <v>0</v>
      </c>
    </row>
    <row r="28" spans="1:14" s="71" customFormat="1" x14ac:dyDescent="0.3">
      <c r="A28" s="62">
        <v>135</v>
      </c>
      <c r="B28" s="62">
        <v>29</v>
      </c>
      <c r="C28" s="62">
        <v>31</v>
      </c>
      <c r="D28" s="66" t="s">
        <v>81</v>
      </c>
      <c r="E28" s="66" t="s">
        <v>715</v>
      </c>
      <c r="F28" s="65" t="s">
        <v>713</v>
      </c>
      <c r="G28" s="62">
        <v>0</v>
      </c>
      <c r="H28" s="62">
        <v>0</v>
      </c>
      <c r="I28" s="63">
        <f>'gold Standard30-1-2021'!G28</f>
        <v>0</v>
      </c>
      <c r="J28" s="63">
        <f>H28</f>
        <v>0</v>
      </c>
      <c r="K28" s="63">
        <f>G28</f>
        <v>0</v>
      </c>
      <c r="L28" s="78">
        <v>0</v>
      </c>
      <c r="M28" s="78">
        <v>0</v>
      </c>
      <c r="N28" s="78">
        <v>0</v>
      </c>
    </row>
    <row r="29" spans="1:14" s="71" customFormat="1" x14ac:dyDescent="0.3">
      <c r="A29" s="62">
        <v>119</v>
      </c>
      <c r="B29" s="62">
        <v>30</v>
      </c>
      <c r="C29" s="62">
        <v>32</v>
      </c>
      <c r="D29" s="66" t="s">
        <v>85</v>
      </c>
      <c r="E29" s="66" t="s">
        <v>716</v>
      </c>
      <c r="F29" s="65" t="s">
        <v>202</v>
      </c>
      <c r="G29" s="62">
        <v>1</v>
      </c>
      <c r="H29" s="62">
        <v>1</v>
      </c>
      <c r="I29" s="63">
        <v>1</v>
      </c>
      <c r="J29" s="63">
        <f>H29</f>
        <v>1</v>
      </c>
      <c r="K29" s="63">
        <f>G29</f>
        <v>1</v>
      </c>
      <c r="L29" s="78">
        <f t="shared" ref="L29" si="3">J29/I29</f>
        <v>1</v>
      </c>
      <c r="M29" s="78">
        <f t="shared" ref="M29" si="4">J29/K29</f>
        <v>1</v>
      </c>
      <c r="N29" s="78">
        <f t="shared" ref="N29" si="5" xml:space="preserve"> (2*(L29*M29))/(L29+M29)</f>
        <v>1</v>
      </c>
    </row>
    <row r="30" spans="1:14" s="71" customFormat="1" x14ac:dyDescent="0.3">
      <c r="A30" s="62">
        <v>120</v>
      </c>
      <c r="B30" s="62">
        <v>31</v>
      </c>
      <c r="C30" s="62">
        <v>33</v>
      </c>
      <c r="D30" s="66" t="s">
        <v>86</v>
      </c>
      <c r="E30" s="66" t="s">
        <v>268</v>
      </c>
      <c r="F30" s="65" t="s">
        <v>502</v>
      </c>
      <c r="G30" s="62">
        <v>2</v>
      </c>
      <c r="H30" s="62">
        <v>2</v>
      </c>
      <c r="I30" s="63">
        <f>'gold Standard30-1-2021'!G30</f>
        <v>36</v>
      </c>
      <c r="J30" s="63">
        <f>H30</f>
        <v>2</v>
      </c>
      <c r="K30" s="63">
        <f>G30</f>
        <v>2</v>
      </c>
      <c r="L30" s="78">
        <f t="shared" si="2"/>
        <v>5.5555555555555552E-2</v>
      </c>
      <c r="M30" s="78">
        <f t="shared" si="0"/>
        <v>1</v>
      </c>
      <c r="N30" s="78">
        <f t="shared" si="1"/>
        <v>0.10526315789473684</v>
      </c>
    </row>
    <row r="31" spans="1:14" s="71" customFormat="1" x14ac:dyDescent="0.3">
      <c r="A31" s="62">
        <v>120</v>
      </c>
      <c r="B31" s="62">
        <v>217</v>
      </c>
      <c r="C31" s="62">
        <v>34</v>
      </c>
      <c r="D31" s="66" t="s">
        <v>86</v>
      </c>
      <c r="E31" s="66" t="s">
        <v>717</v>
      </c>
      <c r="F31" s="65" t="s">
        <v>503</v>
      </c>
      <c r="G31" s="62">
        <v>0</v>
      </c>
      <c r="H31" s="62">
        <v>0</v>
      </c>
      <c r="I31" s="63">
        <f>'gold Standard30-1-2021'!G31</f>
        <v>8</v>
      </c>
      <c r="J31" s="63">
        <f>H31</f>
        <v>0</v>
      </c>
      <c r="K31" s="63">
        <f>G31</f>
        <v>0</v>
      </c>
      <c r="L31" s="78">
        <v>0</v>
      </c>
      <c r="M31" s="78">
        <v>0</v>
      </c>
      <c r="N31" s="78">
        <v>0</v>
      </c>
    </row>
    <row r="32" spans="1:14" s="71" customFormat="1" x14ac:dyDescent="0.3">
      <c r="A32" s="62">
        <v>228</v>
      </c>
      <c r="B32" s="62">
        <v>218</v>
      </c>
      <c r="C32" s="62">
        <v>35</v>
      </c>
      <c r="D32" s="66" t="s">
        <v>142</v>
      </c>
      <c r="E32" s="64" t="s">
        <v>718</v>
      </c>
      <c r="F32" s="65" t="s">
        <v>373</v>
      </c>
      <c r="G32" s="62">
        <v>0</v>
      </c>
      <c r="H32" s="62">
        <v>0</v>
      </c>
      <c r="I32" s="62">
        <f>'gold Standard30-1-2021'!G32</f>
        <v>0</v>
      </c>
      <c r="J32" s="63">
        <f>H32</f>
        <v>0</v>
      </c>
      <c r="K32" s="63">
        <f>G32</f>
        <v>0</v>
      </c>
      <c r="L32" s="78">
        <v>0</v>
      </c>
      <c r="M32" s="78">
        <v>0</v>
      </c>
      <c r="N32" s="78">
        <v>0</v>
      </c>
    </row>
    <row r="33" spans="1:14" s="71" customFormat="1" x14ac:dyDescent="0.3">
      <c r="A33" s="62">
        <v>174</v>
      </c>
      <c r="B33" s="62">
        <v>35</v>
      </c>
      <c r="C33" s="62">
        <v>38</v>
      </c>
      <c r="D33" s="66" t="s">
        <v>115</v>
      </c>
      <c r="E33" s="66" t="s">
        <v>507</v>
      </c>
      <c r="F33" s="65" t="s">
        <v>844</v>
      </c>
      <c r="G33" s="62">
        <v>3</v>
      </c>
      <c r="H33" s="62">
        <v>3</v>
      </c>
      <c r="I33" s="63">
        <f>'gold Standard30-1-2021'!G33</f>
        <v>2</v>
      </c>
      <c r="J33" s="63">
        <f>H33</f>
        <v>3</v>
      </c>
      <c r="K33" s="63">
        <f>G33</f>
        <v>3</v>
      </c>
      <c r="L33" s="78">
        <v>1</v>
      </c>
      <c r="M33" s="78">
        <f t="shared" si="0"/>
        <v>1</v>
      </c>
      <c r="N33" s="78">
        <f t="shared" si="1"/>
        <v>1</v>
      </c>
    </row>
    <row r="34" spans="1:14" s="71" customFormat="1" x14ac:dyDescent="0.3">
      <c r="A34" s="62">
        <v>90</v>
      </c>
      <c r="B34" s="62">
        <v>36</v>
      </c>
      <c r="C34" s="62">
        <v>39</v>
      </c>
      <c r="D34" s="66" t="s">
        <v>74</v>
      </c>
      <c r="E34" s="66" t="s">
        <v>719</v>
      </c>
      <c r="F34" s="65" t="s">
        <v>845</v>
      </c>
      <c r="G34" s="62">
        <v>0</v>
      </c>
      <c r="H34" s="62">
        <v>0</v>
      </c>
      <c r="I34" s="63">
        <f>'gold Standard30-1-2021'!G34</f>
        <v>1</v>
      </c>
      <c r="J34" s="63">
        <f>H34</f>
        <v>0</v>
      </c>
      <c r="K34" s="63">
        <f>G34</f>
        <v>0</v>
      </c>
      <c r="L34" s="78">
        <v>0</v>
      </c>
      <c r="M34" s="78">
        <v>0</v>
      </c>
      <c r="N34" s="78">
        <v>0</v>
      </c>
    </row>
    <row r="35" spans="1:14" s="71" customFormat="1" x14ac:dyDescent="0.3">
      <c r="A35" s="62">
        <v>188</v>
      </c>
      <c r="B35" s="62">
        <v>37</v>
      </c>
      <c r="C35" s="62">
        <v>40</v>
      </c>
      <c r="D35" s="66" t="s">
        <v>127</v>
      </c>
      <c r="E35" s="66" t="s">
        <v>382</v>
      </c>
      <c r="F35" s="65" t="s">
        <v>846</v>
      </c>
      <c r="G35" s="62">
        <v>0</v>
      </c>
      <c r="H35" s="62">
        <v>0</v>
      </c>
      <c r="I35" s="63">
        <f>'gold Standard30-1-2021'!G35</f>
        <v>5</v>
      </c>
      <c r="J35" s="63">
        <f>H35</f>
        <v>0</v>
      </c>
      <c r="K35" s="63">
        <f>G35</f>
        <v>0</v>
      </c>
      <c r="L35" s="78">
        <v>0</v>
      </c>
      <c r="M35" s="78">
        <v>0</v>
      </c>
      <c r="N35" s="78">
        <v>0</v>
      </c>
    </row>
    <row r="36" spans="1:14" s="71" customFormat="1" x14ac:dyDescent="0.3">
      <c r="A36" s="62">
        <v>92</v>
      </c>
      <c r="B36" s="62">
        <v>38</v>
      </c>
      <c r="C36" s="62">
        <v>41</v>
      </c>
      <c r="D36" s="66" t="s">
        <v>75</v>
      </c>
      <c r="E36" s="66" t="s">
        <v>518</v>
      </c>
      <c r="F36" s="65" t="s">
        <v>516</v>
      </c>
      <c r="G36" s="62">
        <v>0</v>
      </c>
      <c r="H36" s="62">
        <v>0</v>
      </c>
      <c r="I36" s="63">
        <f>'gold Standard30-1-2021'!G36</f>
        <v>0</v>
      </c>
      <c r="J36" s="63">
        <f>H36</f>
        <v>0</v>
      </c>
      <c r="K36" s="63">
        <f>G36</f>
        <v>0</v>
      </c>
      <c r="L36" s="78">
        <v>0</v>
      </c>
      <c r="M36" s="78">
        <v>0</v>
      </c>
      <c r="N36" s="78">
        <v>0</v>
      </c>
    </row>
    <row r="37" spans="1:14" s="71" customFormat="1" x14ac:dyDescent="0.3">
      <c r="A37" s="62">
        <v>57</v>
      </c>
      <c r="B37" s="62">
        <v>39</v>
      </c>
      <c r="C37" s="62">
        <v>43</v>
      </c>
      <c r="D37" s="66" t="s">
        <v>59</v>
      </c>
      <c r="E37" s="66" t="s">
        <v>722</v>
      </c>
      <c r="F37" s="65" t="s">
        <v>4</v>
      </c>
      <c r="G37" s="62">
        <v>0</v>
      </c>
      <c r="H37" s="62">
        <v>0</v>
      </c>
      <c r="I37" s="63">
        <f>'gold Standard30-1-2021'!G37</f>
        <v>30</v>
      </c>
      <c r="J37" s="63">
        <f>H37</f>
        <v>0</v>
      </c>
      <c r="K37" s="63">
        <f>G37</f>
        <v>0</v>
      </c>
      <c r="L37" s="78">
        <v>0</v>
      </c>
      <c r="M37" s="78">
        <v>0</v>
      </c>
      <c r="N37" s="78">
        <v>0</v>
      </c>
    </row>
    <row r="38" spans="1:14" s="71" customFormat="1" x14ac:dyDescent="0.3">
      <c r="A38" s="62">
        <v>77</v>
      </c>
      <c r="B38" s="62">
        <v>41</v>
      </c>
      <c r="C38" s="62">
        <v>44</v>
      </c>
      <c r="D38" s="66" t="s">
        <v>67</v>
      </c>
      <c r="E38" s="66" t="s">
        <v>724</v>
      </c>
      <c r="F38" s="65" t="s">
        <v>723</v>
      </c>
      <c r="G38" s="62">
        <v>0</v>
      </c>
      <c r="H38" s="62">
        <v>0</v>
      </c>
      <c r="I38" s="63">
        <f>'gold Standard30-1-2021'!G38</f>
        <v>35</v>
      </c>
      <c r="J38" s="63">
        <f>H38</f>
        <v>0</v>
      </c>
      <c r="K38" s="63">
        <f>G38</f>
        <v>0</v>
      </c>
      <c r="L38" s="78">
        <v>0</v>
      </c>
      <c r="M38" s="78">
        <v>0</v>
      </c>
      <c r="N38" s="78">
        <v>0</v>
      </c>
    </row>
    <row r="39" spans="1:14" s="71" customFormat="1" x14ac:dyDescent="0.3">
      <c r="A39" s="62">
        <v>147</v>
      </c>
      <c r="B39" s="62">
        <v>43</v>
      </c>
      <c r="C39" s="62">
        <v>47</v>
      </c>
      <c r="D39" s="66" t="s">
        <v>98</v>
      </c>
      <c r="E39" s="66" t="s">
        <v>725</v>
      </c>
      <c r="F39" s="65" t="s">
        <v>257</v>
      </c>
      <c r="G39" s="62">
        <v>0</v>
      </c>
      <c r="H39" s="62">
        <v>0</v>
      </c>
      <c r="I39" s="63">
        <f>'gold Standard30-1-2021'!G39</f>
        <v>4</v>
      </c>
      <c r="J39" s="63">
        <f>H39</f>
        <v>0</v>
      </c>
      <c r="K39" s="63">
        <f>G39</f>
        <v>0</v>
      </c>
      <c r="L39" s="78">
        <v>0</v>
      </c>
      <c r="M39" s="78">
        <v>0</v>
      </c>
      <c r="N39" s="78">
        <v>0</v>
      </c>
    </row>
    <row r="40" spans="1:14" s="71" customFormat="1" x14ac:dyDescent="0.3">
      <c r="A40" s="62">
        <v>433</v>
      </c>
      <c r="B40" s="62">
        <v>44</v>
      </c>
      <c r="C40" s="62">
        <v>48</v>
      </c>
      <c r="D40" s="66" t="s">
        <v>147</v>
      </c>
      <c r="E40" s="66" t="s">
        <v>389</v>
      </c>
      <c r="F40" s="65" t="s">
        <v>847</v>
      </c>
      <c r="G40" s="62">
        <v>0</v>
      </c>
      <c r="H40" s="62">
        <v>0</v>
      </c>
      <c r="I40" s="63">
        <f>'gold Standard30-1-2021'!G40</f>
        <v>0</v>
      </c>
      <c r="J40" s="63">
        <f>H40</f>
        <v>0</v>
      </c>
      <c r="K40" s="63">
        <f>G40</f>
        <v>0</v>
      </c>
      <c r="L40" s="78">
        <v>0</v>
      </c>
      <c r="M40" s="78">
        <v>0</v>
      </c>
      <c r="N40" s="78">
        <v>0</v>
      </c>
    </row>
    <row r="41" spans="1:14" s="71" customFormat="1" x14ac:dyDescent="0.3">
      <c r="A41" s="62">
        <v>7</v>
      </c>
      <c r="B41" s="62">
        <v>45</v>
      </c>
      <c r="C41" s="62">
        <v>49</v>
      </c>
      <c r="D41" s="64" t="s">
        <v>34</v>
      </c>
      <c r="E41" s="66" t="s">
        <v>726</v>
      </c>
      <c r="F41" s="64" t="s">
        <v>22</v>
      </c>
      <c r="G41" s="62">
        <v>0</v>
      </c>
      <c r="H41" s="62">
        <v>0</v>
      </c>
      <c r="I41" s="63">
        <f>'gold Standard30-1-2021'!G41</f>
        <v>0</v>
      </c>
      <c r="J41" s="63">
        <f>H41</f>
        <v>0</v>
      </c>
      <c r="K41" s="63">
        <f>G41</f>
        <v>0</v>
      </c>
      <c r="L41" s="78">
        <v>0</v>
      </c>
      <c r="M41" s="78">
        <v>0</v>
      </c>
      <c r="N41" s="78">
        <v>0</v>
      </c>
    </row>
    <row r="42" spans="1:14" s="71" customFormat="1" x14ac:dyDescent="0.3">
      <c r="A42" s="62">
        <v>219</v>
      </c>
      <c r="B42" s="62">
        <v>46</v>
      </c>
      <c r="C42" s="62">
        <v>50</v>
      </c>
      <c r="D42" s="64" t="s">
        <v>141</v>
      </c>
      <c r="E42" s="64" t="s">
        <v>392</v>
      </c>
      <c r="F42" s="64" t="s">
        <v>247</v>
      </c>
      <c r="G42" s="62">
        <v>0</v>
      </c>
      <c r="H42" s="62">
        <v>0</v>
      </c>
      <c r="I42" s="63">
        <f>'gold Standard30-1-2021'!G42</f>
        <v>1</v>
      </c>
      <c r="J42" s="63">
        <f>H42</f>
        <v>0</v>
      </c>
      <c r="K42" s="63">
        <f>G42</f>
        <v>0</v>
      </c>
      <c r="L42" s="78">
        <v>0</v>
      </c>
      <c r="M42" s="78">
        <v>0</v>
      </c>
      <c r="N42" s="78">
        <v>0</v>
      </c>
    </row>
    <row r="43" spans="1:14" s="71" customFormat="1" x14ac:dyDescent="0.3">
      <c r="A43" s="62">
        <v>109</v>
      </c>
      <c r="B43" s="62">
        <v>47</v>
      </c>
      <c r="C43" s="62">
        <v>51</v>
      </c>
      <c r="D43" s="66" t="s">
        <v>81</v>
      </c>
      <c r="E43" s="66" t="s">
        <v>727</v>
      </c>
      <c r="F43" s="65" t="s">
        <v>848</v>
      </c>
      <c r="G43" s="62">
        <v>0</v>
      </c>
      <c r="H43" s="62">
        <v>0</v>
      </c>
      <c r="I43" s="63">
        <f>'gold Standard30-1-2021'!G43</f>
        <v>0</v>
      </c>
      <c r="J43" s="63">
        <f>H43</f>
        <v>0</v>
      </c>
      <c r="K43" s="63">
        <f>G43</f>
        <v>0</v>
      </c>
      <c r="L43" s="78">
        <v>0</v>
      </c>
      <c r="M43" s="78">
        <v>0</v>
      </c>
      <c r="N43" s="78">
        <v>0</v>
      </c>
    </row>
    <row r="44" spans="1:14" s="71" customFormat="1" x14ac:dyDescent="0.3">
      <c r="A44" s="62">
        <v>489</v>
      </c>
      <c r="B44" s="62">
        <v>48</v>
      </c>
      <c r="C44" s="62">
        <v>52</v>
      </c>
      <c r="D44" s="66" t="s">
        <v>157</v>
      </c>
      <c r="E44" s="66" t="s">
        <v>437</v>
      </c>
      <c r="F44" s="65" t="s">
        <v>436</v>
      </c>
      <c r="G44" s="62">
        <v>0</v>
      </c>
      <c r="H44" s="62">
        <v>0</v>
      </c>
      <c r="I44" s="63">
        <f>'gold Standard30-1-2021'!G44</f>
        <v>0</v>
      </c>
      <c r="J44" s="63">
        <f>H44</f>
        <v>0</v>
      </c>
      <c r="K44" s="63">
        <f>G44</f>
        <v>0</v>
      </c>
      <c r="L44" s="78">
        <v>0</v>
      </c>
      <c r="M44" s="78">
        <v>0</v>
      </c>
      <c r="N44" s="78">
        <v>0</v>
      </c>
    </row>
    <row r="45" spans="1:14" s="71" customFormat="1" x14ac:dyDescent="0.3">
      <c r="A45" s="62">
        <v>489</v>
      </c>
      <c r="B45" s="62">
        <v>49</v>
      </c>
      <c r="C45" s="62">
        <v>53</v>
      </c>
      <c r="D45" s="66" t="s">
        <v>157</v>
      </c>
      <c r="E45" s="66" t="s">
        <v>730</v>
      </c>
      <c r="F45" s="65" t="s">
        <v>238</v>
      </c>
      <c r="G45" s="62">
        <v>0</v>
      </c>
      <c r="H45" s="62">
        <v>0</v>
      </c>
      <c r="I45" s="63">
        <f>'gold Standard30-1-2021'!G45</f>
        <v>0</v>
      </c>
      <c r="J45" s="63">
        <f>H45</f>
        <v>0</v>
      </c>
      <c r="K45" s="63">
        <f>G45</f>
        <v>0</v>
      </c>
      <c r="L45" s="78">
        <v>0</v>
      </c>
      <c r="M45" s="78">
        <v>0</v>
      </c>
      <c r="N45" s="78">
        <v>0</v>
      </c>
    </row>
    <row r="46" spans="1:14" s="71" customFormat="1" x14ac:dyDescent="0.3">
      <c r="A46" s="62">
        <v>489</v>
      </c>
      <c r="B46" s="62">
        <v>50</v>
      </c>
      <c r="C46" s="62">
        <v>54</v>
      </c>
      <c r="D46" s="66" t="s">
        <v>157</v>
      </c>
      <c r="E46" s="66" t="s">
        <v>731</v>
      </c>
      <c r="F46" s="65" t="s">
        <v>435</v>
      </c>
      <c r="G46" s="62">
        <v>0</v>
      </c>
      <c r="H46" s="62">
        <v>0</v>
      </c>
      <c r="I46" s="63">
        <f>'gold Standard30-1-2021'!G46</f>
        <v>0</v>
      </c>
      <c r="J46" s="63">
        <f>H46</f>
        <v>0</v>
      </c>
      <c r="K46" s="63">
        <f>G46</f>
        <v>0</v>
      </c>
      <c r="L46" s="78">
        <v>0</v>
      </c>
      <c r="M46" s="78">
        <v>0</v>
      </c>
      <c r="N46" s="78">
        <v>0</v>
      </c>
    </row>
    <row r="47" spans="1:14" s="71" customFormat="1" x14ac:dyDescent="0.3">
      <c r="A47" s="62">
        <v>532</v>
      </c>
      <c r="B47" s="62">
        <v>51</v>
      </c>
      <c r="C47" s="62">
        <v>55</v>
      </c>
      <c r="D47" s="66" t="s">
        <v>179</v>
      </c>
      <c r="E47" s="75" t="s">
        <v>433</v>
      </c>
      <c r="F47" s="65" t="s">
        <v>227</v>
      </c>
      <c r="G47" s="62">
        <v>0</v>
      </c>
      <c r="H47" s="62">
        <v>0</v>
      </c>
      <c r="I47" s="63">
        <f>'gold Standard30-1-2021'!G47</f>
        <v>33</v>
      </c>
      <c r="J47" s="63">
        <f>H47</f>
        <v>0</v>
      </c>
      <c r="K47" s="63">
        <f>G47</f>
        <v>0</v>
      </c>
      <c r="L47" s="78">
        <v>0</v>
      </c>
      <c r="M47" s="78">
        <v>0</v>
      </c>
      <c r="N47" s="78">
        <v>0</v>
      </c>
    </row>
    <row r="48" spans="1:14" s="71" customFormat="1" x14ac:dyDescent="0.3">
      <c r="A48" s="62">
        <v>177</v>
      </c>
      <c r="B48" s="62">
        <v>52</v>
      </c>
      <c r="C48" s="62">
        <v>56</v>
      </c>
      <c r="D48" s="66" t="s">
        <v>117</v>
      </c>
      <c r="E48" s="66" t="s">
        <v>25</v>
      </c>
      <c r="F48" s="65" t="s">
        <v>393</v>
      </c>
      <c r="G48" s="62">
        <v>0</v>
      </c>
      <c r="H48" s="62">
        <v>0</v>
      </c>
      <c r="I48" s="63">
        <f>'gold Standard30-1-2021'!G48</f>
        <v>7</v>
      </c>
      <c r="J48" s="63">
        <f>H48</f>
        <v>0</v>
      </c>
      <c r="K48" s="63">
        <f>G48</f>
        <v>0</v>
      </c>
      <c r="L48" s="78">
        <v>0</v>
      </c>
      <c r="M48" s="78">
        <v>0</v>
      </c>
      <c r="N48" s="78">
        <v>0</v>
      </c>
    </row>
    <row r="49" spans="1:14" s="71" customFormat="1" x14ac:dyDescent="0.3">
      <c r="A49" s="63">
        <v>525</v>
      </c>
      <c r="B49" s="63">
        <v>54</v>
      </c>
      <c r="C49" s="62">
        <v>58</v>
      </c>
      <c r="D49" s="66" t="s">
        <v>173</v>
      </c>
      <c r="E49" s="66" t="s">
        <v>735</v>
      </c>
      <c r="F49" s="66" t="s">
        <v>894</v>
      </c>
      <c r="G49" s="62">
        <v>0</v>
      </c>
      <c r="H49" s="62">
        <v>0</v>
      </c>
      <c r="I49" s="63">
        <f>'gold Standard30-1-2021'!G49</f>
        <v>1</v>
      </c>
      <c r="J49" s="63">
        <f>H49</f>
        <v>0</v>
      </c>
      <c r="K49" s="63">
        <f>G49</f>
        <v>0</v>
      </c>
      <c r="L49" s="78">
        <v>0</v>
      </c>
      <c r="M49" s="78">
        <v>0</v>
      </c>
      <c r="N49" s="78">
        <v>0</v>
      </c>
    </row>
    <row r="50" spans="1:14" s="71" customFormat="1" x14ac:dyDescent="0.3">
      <c r="A50" s="63">
        <v>61</v>
      </c>
      <c r="B50" s="63">
        <v>55</v>
      </c>
      <c r="C50" s="62">
        <v>59</v>
      </c>
      <c r="D50" s="66" t="s">
        <v>61</v>
      </c>
      <c r="E50" s="66" t="s">
        <v>736</v>
      </c>
      <c r="F50" s="66" t="s">
        <v>802</v>
      </c>
      <c r="G50" s="63">
        <v>0</v>
      </c>
      <c r="H50" s="63">
        <v>0</v>
      </c>
      <c r="I50" s="63">
        <f>'gold Standard30-1-2021'!G50</f>
        <v>1</v>
      </c>
      <c r="J50" s="63">
        <f>H50</f>
        <v>0</v>
      </c>
      <c r="K50" s="63">
        <f>G50</f>
        <v>0</v>
      </c>
      <c r="L50" s="78">
        <v>0</v>
      </c>
      <c r="M50" s="78">
        <v>0</v>
      </c>
      <c r="N50" s="78">
        <v>0</v>
      </c>
    </row>
    <row r="51" spans="1:14" s="71" customFormat="1" x14ac:dyDescent="0.3">
      <c r="A51" s="62">
        <v>61</v>
      </c>
      <c r="B51" s="62">
        <v>210</v>
      </c>
      <c r="C51" s="62">
        <v>60</v>
      </c>
      <c r="D51" s="66" t="s">
        <v>61</v>
      </c>
      <c r="E51" s="66" t="s">
        <v>737</v>
      </c>
      <c r="F51" s="65" t="s">
        <v>451</v>
      </c>
      <c r="G51" s="62">
        <v>0</v>
      </c>
      <c r="H51" s="62">
        <v>0</v>
      </c>
      <c r="I51" s="63">
        <f>'gold Standard30-1-2021'!G51</f>
        <v>0</v>
      </c>
      <c r="J51" s="63">
        <f>H51</f>
        <v>0</v>
      </c>
      <c r="K51" s="63">
        <f>G51</f>
        <v>0</v>
      </c>
      <c r="L51" s="78">
        <v>0</v>
      </c>
      <c r="M51" s="78">
        <v>0</v>
      </c>
      <c r="N51" s="78">
        <v>0</v>
      </c>
    </row>
    <row r="52" spans="1:14" s="71" customFormat="1" x14ac:dyDescent="0.3">
      <c r="A52" s="62">
        <v>154</v>
      </c>
      <c r="B52" s="62">
        <v>56</v>
      </c>
      <c r="C52" s="62">
        <v>61</v>
      </c>
      <c r="D52" s="66" t="s">
        <v>103</v>
      </c>
      <c r="E52" s="66" t="s">
        <v>454</v>
      </c>
      <c r="F52" s="65" t="s">
        <v>19</v>
      </c>
      <c r="G52" s="62">
        <v>0</v>
      </c>
      <c r="H52" s="62">
        <v>0</v>
      </c>
      <c r="I52" s="63">
        <f>'gold Standard30-1-2021'!G52</f>
        <v>24</v>
      </c>
      <c r="J52" s="63">
        <f>H52</f>
        <v>0</v>
      </c>
      <c r="K52" s="63">
        <f>G52</f>
        <v>0</v>
      </c>
      <c r="L52" s="78">
        <v>0</v>
      </c>
      <c r="M52" s="78">
        <v>0</v>
      </c>
      <c r="N52" s="78">
        <v>0</v>
      </c>
    </row>
    <row r="53" spans="1:14" s="71" customFormat="1" x14ac:dyDescent="0.3">
      <c r="A53" s="62">
        <v>154</v>
      </c>
      <c r="B53" s="62">
        <v>57</v>
      </c>
      <c r="C53" s="62">
        <v>62</v>
      </c>
      <c r="D53" s="66" t="s">
        <v>103</v>
      </c>
      <c r="E53" s="66" t="s">
        <v>406</v>
      </c>
      <c r="F53" s="65" t="s">
        <v>256</v>
      </c>
      <c r="G53" s="62">
        <v>0</v>
      </c>
      <c r="H53" s="62">
        <v>0</v>
      </c>
      <c r="I53" s="63">
        <f>'gold Standard30-1-2021'!G53</f>
        <v>0</v>
      </c>
      <c r="J53" s="63">
        <f>H53</f>
        <v>0</v>
      </c>
      <c r="K53" s="63">
        <f>G53</f>
        <v>0</v>
      </c>
      <c r="L53" s="78">
        <v>0</v>
      </c>
      <c r="M53" s="78">
        <v>0</v>
      </c>
      <c r="N53" s="78">
        <v>0</v>
      </c>
    </row>
    <row r="54" spans="1:14" s="71" customFormat="1" x14ac:dyDescent="0.3">
      <c r="A54" s="62">
        <v>501</v>
      </c>
      <c r="B54" s="62">
        <v>58</v>
      </c>
      <c r="C54" s="62">
        <v>63</v>
      </c>
      <c r="D54" s="66" t="s">
        <v>162</v>
      </c>
      <c r="E54" s="66" t="s">
        <v>457</v>
      </c>
      <c r="F54" s="65" t="s">
        <v>456</v>
      </c>
      <c r="G54" s="62">
        <v>0</v>
      </c>
      <c r="H54" s="62">
        <v>0</v>
      </c>
      <c r="I54" s="63">
        <f>'gold Standard30-1-2021'!G54</f>
        <v>0</v>
      </c>
      <c r="J54" s="63">
        <f>H54</f>
        <v>0</v>
      </c>
      <c r="K54" s="63">
        <f>G54</f>
        <v>0</v>
      </c>
      <c r="L54" s="78">
        <v>0</v>
      </c>
      <c r="M54" s="78">
        <v>0</v>
      </c>
      <c r="N54" s="78">
        <v>0</v>
      </c>
    </row>
    <row r="55" spans="1:14" s="71" customFormat="1" x14ac:dyDescent="0.3">
      <c r="A55" s="62">
        <v>526</v>
      </c>
      <c r="B55" s="62">
        <v>59</v>
      </c>
      <c r="C55" s="62">
        <v>64</v>
      </c>
      <c r="D55" s="66" t="s">
        <v>174</v>
      </c>
      <c r="E55" s="66" t="s">
        <v>458</v>
      </c>
      <c r="F55" s="65" t="s">
        <v>228</v>
      </c>
      <c r="G55" s="62">
        <v>0</v>
      </c>
      <c r="H55" s="62">
        <v>0</v>
      </c>
      <c r="I55" s="63">
        <f>'gold Standard30-1-2021'!G55</f>
        <v>1</v>
      </c>
      <c r="J55" s="63">
        <f>H55</f>
        <v>0</v>
      </c>
      <c r="K55" s="63">
        <f>G55</f>
        <v>0</v>
      </c>
      <c r="L55" s="78">
        <v>0</v>
      </c>
      <c r="M55" s="78">
        <v>0</v>
      </c>
      <c r="N55" s="78">
        <v>0</v>
      </c>
    </row>
    <row r="56" spans="1:14" s="71" customFormat="1" x14ac:dyDescent="0.3">
      <c r="A56" s="62">
        <v>111</v>
      </c>
      <c r="B56" s="62">
        <v>60</v>
      </c>
      <c r="C56" s="62">
        <v>65</v>
      </c>
      <c r="D56" s="66" t="s">
        <v>83</v>
      </c>
      <c r="E56" s="66" t="s">
        <v>460</v>
      </c>
      <c r="F56" s="64" t="s">
        <v>804</v>
      </c>
      <c r="G56" s="63">
        <v>0</v>
      </c>
      <c r="H56" s="63">
        <v>0</v>
      </c>
      <c r="I56" s="63">
        <f>'gold Standard30-1-2021'!G56</f>
        <v>0</v>
      </c>
      <c r="J56" s="63">
        <f>H56</f>
        <v>0</v>
      </c>
      <c r="K56" s="63">
        <f>G56</f>
        <v>0</v>
      </c>
      <c r="L56" s="78">
        <v>0</v>
      </c>
      <c r="M56" s="78">
        <v>0</v>
      </c>
      <c r="N56" s="78">
        <v>0</v>
      </c>
    </row>
    <row r="57" spans="1:14" s="71" customFormat="1" x14ac:dyDescent="0.3">
      <c r="A57" s="62">
        <v>169</v>
      </c>
      <c r="B57" s="62">
        <v>61</v>
      </c>
      <c r="C57" s="62">
        <v>66</v>
      </c>
      <c r="D57" s="66" t="s">
        <v>113</v>
      </c>
      <c r="E57" s="66" t="s">
        <v>728</v>
      </c>
      <c r="F57" s="65" t="s">
        <v>462</v>
      </c>
      <c r="G57" s="62">
        <v>0</v>
      </c>
      <c r="H57" s="62">
        <v>0</v>
      </c>
      <c r="I57" s="63">
        <f>'gold Standard30-1-2021'!G57</f>
        <v>8</v>
      </c>
      <c r="J57" s="63">
        <f>H57</f>
        <v>0</v>
      </c>
      <c r="K57" s="63">
        <f>G57</f>
        <v>0</v>
      </c>
      <c r="L57" s="78">
        <v>0</v>
      </c>
      <c r="M57" s="78">
        <v>0</v>
      </c>
      <c r="N57" s="78">
        <v>0</v>
      </c>
    </row>
    <row r="58" spans="1:14" s="71" customFormat="1" x14ac:dyDescent="0.3">
      <c r="A58" s="62">
        <v>169</v>
      </c>
      <c r="B58" s="62">
        <v>211</v>
      </c>
      <c r="C58" s="62">
        <v>67</v>
      </c>
      <c r="D58" s="66" t="s">
        <v>113</v>
      </c>
      <c r="E58" s="66" t="s">
        <v>465</v>
      </c>
      <c r="F58" s="65" t="s">
        <v>463</v>
      </c>
      <c r="G58" s="62">
        <v>0</v>
      </c>
      <c r="H58" s="62">
        <v>0</v>
      </c>
      <c r="I58" s="63">
        <f>'gold Standard30-1-2021'!G58</f>
        <v>0</v>
      </c>
      <c r="J58" s="63">
        <f>H58</f>
        <v>0</v>
      </c>
      <c r="K58" s="63">
        <f>G58</f>
        <v>0</v>
      </c>
      <c r="L58" s="78">
        <v>0</v>
      </c>
      <c r="M58" s="78">
        <v>0</v>
      </c>
      <c r="N58" s="78">
        <v>0</v>
      </c>
    </row>
    <row r="59" spans="1:14" s="71" customFormat="1" x14ac:dyDescent="0.3">
      <c r="A59" s="62">
        <v>465</v>
      </c>
      <c r="B59" s="62">
        <v>62</v>
      </c>
      <c r="C59" s="62">
        <v>69</v>
      </c>
      <c r="D59" s="66" t="s">
        <v>149</v>
      </c>
      <c r="E59" s="66" t="s">
        <v>692</v>
      </c>
      <c r="F59" s="65" t="s">
        <v>739</v>
      </c>
      <c r="G59" s="62">
        <v>0</v>
      </c>
      <c r="H59" s="62">
        <v>0</v>
      </c>
      <c r="I59" s="63">
        <f>'gold Standard30-1-2021'!G59</f>
        <v>1</v>
      </c>
      <c r="J59" s="63">
        <f>H59</f>
        <v>0</v>
      </c>
      <c r="K59" s="63">
        <f>G59</f>
        <v>0</v>
      </c>
      <c r="L59" s="78">
        <v>0</v>
      </c>
      <c r="M59" s="78">
        <v>0</v>
      </c>
      <c r="N59" s="78">
        <v>0</v>
      </c>
    </row>
    <row r="60" spans="1:14" s="71" customFormat="1" x14ac:dyDescent="0.3">
      <c r="A60" s="62">
        <v>76</v>
      </c>
      <c r="B60" s="62">
        <v>63</v>
      </c>
      <c r="C60" s="62">
        <v>70</v>
      </c>
      <c r="D60" s="66" t="s">
        <v>66</v>
      </c>
      <c r="E60" s="66" t="s">
        <v>333</v>
      </c>
      <c r="F60" s="65" t="s">
        <v>259</v>
      </c>
      <c r="G60" s="62">
        <v>6</v>
      </c>
      <c r="H60" s="62">
        <v>6</v>
      </c>
      <c r="I60" s="63">
        <f>'gold Standard30-1-2021'!G60</f>
        <v>29</v>
      </c>
      <c r="J60" s="63">
        <f>H60</f>
        <v>6</v>
      </c>
      <c r="K60" s="63">
        <f>G60</f>
        <v>6</v>
      </c>
      <c r="L60" s="78">
        <f t="shared" si="2"/>
        <v>0.20689655172413793</v>
      </c>
      <c r="M60" s="78">
        <f t="shared" si="0"/>
        <v>1</v>
      </c>
      <c r="N60" s="78">
        <f t="shared" si="1"/>
        <v>0.34285714285714286</v>
      </c>
    </row>
    <row r="61" spans="1:14" s="71" customFormat="1" x14ac:dyDescent="0.3">
      <c r="A61" s="62">
        <v>178</v>
      </c>
      <c r="B61" s="62">
        <v>71</v>
      </c>
      <c r="C61" s="62">
        <v>74</v>
      </c>
      <c r="D61" s="66" t="s">
        <v>118</v>
      </c>
      <c r="E61" s="66" t="s">
        <v>399</v>
      </c>
      <c r="F61" s="65" t="s">
        <v>3</v>
      </c>
      <c r="G61" s="62">
        <v>0</v>
      </c>
      <c r="H61" s="62">
        <v>0</v>
      </c>
      <c r="I61" s="63">
        <f>'gold Standard30-1-2021'!G61</f>
        <v>4</v>
      </c>
      <c r="J61" s="63">
        <f>H61</f>
        <v>0</v>
      </c>
      <c r="K61" s="63">
        <f>G61</f>
        <v>0</v>
      </c>
      <c r="L61" s="78">
        <v>0</v>
      </c>
      <c r="M61" s="78">
        <v>0</v>
      </c>
      <c r="N61" s="78">
        <v>0</v>
      </c>
    </row>
    <row r="62" spans="1:14" s="71" customFormat="1" x14ac:dyDescent="0.3">
      <c r="A62" s="62">
        <v>168</v>
      </c>
      <c r="B62" s="62">
        <v>72</v>
      </c>
      <c r="C62" s="62">
        <v>75</v>
      </c>
      <c r="D62" s="66" t="s">
        <v>112</v>
      </c>
      <c r="E62" s="66" t="s">
        <v>740</v>
      </c>
      <c r="F62" s="65" t="s">
        <v>803</v>
      </c>
      <c r="G62" s="62">
        <v>0</v>
      </c>
      <c r="H62" s="62">
        <v>0</v>
      </c>
      <c r="I62" s="63">
        <f>'gold Standard30-1-2021'!G62</f>
        <v>0</v>
      </c>
      <c r="J62" s="63">
        <f>H62</f>
        <v>0</v>
      </c>
      <c r="K62" s="63">
        <f>G62</f>
        <v>0</v>
      </c>
      <c r="L62" s="78">
        <v>0</v>
      </c>
      <c r="M62" s="78">
        <v>0</v>
      </c>
      <c r="N62" s="78">
        <v>0</v>
      </c>
    </row>
    <row r="63" spans="1:14" s="71" customFormat="1" x14ac:dyDescent="0.3">
      <c r="A63" s="62">
        <v>167</v>
      </c>
      <c r="B63" s="62">
        <v>73</v>
      </c>
      <c r="C63" s="62">
        <v>76</v>
      </c>
      <c r="D63" s="66" t="s">
        <v>111</v>
      </c>
      <c r="E63" s="66" t="s">
        <v>526</v>
      </c>
      <c r="F63" s="65" t="s">
        <v>850</v>
      </c>
      <c r="G63" s="62">
        <v>0</v>
      </c>
      <c r="H63" s="62">
        <v>0</v>
      </c>
      <c r="I63" s="63">
        <f>'gold Standard30-1-2021'!G63</f>
        <v>0</v>
      </c>
      <c r="J63" s="63">
        <f>H63</f>
        <v>0</v>
      </c>
      <c r="K63" s="63">
        <f>G63</f>
        <v>0</v>
      </c>
      <c r="L63" s="78">
        <v>0</v>
      </c>
      <c r="M63" s="78">
        <v>0</v>
      </c>
      <c r="N63" s="78">
        <v>0</v>
      </c>
    </row>
    <row r="64" spans="1:14" s="71" customFormat="1" x14ac:dyDescent="0.3">
      <c r="A64" s="62">
        <v>11</v>
      </c>
      <c r="B64" s="62">
        <v>74</v>
      </c>
      <c r="C64" s="62">
        <v>77</v>
      </c>
      <c r="D64" s="66" t="s">
        <v>38</v>
      </c>
      <c r="E64" s="66" t="s">
        <v>733</v>
      </c>
      <c r="F64" s="65" t="s">
        <v>23</v>
      </c>
      <c r="G64" s="62">
        <v>0</v>
      </c>
      <c r="H64" s="62">
        <v>0</v>
      </c>
      <c r="I64" s="63">
        <f>'gold Standard30-1-2021'!G64</f>
        <v>10</v>
      </c>
      <c r="J64" s="63">
        <f>H64</f>
        <v>0</v>
      </c>
      <c r="K64" s="63">
        <f>G64</f>
        <v>0</v>
      </c>
      <c r="L64" s="78">
        <v>0</v>
      </c>
      <c r="M64" s="78">
        <v>0</v>
      </c>
      <c r="N64" s="78">
        <v>0</v>
      </c>
    </row>
    <row r="65" spans="1:14" s="71" customFormat="1" x14ac:dyDescent="0.3">
      <c r="A65" s="62">
        <v>69</v>
      </c>
      <c r="B65" s="62">
        <v>76</v>
      </c>
      <c r="C65" s="62">
        <v>78</v>
      </c>
      <c r="D65" s="66" t="s">
        <v>63</v>
      </c>
      <c r="E65" s="66" t="s">
        <v>738</v>
      </c>
      <c r="F65" s="65" t="s">
        <v>298</v>
      </c>
      <c r="G65" s="62">
        <v>0</v>
      </c>
      <c r="H65" s="62">
        <v>0</v>
      </c>
      <c r="I65" s="63">
        <f>'gold Standard30-1-2021'!G65</f>
        <v>1</v>
      </c>
      <c r="J65" s="63">
        <f>H65</f>
        <v>0</v>
      </c>
      <c r="K65" s="63">
        <f>G65</f>
        <v>0</v>
      </c>
      <c r="L65" s="78">
        <v>0</v>
      </c>
      <c r="M65" s="78">
        <v>0</v>
      </c>
      <c r="N65" s="78">
        <v>0</v>
      </c>
    </row>
    <row r="66" spans="1:14" s="71" customFormat="1" x14ac:dyDescent="0.3">
      <c r="A66" s="62">
        <v>97</v>
      </c>
      <c r="B66" s="62">
        <v>77</v>
      </c>
      <c r="C66" s="62">
        <v>79</v>
      </c>
      <c r="D66" s="66" t="s">
        <v>76</v>
      </c>
      <c r="E66" s="66" t="s">
        <v>475</v>
      </c>
      <c r="F66" s="65" t="s">
        <v>200</v>
      </c>
      <c r="G66" s="62">
        <v>0</v>
      </c>
      <c r="H66" s="62">
        <v>0</v>
      </c>
      <c r="I66" s="63">
        <f>'gold Standard30-1-2021'!G66</f>
        <v>0</v>
      </c>
      <c r="J66" s="63">
        <f>H66</f>
        <v>0</v>
      </c>
      <c r="K66" s="63">
        <f>G66</f>
        <v>0</v>
      </c>
      <c r="L66" s="78">
        <v>0</v>
      </c>
      <c r="M66" s="78">
        <v>0</v>
      </c>
      <c r="N66" s="78">
        <v>0</v>
      </c>
    </row>
    <row r="67" spans="1:14" s="71" customFormat="1" x14ac:dyDescent="0.3">
      <c r="A67" s="62">
        <v>46</v>
      </c>
      <c r="B67" s="62">
        <v>78</v>
      </c>
      <c r="C67" s="62">
        <v>80</v>
      </c>
      <c r="D67" s="66" t="s">
        <v>55</v>
      </c>
      <c r="E67" s="66" t="s">
        <v>734</v>
      </c>
      <c r="F67" s="65" t="s">
        <v>853</v>
      </c>
      <c r="G67" s="62">
        <v>0</v>
      </c>
      <c r="H67" s="62">
        <v>0</v>
      </c>
      <c r="I67" s="63">
        <f>'gold Standard30-1-2021'!G67</f>
        <v>0</v>
      </c>
      <c r="J67" s="63">
        <f>H67</f>
        <v>0</v>
      </c>
      <c r="K67" s="63">
        <f>G67</f>
        <v>0</v>
      </c>
      <c r="L67" s="78">
        <v>0</v>
      </c>
      <c r="M67" s="78">
        <v>0</v>
      </c>
      <c r="N67" s="78">
        <v>0</v>
      </c>
    </row>
    <row r="68" spans="1:14" s="71" customFormat="1" x14ac:dyDescent="0.3">
      <c r="A68" s="62">
        <v>71</v>
      </c>
      <c r="B68" s="62">
        <v>79</v>
      </c>
      <c r="C68" s="62">
        <v>81</v>
      </c>
      <c r="D68" s="66" t="s">
        <v>65</v>
      </c>
      <c r="E68" s="66" t="s">
        <v>332</v>
      </c>
      <c r="F68" s="65" t="s">
        <v>852</v>
      </c>
      <c r="G68" s="62">
        <v>0</v>
      </c>
      <c r="H68" s="62">
        <v>0</v>
      </c>
      <c r="I68" s="63">
        <f>'gold Standard30-1-2021'!G68</f>
        <v>0</v>
      </c>
      <c r="J68" s="63">
        <f>H68</f>
        <v>0</v>
      </c>
      <c r="K68" s="63">
        <f>G68</f>
        <v>0</v>
      </c>
      <c r="L68" s="78">
        <v>0</v>
      </c>
      <c r="M68" s="78">
        <v>0</v>
      </c>
      <c r="N68" s="78">
        <v>0</v>
      </c>
    </row>
    <row r="69" spans="1:14" s="71" customFormat="1" x14ac:dyDescent="0.3">
      <c r="A69" s="62">
        <v>530</v>
      </c>
      <c r="B69" s="62">
        <v>80</v>
      </c>
      <c r="C69" s="62">
        <v>82</v>
      </c>
      <c r="D69" s="66" t="s">
        <v>177</v>
      </c>
      <c r="E69" s="66" t="s">
        <v>742</v>
      </c>
      <c r="F69" s="65" t="s">
        <v>851</v>
      </c>
      <c r="G69" s="62">
        <v>0</v>
      </c>
      <c r="H69" s="62">
        <v>0</v>
      </c>
      <c r="I69" s="63">
        <f>'gold Standard30-1-2021'!G69</f>
        <v>0</v>
      </c>
      <c r="J69" s="63">
        <f>H69</f>
        <v>0</v>
      </c>
      <c r="K69" s="63">
        <f>G69</f>
        <v>0</v>
      </c>
      <c r="L69" s="78">
        <v>0</v>
      </c>
      <c r="M69" s="78">
        <v>0</v>
      </c>
      <c r="N69" s="78">
        <v>0</v>
      </c>
    </row>
    <row r="70" spans="1:14" s="71" customFormat="1" x14ac:dyDescent="0.3">
      <c r="A70" s="62">
        <v>530</v>
      </c>
      <c r="B70" s="62">
        <v>219</v>
      </c>
      <c r="C70" s="62">
        <v>83</v>
      </c>
      <c r="D70" s="66" t="s">
        <v>177</v>
      </c>
      <c r="E70" s="66" t="s">
        <v>538</v>
      </c>
      <c r="F70" s="65" t="s">
        <v>21</v>
      </c>
      <c r="G70" s="62">
        <v>2</v>
      </c>
      <c r="H70" s="62">
        <v>0</v>
      </c>
      <c r="I70" s="63">
        <f>'gold Standard30-1-2021'!G70</f>
        <v>5</v>
      </c>
      <c r="J70" s="63">
        <f>H70</f>
        <v>0</v>
      </c>
      <c r="K70" s="63">
        <f>G70</f>
        <v>2</v>
      </c>
      <c r="L70" s="78">
        <v>0</v>
      </c>
      <c r="M70" s="78">
        <v>0</v>
      </c>
      <c r="N70" s="78">
        <v>0</v>
      </c>
    </row>
    <row r="71" spans="1:14" s="71" customFormat="1" x14ac:dyDescent="0.3">
      <c r="A71" s="62">
        <v>527</v>
      </c>
      <c r="B71" s="62">
        <v>81</v>
      </c>
      <c r="C71" s="62">
        <v>84</v>
      </c>
      <c r="D71" s="66" t="s">
        <v>175</v>
      </c>
      <c r="E71" s="66" t="s">
        <v>541</v>
      </c>
      <c r="F71" s="65" t="s">
        <v>540</v>
      </c>
      <c r="G71" s="62">
        <v>0</v>
      </c>
      <c r="H71" s="62">
        <v>0</v>
      </c>
      <c r="I71" s="63">
        <f>'gold Standard30-1-2021'!G71</f>
        <v>2</v>
      </c>
      <c r="J71" s="63">
        <f>H71</f>
        <v>0</v>
      </c>
      <c r="K71" s="63">
        <f>G71</f>
        <v>0</v>
      </c>
      <c r="L71" s="78">
        <v>0</v>
      </c>
      <c r="M71" s="78">
        <v>0</v>
      </c>
      <c r="N71" s="78">
        <v>0</v>
      </c>
    </row>
    <row r="72" spans="1:14" s="71" customFormat="1" x14ac:dyDescent="0.3">
      <c r="A72" s="62">
        <v>52</v>
      </c>
      <c r="B72" s="62">
        <v>83</v>
      </c>
      <c r="C72" s="62">
        <v>85</v>
      </c>
      <c r="D72" s="66" t="s">
        <v>58</v>
      </c>
      <c r="E72" s="66" t="s">
        <v>15</v>
      </c>
      <c r="F72" s="65" t="s">
        <v>6</v>
      </c>
      <c r="G72" s="62">
        <v>0</v>
      </c>
      <c r="H72" s="62">
        <v>0</v>
      </c>
      <c r="I72" s="63">
        <f>'gold Standard30-1-2021'!G72</f>
        <v>6</v>
      </c>
      <c r="J72" s="63">
        <f>H72</f>
        <v>0</v>
      </c>
      <c r="K72" s="63">
        <f>G72</f>
        <v>0</v>
      </c>
      <c r="L72" s="78">
        <v>0</v>
      </c>
      <c r="M72" s="78">
        <v>0</v>
      </c>
      <c r="N72" s="78">
        <v>0</v>
      </c>
    </row>
    <row r="73" spans="1:14" s="71" customFormat="1" x14ac:dyDescent="0.3">
      <c r="A73" s="62">
        <v>426</v>
      </c>
      <c r="B73" s="62">
        <v>84</v>
      </c>
      <c r="C73" s="62">
        <v>86</v>
      </c>
      <c r="D73" s="66" t="s">
        <v>144</v>
      </c>
      <c r="E73" s="66" t="s">
        <v>546</v>
      </c>
      <c r="F73" s="65" t="s">
        <v>543</v>
      </c>
      <c r="G73" s="62">
        <v>2</v>
      </c>
      <c r="H73" s="62">
        <v>2</v>
      </c>
      <c r="I73" s="63">
        <f>'gold Standard30-1-2021'!G73</f>
        <v>5</v>
      </c>
      <c r="J73" s="63">
        <f>H73</f>
        <v>2</v>
      </c>
      <c r="K73" s="63">
        <f>G73</f>
        <v>2</v>
      </c>
      <c r="L73" s="78">
        <f t="shared" ref="L73:L128" si="6">J73/I73</f>
        <v>0.4</v>
      </c>
      <c r="M73" s="78">
        <f t="shared" ref="M73:M127" si="7">J73/K73</f>
        <v>1</v>
      </c>
      <c r="N73" s="78">
        <f t="shared" ref="N73:N127" si="8" xml:space="preserve"> (2*(L73*M73))/(L73+M73)</f>
        <v>0.57142857142857151</v>
      </c>
    </row>
    <row r="74" spans="1:14" s="71" customFormat="1" x14ac:dyDescent="0.3">
      <c r="A74" s="62">
        <v>426</v>
      </c>
      <c r="B74" s="62">
        <v>220</v>
      </c>
      <c r="C74" s="62">
        <v>87</v>
      </c>
      <c r="D74" s="66" t="s">
        <v>144</v>
      </c>
      <c r="E74" s="66" t="s">
        <v>743</v>
      </c>
      <c r="F74" s="65" t="s">
        <v>544</v>
      </c>
      <c r="G74" s="62">
        <v>0</v>
      </c>
      <c r="H74" s="62">
        <v>0</v>
      </c>
      <c r="I74" s="63">
        <f>'gold Standard30-1-2021'!G74</f>
        <v>0</v>
      </c>
      <c r="J74" s="63">
        <f>H74</f>
        <v>0</v>
      </c>
      <c r="K74" s="63">
        <f>G74</f>
        <v>0</v>
      </c>
      <c r="L74" s="78">
        <v>0</v>
      </c>
      <c r="M74" s="78">
        <v>0</v>
      </c>
      <c r="N74" s="78">
        <v>0</v>
      </c>
    </row>
    <row r="75" spans="1:14" s="71" customFormat="1" x14ac:dyDescent="0.3">
      <c r="A75" s="62">
        <v>538</v>
      </c>
      <c r="B75" s="62">
        <v>85</v>
      </c>
      <c r="C75" s="62">
        <v>89</v>
      </c>
      <c r="D75" s="66" t="s">
        <v>184</v>
      </c>
      <c r="E75" s="65" t="s">
        <v>818</v>
      </c>
      <c r="F75" s="65" t="s">
        <v>854</v>
      </c>
      <c r="G75" s="62">
        <v>0</v>
      </c>
      <c r="H75" s="62">
        <v>0</v>
      </c>
      <c r="I75" s="63">
        <f>'gold Standard30-1-2021'!G75</f>
        <v>1</v>
      </c>
      <c r="J75" s="63">
        <f>H75</f>
        <v>0</v>
      </c>
      <c r="K75" s="63">
        <f>G75</f>
        <v>0</v>
      </c>
      <c r="L75" s="78">
        <v>0</v>
      </c>
      <c r="M75" s="78">
        <v>0</v>
      </c>
      <c r="N75" s="78">
        <v>0</v>
      </c>
    </row>
    <row r="76" spans="1:14" s="71" customFormat="1" x14ac:dyDescent="0.3">
      <c r="A76" s="62">
        <v>181</v>
      </c>
      <c r="B76" s="62">
        <v>86</v>
      </c>
      <c r="C76" s="62">
        <v>92</v>
      </c>
      <c r="D76" s="66" t="s">
        <v>120</v>
      </c>
      <c r="E76" s="66" t="s">
        <v>558</v>
      </c>
      <c r="F76" s="65" t="s">
        <v>855</v>
      </c>
      <c r="G76" s="62">
        <v>0</v>
      </c>
      <c r="H76" s="62">
        <v>0</v>
      </c>
      <c r="I76" s="63">
        <f>'gold Standard30-1-2021'!G76</f>
        <v>0</v>
      </c>
      <c r="J76" s="63">
        <f>H76</f>
        <v>0</v>
      </c>
      <c r="K76" s="63">
        <f>G76</f>
        <v>0</v>
      </c>
      <c r="L76" s="78">
        <v>0</v>
      </c>
      <c r="M76" s="78">
        <v>0</v>
      </c>
      <c r="N76" s="78">
        <v>0</v>
      </c>
    </row>
    <row r="77" spans="1:14" s="71" customFormat="1" x14ac:dyDescent="0.3">
      <c r="A77" s="62">
        <v>80</v>
      </c>
      <c r="B77" s="62">
        <v>88</v>
      </c>
      <c r="C77" s="62">
        <v>94</v>
      </c>
      <c r="D77" s="66" t="s">
        <v>69</v>
      </c>
      <c r="E77" s="66" t="s">
        <v>745</v>
      </c>
      <c r="F77" s="65" t="s">
        <v>387</v>
      </c>
      <c r="G77" s="62">
        <v>0</v>
      </c>
      <c r="H77" s="62">
        <v>0</v>
      </c>
      <c r="I77" s="63">
        <f>'gold Standard30-1-2021'!G77</f>
        <v>5</v>
      </c>
      <c r="J77" s="63">
        <f>H77</f>
        <v>0</v>
      </c>
      <c r="K77" s="63">
        <f>G77</f>
        <v>0</v>
      </c>
      <c r="L77" s="78">
        <v>0</v>
      </c>
      <c r="M77" s="78">
        <v>0</v>
      </c>
      <c r="N77" s="78">
        <v>0</v>
      </c>
    </row>
    <row r="78" spans="1:14" s="71" customFormat="1" x14ac:dyDescent="0.3">
      <c r="A78" s="62">
        <v>186</v>
      </c>
      <c r="B78" s="62">
        <v>89</v>
      </c>
      <c r="C78" s="62">
        <v>95</v>
      </c>
      <c r="D78" s="66" t="s">
        <v>125</v>
      </c>
      <c r="E78" s="66" t="s">
        <v>565</v>
      </c>
      <c r="F78" s="65" t="s">
        <v>209</v>
      </c>
      <c r="G78" s="62">
        <v>0</v>
      </c>
      <c r="H78" s="62">
        <v>0</v>
      </c>
      <c r="I78" s="63">
        <f>'gold Standard30-1-2021'!G78</f>
        <v>5</v>
      </c>
      <c r="J78" s="63">
        <f>H78</f>
        <v>0</v>
      </c>
      <c r="K78" s="63">
        <f>G78</f>
        <v>0</v>
      </c>
      <c r="L78" s="78">
        <v>0</v>
      </c>
      <c r="M78" s="78">
        <v>0</v>
      </c>
      <c r="N78" s="78">
        <v>0</v>
      </c>
    </row>
    <row r="79" spans="1:14" s="71" customFormat="1" x14ac:dyDescent="0.3">
      <c r="A79" s="62">
        <v>524</v>
      </c>
      <c r="B79" s="62">
        <v>90</v>
      </c>
      <c r="C79" s="62">
        <v>96</v>
      </c>
      <c r="D79" s="66" t="s">
        <v>172</v>
      </c>
      <c r="E79" s="66" t="s">
        <v>566</v>
      </c>
      <c r="F79" s="65" t="s">
        <v>229</v>
      </c>
      <c r="G79" s="62">
        <v>0</v>
      </c>
      <c r="H79" s="62">
        <v>0</v>
      </c>
      <c r="I79" s="63">
        <f>'gold Standard30-1-2021'!G79</f>
        <v>0</v>
      </c>
      <c r="J79" s="63">
        <f>H79</f>
        <v>0</v>
      </c>
      <c r="K79" s="63">
        <f>G79</f>
        <v>0</v>
      </c>
      <c r="L79" s="78">
        <v>0</v>
      </c>
      <c r="M79" s="78">
        <v>0</v>
      </c>
      <c r="N79" s="78">
        <v>0</v>
      </c>
    </row>
    <row r="80" spans="1:14" s="71" customFormat="1" x14ac:dyDescent="0.3">
      <c r="A80" s="62">
        <v>9</v>
      </c>
      <c r="B80" s="62">
        <v>91</v>
      </c>
      <c r="C80" s="62">
        <v>97</v>
      </c>
      <c r="D80" s="66" t="s">
        <v>36</v>
      </c>
      <c r="E80" s="66" t="s">
        <v>838</v>
      </c>
      <c r="F80" s="65" t="s">
        <v>838</v>
      </c>
      <c r="G80" s="62">
        <v>0</v>
      </c>
      <c r="H80" s="62">
        <v>0</v>
      </c>
      <c r="I80" s="63">
        <f>'gold Standard30-1-2021'!G80</f>
        <v>0</v>
      </c>
      <c r="J80" s="63">
        <f>H80</f>
        <v>0</v>
      </c>
      <c r="K80" s="63">
        <f>G80</f>
        <v>0</v>
      </c>
      <c r="L80" s="78">
        <v>0</v>
      </c>
      <c r="M80" s="78">
        <v>0</v>
      </c>
      <c r="N80" s="78">
        <v>0</v>
      </c>
    </row>
    <row r="81" spans="1:14" s="71" customFormat="1" x14ac:dyDescent="0.3">
      <c r="A81" s="62">
        <v>1</v>
      </c>
      <c r="B81" s="62">
        <v>92</v>
      </c>
      <c r="C81" s="62">
        <v>98</v>
      </c>
      <c r="D81" s="66" t="s">
        <v>28</v>
      </c>
      <c r="E81" s="66" t="s">
        <v>747</v>
      </c>
      <c r="F81" s="65" t="s">
        <v>224</v>
      </c>
      <c r="G81" s="62">
        <v>0</v>
      </c>
      <c r="H81" s="62">
        <v>0</v>
      </c>
      <c r="I81" s="63">
        <f>'gold Standard30-1-2021'!G81</f>
        <v>7</v>
      </c>
      <c r="J81" s="63">
        <f>H81</f>
        <v>0</v>
      </c>
      <c r="K81" s="63">
        <f>G81</f>
        <v>0</v>
      </c>
      <c r="L81" s="78">
        <v>0</v>
      </c>
      <c r="M81" s="78">
        <v>0</v>
      </c>
      <c r="N81" s="78">
        <v>0</v>
      </c>
    </row>
    <row r="82" spans="1:14" s="71" customFormat="1" x14ac:dyDescent="0.3">
      <c r="A82" s="62">
        <v>522</v>
      </c>
      <c r="B82" s="62">
        <v>93</v>
      </c>
      <c r="C82" s="62">
        <v>99</v>
      </c>
      <c r="D82" s="66" t="s">
        <v>170</v>
      </c>
      <c r="E82" s="66" t="s">
        <v>569</v>
      </c>
      <c r="F82" s="65" t="s">
        <v>805</v>
      </c>
      <c r="G82" s="62">
        <v>0</v>
      </c>
      <c r="H82" s="62">
        <v>0</v>
      </c>
      <c r="I82" s="63">
        <f>'gold Standard30-1-2021'!G82</f>
        <v>1</v>
      </c>
      <c r="J82" s="63">
        <f>H82</f>
        <v>0</v>
      </c>
      <c r="K82" s="63">
        <f>G82</f>
        <v>0</v>
      </c>
      <c r="L82" s="78">
        <v>0</v>
      </c>
      <c r="M82" s="78">
        <v>0</v>
      </c>
      <c r="N82" s="78">
        <v>0</v>
      </c>
    </row>
    <row r="83" spans="1:14" s="71" customFormat="1" x14ac:dyDescent="0.3">
      <c r="A83" s="62">
        <v>503</v>
      </c>
      <c r="B83" s="62">
        <v>94</v>
      </c>
      <c r="C83" s="62">
        <v>100</v>
      </c>
      <c r="D83" s="66" t="s">
        <v>164</v>
      </c>
      <c r="E83" s="66" t="s">
        <v>570</v>
      </c>
      <c r="F83" s="65" t="s">
        <v>235</v>
      </c>
      <c r="G83" s="62">
        <v>0</v>
      </c>
      <c r="H83" s="62">
        <v>0</v>
      </c>
      <c r="I83" s="63">
        <f>'gold Standard30-1-2021'!G83</f>
        <v>1</v>
      </c>
      <c r="J83" s="63">
        <f>H83</f>
        <v>0</v>
      </c>
      <c r="K83" s="63">
        <f>G83</f>
        <v>0</v>
      </c>
      <c r="L83" s="78">
        <v>0</v>
      </c>
      <c r="M83" s="78">
        <v>0</v>
      </c>
      <c r="N83" s="78">
        <v>0</v>
      </c>
    </row>
    <row r="84" spans="1:14" s="71" customFormat="1" x14ac:dyDescent="0.3">
      <c r="A84" s="62">
        <v>512</v>
      </c>
      <c r="B84" s="62">
        <v>95</v>
      </c>
      <c r="C84" s="62">
        <v>101</v>
      </c>
      <c r="D84" s="66" t="s">
        <v>167</v>
      </c>
      <c r="E84" s="66" t="s">
        <v>749</v>
      </c>
      <c r="F84" s="65" t="s">
        <v>233</v>
      </c>
      <c r="G84" s="62">
        <v>0</v>
      </c>
      <c r="H84" s="62">
        <v>0</v>
      </c>
      <c r="I84" s="63">
        <f>'gold Standard30-1-2021'!G84</f>
        <v>0</v>
      </c>
      <c r="J84" s="63">
        <f>H84</f>
        <v>0</v>
      </c>
      <c r="K84" s="63">
        <f>G84</f>
        <v>0</v>
      </c>
      <c r="L84" s="78">
        <v>0</v>
      </c>
      <c r="M84" s="78">
        <v>0</v>
      </c>
      <c r="N84" s="78">
        <v>0</v>
      </c>
    </row>
    <row r="85" spans="1:14" s="71" customFormat="1" x14ac:dyDescent="0.3">
      <c r="A85" s="62">
        <v>28</v>
      </c>
      <c r="B85" s="62">
        <v>96</v>
      </c>
      <c r="C85" s="62">
        <v>102</v>
      </c>
      <c r="D85" s="66" t="s">
        <v>44</v>
      </c>
      <c r="E85" s="66" t="s">
        <v>282</v>
      </c>
      <c r="F85" s="65" t="s">
        <v>856</v>
      </c>
      <c r="G85" s="62">
        <v>0</v>
      </c>
      <c r="H85" s="62">
        <v>0</v>
      </c>
      <c r="I85" s="63">
        <f>'gold Standard30-1-2021'!G85</f>
        <v>0</v>
      </c>
      <c r="J85" s="63">
        <f>H85</f>
        <v>0</v>
      </c>
      <c r="K85" s="63">
        <f>G85</f>
        <v>0</v>
      </c>
      <c r="L85" s="78">
        <v>0</v>
      </c>
      <c r="M85" s="78">
        <v>0</v>
      </c>
      <c r="N85" s="78">
        <v>0</v>
      </c>
    </row>
    <row r="86" spans="1:14" s="71" customFormat="1" x14ac:dyDescent="0.3">
      <c r="A86" s="62">
        <v>497</v>
      </c>
      <c r="B86" s="62">
        <v>97</v>
      </c>
      <c r="C86" s="62">
        <v>103</v>
      </c>
      <c r="D86" s="66" t="s">
        <v>160</v>
      </c>
      <c r="E86" s="66" t="s">
        <v>492</v>
      </c>
      <c r="F86" s="65" t="s">
        <v>857</v>
      </c>
      <c r="G86" s="62">
        <v>0</v>
      </c>
      <c r="H86" s="62">
        <v>0</v>
      </c>
      <c r="I86" s="63">
        <f>'gold Standard30-1-2021'!G86</f>
        <v>0</v>
      </c>
      <c r="J86" s="63">
        <f>H86</f>
        <v>0</v>
      </c>
      <c r="K86" s="63">
        <f>G86</f>
        <v>0</v>
      </c>
      <c r="L86" s="78">
        <v>0</v>
      </c>
      <c r="M86" s="78">
        <v>0</v>
      </c>
      <c r="N86" s="78">
        <v>0</v>
      </c>
    </row>
    <row r="87" spans="1:14" s="71" customFormat="1" x14ac:dyDescent="0.3">
      <c r="A87" s="62">
        <v>172</v>
      </c>
      <c r="B87" s="62">
        <v>98</v>
      </c>
      <c r="C87" s="62">
        <v>104</v>
      </c>
      <c r="D87" s="66" t="s">
        <v>114</v>
      </c>
      <c r="E87" s="64" t="s">
        <v>303</v>
      </c>
      <c r="F87" s="65" t="s">
        <v>222</v>
      </c>
      <c r="G87" s="62">
        <v>0</v>
      </c>
      <c r="H87" s="62">
        <v>0</v>
      </c>
      <c r="I87" s="63">
        <f>'gold Standard30-1-2021'!G87</f>
        <v>6</v>
      </c>
      <c r="J87" s="63">
        <f>H87</f>
        <v>0</v>
      </c>
      <c r="K87" s="63">
        <f>G87</f>
        <v>0</v>
      </c>
      <c r="L87" s="78">
        <v>0</v>
      </c>
      <c r="M87" s="78">
        <v>0</v>
      </c>
      <c r="N87" s="78">
        <v>0</v>
      </c>
    </row>
    <row r="88" spans="1:14" s="71" customFormat="1" ht="15" customHeight="1" x14ac:dyDescent="0.3">
      <c r="A88" s="62">
        <v>44</v>
      </c>
      <c r="B88" s="62">
        <v>99</v>
      </c>
      <c r="C88" s="62">
        <v>105</v>
      </c>
      <c r="D88" s="66" t="s">
        <v>53</v>
      </c>
      <c r="E88" s="66" t="s">
        <v>750</v>
      </c>
      <c r="F88" s="65" t="s">
        <v>819</v>
      </c>
      <c r="G88" s="62">
        <v>0</v>
      </c>
      <c r="H88" s="62">
        <v>0</v>
      </c>
      <c r="I88" s="63">
        <f>'gold Standard30-1-2021'!G88</f>
        <v>3</v>
      </c>
      <c r="J88" s="63">
        <f>H88</f>
        <v>0</v>
      </c>
      <c r="K88" s="63">
        <f>G88</f>
        <v>0</v>
      </c>
      <c r="L88" s="78">
        <v>0</v>
      </c>
      <c r="M88" s="78">
        <v>0</v>
      </c>
      <c r="N88" s="78">
        <v>0</v>
      </c>
    </row>
    <row r="89" spans="1:14" s="71" customFormat="1" x14ac:dyDescent="0.3">
      <c r="A89" s="62">
        <v>209</v>
      </c>
      <c r="B89" s="62">
        <v>100</v>
      </c>
      <c r="C89" s="62">
        <v>106</v>
      </c>
      <c r="D89" s="66" t="s">
        <v>134</v>
      </c>
      <c r="E89" s="66" t="s">
        <v>746</v>
      </c>
      <c r="F89" s="65" t="s">
        <v>250</v>
      </c>
      <c r="G89" s="62">
        <v>0</v>
      </c>
      <c r="H89" s="62">
        <v>0</v>
      </c>
      <c r="I89" s="63">
        <f>'gold Standard30-1-2021'!G89</f>
        <v>2</v>
      </c>
      <c r="J89" s="63">
        <f>H89</f>
        <v>0</v>
      </c>
      <c r="K89" s="63">
        <f>G89</f>
        <v>0</v>
      </c>
      <c r="L89" s="78">
        <v>0</v>
      </c>
      <c r="M89" s="78">
        <v>0</v>
      </c>
      <c r="N89" s="78">
        <v>0</v>
      </c>
    </row>
    <row r="90" spans="1:14" s="71" customFormat="1" x14ac:dyDescent="0.3">
      <c r="A90" s="62">
        <v>427</v>
      </c>
      <c r="B90" s="62">
        <v>101</v>
      </c>
      <c r="C90" s="62">
        <v>107</v>
      </c>
      <c r="D90" s="66" t="s">
        <v>145</v>
      </c>
      <c r="E90" s="66" t="s">
        <v>297</v>
      </c>
      <c r="F90" s="65" t="s">
        <v>245</v>
      </c>
      <c r="G90" s="62">
        <v>0</v>
      </c>
      <c r="H90" s="62">
        <v>0</v>
      </c>
      <c r="I90" s="63">
        <f>'gold Standard30-1-2021'!G90</f>
        <v>13</v>
      </c>
      <c r="J90" s="63">
        <f>H90</f>
        <v>0</v>
      </c>
      <c r="K90" s="63">
        <f>G90</f>
        <v>0</v>
      </c>
      <c r="L90" s="78">
        <v>0</v>
      </c>
      <c r="M90" s="78">
        <v>0</v>
      </c>
      <c r="N90" s="78">
        <v>0</v>
      </c>
    </row>
    <row r="91" spans="1:14" s="71" customFormat="1" x14ac:dyDescent="0.3">
      <c r="A91" s="62">
        <v>66</v>
      </c>
      <c r="B91" s="62">
        <v>102</v>
      </c>
      <c r="C91" s="62">
        <v>108</v>
      </c>
      <c r="D91" s="66" t="s">
        <v>62</v>
      </c>
      <c r="E91" s="64" t="s">
        <v>299</v>
      </c>
      <c r="F91" s="65" t="s">
        <v>197</v>
      </c>
      <c r="G91" s="62">
        <v>0</v>
      </c>
      <c r="H91" s="62">
        <v>0</v>
      </c>
      <c r="I91" s="63">
        <f>'gold Standard30-1-2021'!G91</f>
        <v>1</v>
      </c>
      <c r="J91" s="63">
        <f>H91</f>
        <v>0</v>
      </c>
      <c r="K91" s="63">
        <f>G91</f>
        <v>0</v>
      </c>
      <c r="L91" s="78">
        <v>0</v>
      </c>
      <c r="M91" s="78">
        <v>0</v>
      </c>
      <c r="N91" s="78">
        <v>0</v>
      </c>
    </row>
    <row r="92" spans="1:14" s="71" customFormat="1" x14ac:dyDescent="0.3">
      <c r="A92" s="62">
        <v>182</v>
      </c>
      <c r="B92" s="62">
        <v>105</v>
      </c>
      <c r="C92" s="62">
        <v>109</v>
      </c>
      <c r="D92" s="66" t="s">
        <v>121</v>
      </c>
      <c r="E92" s="66" t="s">
        <v>364</v>
      </c>
      <c r="F92" s="65" t="s">
        <v>858</v>
      </c>
      <c r="G92" s="62">
        <v>0</v>
      </c>
      <c r="H92" s="62">
        <v>0</v>
      </c>
      <c r="I92" s="63">
        <f>'gold Standard30-1-2021'!G92</f>
        <v>0</v>
      </c>
      <c r="J92" s="63">
        <f>H92</f>
        <v>0</v>
      </c>
      <c r="K92" s="63">
        <f>G92</f>
        <v>0</v>
      </c>
      <c r="L92" s="78">
        <v>0</v>
      </c>
      <c r="M92" s="78">
        <v>0</v>
      </c>
      <c r="N92" s="78">
        <v>0</v>
      </c>
    </row>
    <row r="93" spans="1:14" s="71" customFormat="1" x14ac:dyDescent="0.3">
      <c r="A93" s="62">
        <v>127</v>
      </c>
      <c r="B93" s="62">
        <v>106</v>
      </c>
      <c r="C93" s="62">
        <v>110</v>
      </c>
      <c r="D93" s="66" t="s">
        <v>88</v>
      </c>
      <c r="E93" s="66" t="s">
        <v>409</v>
      </c>
      <c r="F93" s="65" t="s">
        <v>860</v>
      </c>
      <c r="G93" s="62">
        <v>0</v>
      </c>
      <c r="H93" s="62">
        <v>0</v>
      </c>
      <c r="I93" s="63">
        <f>'gold Standard30-1-2021'!G93</f>
        <v>0</v>
      </c>
      <c r="J93" s="63">
        <f>H93</f>
        <v>0</v>
      </c>
      <c r="K93" s="63">
        <f>G93</f>
        <v>0</v>
      </c>
      <c r="L93" s="78">
        <v>0</v>
      </c>
      <c r="M93" s="78">
        <v>0</v>
      </c>
      <c r="N93" s="78">
        <v>0</v>
      </c>
    </row>
    <row r="94" spans="1:14" s="71" customFormat="1" x14ac:dyDescent="0.3">
      <c r="A94" s="62">
        <v>529</v>
      </c>
      <c r="B94" s="62">
        <v>107</v>
      </c>
      <c r="C94" s="62">
        <v>111</v>
      </c>
      <c r="D94" s="66" t="s">
        <v>176</v>
      </c>
      <c r="E94" s="66" t="s">
        <v>577</v>
      </c>
      <c r="F94" s="65" t="s">
        <v>859</v>
      </c>
      <c r="G94" s="62">
        <v>0</v>
      </c>
      <c r="H94" s="62">
        <v>0</v>
      </c>
      <c r="I94" s="63">
        <f>'gold Standard30-1-2021'!G94</f>
        <v>0</v>
      </c>
      <c r="J94" s="63">
        <f>H94</f>
        <v>0</v>
      </c>
      <c r="K94" s="63">
        <f>G94</f>
        <v>0</v>
      </c>
      <c r="L94" s="78">
        <v>0</v>
      </c>
      <c r="M94" s="78">
        <v>0</v>
      </c>
      <c r="N94" s="78">
        <v>0</v>
      </c>
    </row>
    <row r="95" spans="1:14" s="71" customFormat="1" x14ac:dyDescent="0.3">
      <c r="A95" s="62">
        <v>98</v>
      </c>
      <c r="B95" s="62">
        <v>108</v>
      </c>
      <c r="C95" s="62">
        <v>112</v>
      </c>
      <c r="D95" s="66" t="s">
        <v>77</v>
      </c>
      <c r="E95" s="66" t="s">
        <v>578</v>
      </c>
      <c r="F95" s="65" t="s">
        <v>1</v>
      </c>
      <c r="G95" s="62">
        <v>3</v>
      </c>
      <c r="H95" s="62">
        <v>3</v>
      </c>
      <c r="I95" s="63">
        <f>'gold Standard30-1-2021'!G95</f>
        <v>8</v>
      </c>
      <c r="J95" s="63">
        <f>H95</f>
        <v>3</v>
      </c>
      <c r="K95" s="63">
        <f>G95</f>
        <v>3</v>
      </c>
      <c r="L95" s="78">
        <f t="shared" si="6"/>
        <v>0.375</v>
      </c>
      <c r="M95" s="78">
        <f t="shared" si="7"/>
        <v>1</v>
      </c>
      <c r="N95" s="78">
        <f t="shared" si="8"/>
        <v>0.54545454545454541</v>
      </c>
    </row>
    <row r="96" spans="1:14" s="71" customFormat="1" x14ac:dyDescent="0.3">
      <c r="A96" s="62">
        <v>81</v>
      </c>
      <c r="B96" s="62">
        <v>110</v>
      </c>
      <c r="C96" s="62">
        <v>114</v>
      </c>
      <c r="D96" s="66" t="s">
        <v>70</v>
      </c>
      <c r="E96" s="66" t="s">
        <v>734</v>
      </c>
      <c r="F96" s="65" t="s">
        <v>489</v>
      </c>
      <c r="G96" s="62">
        <v>0</v>
      </c>
      <c r="H96" s="62">
        <v>0</v>
      </c>
      <c r="I96" s="63">
        <f>'gold Standard30-1-2021'!G96</f>
        <v>0</v>
      </c>
      <c r="J96" s="63">
        <f>H96</f>
        <v>0</v>
      </c>
      <c r="K96" s="63">
        <f>G96</f>
        <v>0</v>
      </c>
      <c r="L96" s="78">
        <v>0</v>
      </c>
      <c r="M96" s="78">
        <v>0</v>
      </c>
      <c r="N96" s="78">
        <v>0</v>
      </c>
    </row>
    <row r="97" spans="1:14" s="71" customFormat="1" x14ac:dyDescent="0.3">
      <c r="A97" s="62">
        <v>146</v>
      </c>
      <c r="B97" s="62">
        <v>111</v>
      </c>
      <c r="C97" s="62">
        <v>115</v>
      </c>
      <c r="D97" s="66" t="s">
        <v>97</v>
      </c>
      <c r="E97" s="66" t="s">
        <v>751</v>
      </c>
      <c r="F97" s="65" t="s">
        <v>396</v>
      </c>
      <c r="G97" s="62">
        <v>12</v>
      </c>
      <c r="H97" s="62">
        <v>2</v>
      </c>
      <c r="I97" s="63">
        <f>'gold Standard30-1-2021'!G97</f>
        <v>11</v>
      </c>
      <c r="J97" s="63">
        <f>H97</f>
        <v>2</v>
      </c>
      <c r="K97" s="63">
        <f>G97</f>
        <v>12</v>
      </c>
      <c r="L97" s="78">
        <f t="shared" si="6"/>
        <v>0.18181818181818182</v>
      </c>
      <c r="M97" s="78">
        <f t="shared" si="7"/>
        <v>0.16666666666666666</v>
      </c>
      <c r="N97" s="78">
        <f t="shared" si="8"/>
        <v>0.17391304347826086</v>
      </c>
    </row>
    <row r="98" spans="1:14" s="71" customFormat="1" x14ac:dyDescent="0.3">
      <c r="A98" s="62">
        <v>43</v>
      </c>
      <c r="B98" s="62">
        <v>113</v>
      </c>
      <c r="C98" s="62">
        <v>117</v>
      </c>
      <c r="D98" s="66" t="s">
        <v>52</v>
      </c>
      <c r="E98" s="66" t="s">
        <v>752</v>
      </c>
      <c r="F98" s="65" t="s">
        <v>861</v>
      </c>
      <c r="G98" s="62">
        <v>0</v>
      </c>
      <c r="H98" s="62">
        <v>0</v>
      </c>
      <c r="I98" s="63">
        <f>'gold Standard30-1-2021'!G98</f>
        <v>0</v>
      </c>
      <c r="J98" s="63">
        <f>H98</f>
        <v>0</v>
      </c>
      <c r="K98" s="63">
        <f>G98</f>
        <v>0</v>
      </c>
      <c r="L98" s="78">
        <v>0</v>
      </c>
      <c r="M98" s="78">
        <v>0</v>
      </c>
      <c r="N98" s="78">
        <v>0</v>
      </c>
    </row>
    <row r="99" spans="1:14" s="71" customFormat="1" x14ac:dyDescent="0.3">
      <c r="A99" s="62">
        <v>82</v>
      </c>
      <c r="B99" s="62">
        <v>114</v>
      </c>
      <c r="C99" s="62">
        <v>118</v>
      </c>
      <c r="D99" s="66" t="s">
        <v>71</v>
      </c>
      <c r="E99" s="66" t="s">
        <v>734</v>
      </c>
      <c r="F99" s="65" t="s">
        <v>260</v>
      </c>
      <c r="G99" s="62">
        <v>0</v>
      </c>
      <c r="H99" s="62">
        <v>0</v>
      </c>
      <c r="I99" s="63">
        <f>'gold Standard30-1-2021'!G99</f>
        <v>0</v>
      </c>
      <c r="J99" s="63">
        <f>H99</f>
        <v>0</v>
      </c>
      <c r="K99" s="63">
        <f>G99</f>
        <v>0</v>
      </c>
      <c r="L99" s="78">
        <v>0</v>
      </c>
      <c r="M99" s="78">
        <v>0</v>
      </c>
      <c r="N99" s="78">
        <v>0</v>
      </c>
    </row>
    <row r="100" spans="1:14" s="71" customFormat="1" x14ac:dyDescent="0.3">
      <c r="A100" s="62">
        <v>501</v>
      </c>
      <c r="B100" s="62">
        <v>115</v>
      </c>
      <c r="C100" s="62">
        <v>119</v>
      </c>
      <c r="D100" s="66" t="s">
        <v>162</v>
      </c>
      <c r="E100" s="66" t="s">
        <v>753</v>
      </c>
      <c r="F100" s="65" t="s">
        <v>237</v>
      </c>
      <c r="G100" s="62">
        <v>0</v>
      </c>
      <c r="H100" s="62">
        <v>0</v>
      </c>
      <c r="I100" s="63">
        <f>'gold Standard30-1-2021'!G100</f>
        <v>8</v>
      </c>
      <c r="J100" s="63">
        <f>H100</f>
        <v>0</v>
      </c>
      <c r="K100" s="63">
        <f>G100</f>
        <v>0</v>
      </c>
      <c r="L100" s="78">
        <v>0</v>
      </c>
      <c r="M100" s="78">
        <v>0</v>
      </c>
      <c r="N100" s="78">
        <v>0</v>
      </c>
    </row>
    <row r="101" spans="1:14" s="71" customFormat="1" x14ac:dyDescent="0.3">
      <c r="A101" s="62">
        <v>476</v>
      </c>
      <c r="B101" s="62">
        <v>116</v>
      </c>
      <c r="C101" s="62">
        <v>120</v>
      </c>
      <c r="D101" s="66" t="s">
        <v>153</v>
      </c>
      <c r="E101" s="66" t="s">
        <v>755</v>
      </c>
      <c r="F101" s="65" t="s">
        <v>241</v>
      </c>
      <c r="G101" s="63">
        <v>0</v>
      </c>
      <c r="H101" s="63">
        <v>0</v>
      </c>
      <c r="I101" s="63">
        <f>'gold Standard30-1-2021'!G101</f>
        <v>0</v>
      </c>
      <c r="J101" s="63">
        <f>H101</f>
        <v>0</v>
      </c>
      <c r="K101" s="63">
        <f>G101</f>
        <v>0</v>
      </c>
      <c r="L101" s="78">
        <v>0</v>
      </c>
      <c r="M101" s="78">
        <v>0</v>
      </c>
      <c r="N101" s="78">
        <v>0</v>
      </c>
    </row>
    <row r="102" spans="1:14" s="71" customFormat="1" x14ac:dyDescent="0.3">
      <c r="A102" s="62">
        <v>504</v>
      </c>
      <c r="B102" s="62">
        <v>117</v>
      </c>
      <c r="C102" s="62">
        <v>121</v>
      </c>
      <c r="D102" s="66" t="s">
        <v>165</v>
      </c>
      <c r="E102" s="66" t="s">
        <v>757</v>
      </c>
      <c r="F102" s="65" t="s">
        <v>234</v>
      </c>
      <c r="G102" s="62">
        <v>0</v>
      </c>
      <c r="H102" s="62">
        <v>0</v>
      </c>
      <c r="I102" s="63">
        <f>'gold Standard30-1-2021'!G102</f>
        <v>34</v>
      </c>
      <c r="J102" s="63">
        <f>H102</f>
        <v>0</v>
      </c>
      <c r="K102" s="63">
        <f>G102</f>
        <v>0</v>
      </c>
      <c r="L102" s="78">
        <f t="shared" si="6"/>
        <v>0</v>
      </c>
      <c r="M102" s="78">
        <v>0</v>
      </c>
      <c r="N102" s="78">
        <v>0</v>
      </c>
    </row>
    <row r="103" spans="1:14" s="71" customFormat="1" x14ac:dyDescent="0.3">
      <c r="A103" s="62">
        <v>17</v>
      </c>
      <c r="B103" s="62">
        <v>118</v>
      </c>
      <c r="C103" s="62">
        <v>122</v>
      </c>
      <c r="D103" s="66" t="s">
        <v>40</v>
      </c>
      <c r="E103" s="66" t="s">
        <v>758</v>
      </c>
      <c r="F103" s="65" t="s">
        <v>823</v>
      </c>
      <c r="G103" s="62">
        <v>0</v>
      </c>
      <c r="H103" s="62">
        <v>0</v>
      </c>
      <c r="I103" s="63">
        <f>'gold Standard30-1-2021'!G103</f>
        <v>34</v>
      </c>
      <c r="J103" s="63">
        <f>H103</f>
        <v>0</v>
      </c>
      <c r="K103" s="63">
        <f>G103</f>
        <v>0</v>
      </c>
      <c r="L103" s="78">
        <f t="shared" ref="L103:L104" si="9">J103/I103</f>
        <v>0</v>
      </c>
      <c r="M103" s="78">
        <v>0</v>
      </c>
      <c r="N103" s="78">
        <v>0</v>
      </c>
    </row>
    <row r="104" spans="1:14" s="71" customFormat="1" x14ac:dyDescent="0.3">
      <c r="A104" s="62">
        <v>189</v>
      </c>
      <c r="B104" s="62">
        <v>119</v>
      </c>
      <c r="C104" s="62">
        <v>123</v>
      </c>
      <c r="D104" s="66" t="s">
        <v>128</v>
      </c>
      <c r="E104" s="66" t="s">
        <v>759</v>
      </c>
      <c r="F104" s="65" t="s">
        <v>432</v>
      </c>
      <c r="G104" s="62">
        <v>0</v>
      </c>
      <c r="H104" s="62">
        <v>0</v>
      </c>
      <c r="I104" s="63">
        <f>'gold Standard30-1-2021'!G104</f>
        <v>3</v>
      </c>
      <c r="J104" s="63">
        <f>H104</f>
        <v>0</v>
      </c>
      <c r="K104" s="63">
        <f>G104</f>
        <v>0</v>
      </c>
      <c r="L104" s="78">
        <f t="shared" si="9"/>
        <v>0</v>
      </c>
      <c r="M104" s="78">
        <v>0</v>
      </c>
      <c r="N104" s="78">
        <v>0</v>
      </c>
    </row>
    <row r="105" spans="1:14" s="71" customFormat="1" x14ac:dyDescent="0.3">
      <c r="A105" s="62">
        <v>502</v>
      </c>
      <c r="B105" s="62">
        <v>120</v>
      </c>
      <c r="C105" s="62">
        <v>124</v>
      </c>
      <c r="D105" s="66" t="s">
        <v>163</v>
      </c>
      <c r="E105" s="66" t="s">
        <v>761</v>
      </c>
      <c r="F105" s="65" t="s">
        <v>236</v>
      </c>
      <c r="G105" s="62">
        <v>0</v>
      </c>
      <c r="H105" s="62">
        <v>0</v>
      </c>
      <c r="I105" s="63">
        <f>'gold Standard30-1-2021'!G105</f>
        <v>0</v>
      </c>
      <c r="J105" s="63">
        <f>H105</f>
        <v>0</v>
      </c>
      <c r="K105" s="63">
        <f>G105</f>
        <v>0</v>
      </c>
      <c r="L105" s="78">
        <v>0</v>
      </c>
      <c r="M105" s="78">
        <v>0</v>
      </c>
      <c r="N105" s="78">
        <v>0</v>
      </c>
    </row>
    <row r="106" spans="1:14" s="71" customFormat="1" x14ac:dyDescent="0.3">
      <c r="A106" s="62">
        <v>461</v>
      </c>
      <c r="B106" s="62">
        <v>121</v>
      </c>
      <c r="C106" s="62">
        <v>125</v>
      </c>
      <c r="D106" s="66" t="s">
        <v>148</v>
      </c>
      <c r="E106" s="66" t="s">
        <v>889</v>
      </c>
      <c r="F106" s="65" t="s">
        <v>826</v>
      </c>
      <c r="G106" s="62">
        <v>0</v>
      </c>
      <c r="H106" s="62">
        <v>0</v>
      </c>
      <c r="I106" s="63">
        <f>'gold Standard30-1-2021'!G106</f>
        <v>0</v>
      </c>
      <c r="J106" s="63">
        <f>H106</f>
        <v>0</v>
      </c>
      <c r="K106" s="63">
        <f>G106</f>
        <v>0</v>
      </c>
      <c r="L106" s="78">
        <v>0</v>
      </c>
      <c r="M106" s="78">
        <v>0</v>
      </c>
      <c r="N106" s="78">
        <v>0</v>
      </c>
    </row>
    <row r="107" spans="1:14" s="71" customFormat="1" x14ac:dyDescent="0.3">
      <c r="A107" s="62">
        <v>216</v>
      </c>
      <c r="B107" s="62">
        <v>122</v>
      </c>
      <c r="C107" s="62">
        <v>126</v>
      </c>
      <c r="D107" s="66" t="s">
        <v>138</v>
      </c>
      <c r="E107" s="66" t="s">
        <v>588</v>
      </c>
      <c r="F107" s="65" t="s">
        <v>586</v>
      </c>
      <c r="G107" s="62">
        <v>0</v>
      </c>
      <c r="H107" s="62">
        <v>0</v>
      </c>
      <c r="I107" s="63">
        <f>'gold Standard30-1-2021'!G107</f>
        <v>2</v>
      </c>
      <c r="J107" s="63">
        <f>H107</f>
        <v>0</v>
      </c>
      <c r="K107" s="63">
        <f>G107</f>
        <v>0</v>
      </c>
      <c r="L107" s="78">
        <f t="shared" si="6"/>
        <v>0</v>
      </c>
      <c r="M107" s="78">
        <v>0</v>
      </c>
      <c r="N107" s="78">
        <v>0</v>
      </c>
    </row>
    <row r="108" spans="1:14" s="71" customFormat="1" x14ac:dyDescent="0.3">
      <c r="A108" s="62">
        <v>483</v>
      </c>
      <c r="B108" s="62">
        <v>124</v>
      </c>
      <c r="C108" s="62">
        <v>127</v>
      </c>
      <c r="D108" s="66" t="s">
        <v>155</v>
      </c>
      <c r="E108" s="66" t="s">
        <v>762</v>
      </c>
      <c r="F108" s="65" t="s">
        <v>862</v>
      </c>
      <c r="G108" s="62">
        <v>0</v>
      </c>
      <c r="H108" s="62">
        <v>0</v>
      </c>
      <c r="I108" s="63">
        <f>'gold Standard30-1-2021'!G108</f>
        <v>0</v>
      </c>
      <c r="J108" s="63">
        <f>H108</f>
        <v>0</v>
      </c>
      <c r="K108" s="63">
        <f>G108</f>
        <v>0</v>
      </c>
      <c r="L108" s="78">
        <v>0</v>
      </c>
      <c r="M108" s="78">
        <v>0</v>
      </c>
      <c r="N108" s="78">
        <v>0</v>
      </c>
    </row>
    <row r="109" spans="1:14" s="71" customFormat="1" ht="13.2" customHeight="1" x14ac:dyDescent="0.3">
      <c r="A109" s="62">
        <v>151</v>
      </c>
      <c r="B109" s="62">
        <v>125</v>
      </c>
      <c r="C109" s="62">
        <v>128</v>
      </c>
      <c r="D109" s="66" t="s">
        <v>102</v>
      </c>
      <c r="E109" s="66" t="s">
        <v>764</v>
      </c>
      <c r="F109" s="65" t="s">
        <v>765</v>
      </c>
      <c r="G109" s="62">
        <v>0</v>
      </c>
      <c r="H109" s="62">
        <v>0</v>
      </c>
      <c r="I109" s="63">
        <f>'gold Standard30-1-2021'!G109</f>
        <v>1</v>
      </c>
      <c r="J109" s="63">
        <f>H109</f>
        <v>0</v>
      </c>
      <c r="K109" s="63">
        <f>G109</f>
        <v>0</v>
      </c>
      <c r="L109" s="78">
        <f t="shared" si="6"/>
        <v>0</v>
      </c>
      <c r="M109" s="78">
        <v>0</v>
      </c>
      <c r="N109" s="78">
        <v>0</v>
      </c>
    </row>
    <row r="110" spans="1:14" s="71" customFormat="1" x14ac:dyDescent="0.3">
      <c r="A110" s="62">
        <v>45</v>
      </c>
      <c r="B110" s="62">
        <v>126</v>
      </c>
      <c r="C110" s="62">
        <v>129</v>
      </c>
      <c r="D110" s="66" t="s">
        <v>54</v>
      </c>
      <c r="E110" s="66" t="s">
        <v>190</v>
      </c>
      <c r="F110" s="65" t="s">
        <v>195</v>
      </c>
      <c r="G110" s="62">
        <v>4</v>
      </c>
      <c r="H110" s="62">
        <v>4</v>
      </c>
      <c r="I110" s="63">
        <f>'gold Standard30-1-2021'!G110</f>
        <v>4</v>
      </c>
      <c r="J110" s="63">
        <f>H110</f>
        <v>4</v>
      </c>
      <c r="K110" s="63">
        <f>G110</f>
        <v>4</v>
      </c>
      <c r="L110" s="78">
        <f t="shared" si="6"/>
        <v>1</v>
      </c>
      <c r="M110" s="78">
        <f t="shared" si="7"/>
        <v>1</v>
      </c>
      <c r="N110" s="78">
        <f t="shared" si="8"/>
        <v>1</v>
      </c>
    </row>
    <row r="111" spans="1:14" s="71" customFormat="1" x14ac:dyDescent="0.3">
      <c r="A111" s="62">
        <v>8</v>
      </c>
      <c r="B111" s="62">
        <v>127</v>
      </c>
      <c r="C111" s="62">
        <v>130</v>
      </c>
      <c r="D111" s="66" t="s">
        <v>35</v>
      </c>
      <c r="E111" s="66" t="s">
        <v>285</v>
      </c>
      <c r="F111" s="65" t="s">
        <v>14</v>
      </c>
      <c r="G111" s="62">
        <v>0</v>
      </c>
      <c r="H111" s="62">
        <v>0</v>
      </c>
      <c r="I111" s="63">
        <f>'gold Standard30-1-2021'!G111</f>
        <v>4</v>
      </c>
      <c r="J111" s="63">
        <f>H111</f>
        <v>0</v>
      </c>
      <c r="K111" s="63">
        <f>G111</f>
        <v>0</v>
      </c>
      <c r="L111" s="78">
        <f t="shared" si="6"/>
        <v>0</v>
      </c>
      <c r="M111" s="78">
        <v>0</v>
      </c>
      <c r="N111" s="78">
        <v>0</v>
      </c>
    </row>
    <row r="112" spans="1:14" s="71" customFormat="1" x14ac:dyDescent="0.3">
      <c r="A112" s="62">
        <v>184</v>
      </c>
      <c r="B112" s="62">
        <v>128</v>
      </c>
      <c r="C112" s="62">
        <v>131</v>
      </c>
      <c r="D112" s="66" t="s">
        <v>123</v>
      </c>
      <c r="E112" s="66" t="s">
        <v>827</v>
      </c>
      <c r="F112" s="65" t="s">
        <v>208</v>
      </c>
      <c r="G112" s="62">
        <v>0</v>
      </c>
      <c r="H112" s="62">
        <v>0</v>
      </c>
      <c r="I112" s="63">
        <f>'gold Standard30-1-2021'!G112</f>
        <v>1</v>
      </c>
      <c r="J112" s="63">
        <f>H112</f>
        <v>0</v>
      </c>
      <c r="K112" s="63">
        <f>G112</f>
        <v>0</v>
      </c>
      <c r="L112" s="78">
        <f t="shared" si="6"/>
        <v>0</v>
      </c>
      <c r="M112" s="78">
        <v>0</v>
      </c>
      <c r="N112" s="78">
        <v>0</v>
      </c>
    </row>
    <row r="113" spans="1:14" s="71" customFormat="1" x14ac:dyDescent="0.3">
      <c r="A113" s="62">
        <v>58</v>
      </c>
      <c r="B113" s="62">
        <v>129</v>
      </c>
      <c r="C113" s="62">
        <v>132</v>
      </c>
      <c r="D113" s="66" t="s">
        <v>60</v>
      </c>
      <c r="E113" s="66" t="s">
        <v>767</v>
      </c>
      <c r="F113" s="65" t="s">
        <v>863</v>
      </c>
      <c r="G113" s="62">
        <v>0</v>
      </c>
      <c r="H113" s="62">
        <v>0</v>
      </c>
      <c r="I113" s="63">
        <f>'gold Standard30-1-2021'!G113</f>
        <v>0</v>
      </c>
      <c r="J113" s="63">
        <f>H113</f>
        <v>0</v>
      </c>
      <c r="K113" s="63">
        <f>G113</f>
        <v>0</v>
      </c>
      <c r="L113" s="78">
        <v>0</v>
      </c>
      <c r="M113" s="78">
        <v>0</v>
      </c>
      <c r="N113" s="78">
        <v>0</v>
      </c>
    </row>
    <row r="114" spans="1:14" s="71" customFormat="1" x14ac:dyDescent="0.3">
      <c r="A114" s="62">
        <v>163</v>
      </c>
      <c r="B114" s="62">
        <v>130</v>
      </c>
      <c r="C114" s="62">
        <v>133</v>
      </c>
      <c r="D114" s="66" t="s">
        <v>110</v>
      </c>
      <c r="E114" s="64" t="s">
        <v>351</v>
      </c>
      <c r="F114" s="65" t="s">
        <v>829</v>
      </c>
      <c r="G114" s="62">
        <v>0</v>
      </c>
      <c r="H114" s="62">
        <v>0</v>
      </c>
      <c r="I114" s="63">
        <f>'gold Standard30-1-2021'!G114</f>
        <v>0</v>
      </c>
      <c r="J114" s="63">
        <f>H114</f>
        <v>0</v>
      </c>
      <c r="K114" s="63">
        <f>G114</f>
        <v>0</v>
      </c>
      <c r="L114" s="78">
        <v>0</v>
      </c>
      <c r="M114" s="78">
        <v>0</v>
      </c>
      <c r="N114" s="78">
        <v>0</v>
      </c>
    </row>
    <row r="115" spans="1:14" s="71" customFormat="1" x14ac:dyDescent="0.3">
      <c r="A115" s="62">
        <v>156</v>
      </c>
      <c r="B115" s="62">
        <v>131</v>
      </c>
      <c r="C115" s="62">
        <v>134</v>
      </c>
      <c r="D115" s="66" t="s">
        <v>105</v>
      </c>
      <c r="E115" s="66" t="s">
        <v>769</v>
      </c>
      <c r="F115" s="65" t="s">
        <v>255</v>
      </c>
      <c r="G115" s="62">
        <v>0</v>
      </c>
      <c r="H115" s="62">
        <v>0</v>
      </c>
      <c r="I115" s="63">
        <f>'gold Standard30-1-2021'!G115</f>
        <v>1</v>
      </c>
      <c r="J115" s="63">
        <f>H115</f>
        <v>0</v>
      </c>
      <c r="K115" s="63">
        <f>G115</f>
        <v>0</v>
      </c>
      <c r="L115" s="78">
        <f t="shared" si="6"/>
        <v>0</v>
      </c>
      <c r="M115" s="78">
        <v>0</v>
      </c>
      <c r="N115" s="78">
        <v>0</v>
      </c>
    </row>
    <row r="116" spans="1:14" s="71" customFormat="1" x14ac:dyDescent="0.3">
      <c r="A116" s="62">
        <v>180</v>
      </c>
      <c r="B116" s="62">
        <v>138</v>
      </c>
      <c r="C116" s="62">
        <v>136</v>
      </c>
      <c r="D116" s="66" t="s">
        <v>119</v>
      </c>
      <c r="E116" s="66" t="s">
        <v>227</v>
      </c>
      <c r="F116" s="65" t="s">
        <v>864</v>
      </c>
      <c r="G116" s="62">
        <v>0</v>
      </c>
      <c r="H116" s="62">
        <v>0</v>
      </c>
      <c r="I116" s="63">
        <f>'gold Standard30-1-2021'!G116</f>
        <v>0</v>
      </c>
      <c r="J116" s="63">
        <f>H116</f>
        <v>0</v>
      </c>
      <c r="K116" s="63">
        <f>G116</f>
        <v>0</v>
      </c>
      <c r="L116" s="78">
        <v>0</v>
      </c>
      <c r="M116" s="78">
        <v>0</v>
      </c>
      <c r="N116" s="78">
        <v>0</v>
      </c>
    </row>
    <row r="117" spans="1:14" s="71" customFormat="1" x14ac:dyDescent="0.3">
      <c r="A117" s="62">
        <v>40</v>
      </c>
      <c r="B117" s="62">
        <v>139</v>
      </c>
      <c r="C117" s="62">
        <v>137</v>
      </c>
      <c r="D117" s="66" t="s">
        <v>49</v>
      </c>
      <c r="E117" s="66" t="s">
        <v>768</v>
      </c>
      <c r="F117" s="65" t="s">
        <v>193</v>
      </c>
      <c r="G117" s="62">
        <v>0</v>
      </c>
      <c r="H117" s="62">
        <v>0</v>
      </c>
      <c r="I117" s="63">
        <f>'gold Standard30-1-2021'!G117</f>
        <v>1</v>
      </c>
      <c r="J117" s="63">
        <f>H117</f>
        <v>0</v>
      </c>
      <c r="K117" s="63">
        <f>G117</f>
        <v>0</v>
      </c>
      <c r="L117" s="78">
        <f t="shared" si="6"/>
        <v>0</v>
      </c>
      <c r="M117" s="78">
        <v>0</v>
      </c>
      <c r="N117" s="78">
        <v>0</v>
      </c>
    </row>
    <row r="118" spans="1:14" s="71" customFormat="1" x14ac:dyDescent="0.3">
      <c r="A118" s="62">
        <v>229</v>
      </c>
      <c r="B118" s="62">
        <v>140</v>
      </c>
      <c r="C118" s="62">
        <v>138</v>
      </c>
      <c r="D118" s="66" t="s">
        <v>143</v>
      </c>
      <c r="E118" s="66" t="s">
        <v>676</v>
      </c>
      <c r="F118" s="65" t="s">
        <v>246</v>
      </c>
      <c r="G118" s="62">
        <v>0</v>
      </c>
      <c r="H118" s="62">
        <v>0</v>
      </c>
      <c r="I118" s="63">
        <f>'gold Standard30-1-2021'!G118</f>
        <v>0</v>
      </c>
      <c r="J118" s="63">
        <f>H118</f>
        <v>0</v>
      </c>
      <c r="K118" s="63">
        <f>G118</f>
        <v>0</v>
      </c>
      <c r="L118" s="78">
        <v>0</v>
      </c>
      <c r="M118" s="78">
        <v>0</v>
      </c>
      <c r="N118" s="78">
        <v>0</v>
      </c>
    </row>
    <row r="119" spans="1:14" s="71" customFormat="1" x14ac:dyDescent="0.3">
      <c r="A119" s="62">
        <v>473</v>
      </c>
      <c r="B119" s="62">
        <v>143</v>
      </c>
      <c r="C119" s="62">
        <v>141</v>
      </c>
      <c r="D119" s="66" t="s">
        <v>151</v>
      </c>
      <c r="E119" s="66" t="s">
        <v>771</v>
      </c>
      <c r="F119" s="65" t="s">
        <v>378</v>
      </c>
      <c r="G119" s="62">
        <v>1</v>
      </c>
      <c r="H119" s="62">
        <v>1</v>
      </c>
      <c r="I119" s="63">
        <f>'gold Standard30-1-2021'!G119</f>
        <v>6</v>
      </c>
      <c r="J119" s="63">
        <f>H119</f>
        <v>1</v>
      </c>
      <c r="K119" s="63">
        <f>G119</f>
        <v>1</v>
      </c>
      <c r="L119" s="78">
        <f t="shared" si="6"/>
        <v>0.16666666666666666</v>
      </c>
      <c r="M119" s="78">
        <f t="shared" si="7"/>
        <v>1</v>
      </c>
      <c r="N119" s="78">
        <f t="shared" si="8"/>
        <v>0.2857142857142857</v>
      </c>
    </row>
    <row r="120" spans="1:14" s="71" customFormat="1" x14ac:dyDescent="0.3">
      <c r="A120" s="62">
        <v>162</v>
      </c>
      <c r="B120" s="62">
        <v>144</v>
      </c>
      <c r="C120" s="62">
        <v>142</v>
      </c>
      <c r="D120" s="66" t="s">
        <v>109</v>
      </c>
      <c r="E120" s="66" t="s">
        <v>770</v>
      </c>
      <c r="F120" s="65" t="s">
        <v>806</v>
      </c>
      <c r="G120" s="62">
        <v>0</v>
      </c>
      <c r="H120" s="62">
        <v>0</v>
      </c>
      <c r="I120" s="63">
        <f>'gold Standard30-1-2021'!G120</f>
        <v>0</v>
      </c>
      <c r="J120" s="63">
        <f>H120</f>
        <v>0</v>
      </c>
      <c r="K120" s="63">
        <f>G120</f>
        <v>0</v>
      </c>
      <c r="L120" s="78">
        <v>0</v>
      </c>
      <c r="M120" s="78">
        <v>0</v>
      </c>
      <c r="N120" s="78">
        <v>0</v>
      </c>
    </row>
    <row r="121" spans="1:14" s="71" customFormat="1" x14ac:dyDescent="0.3">
      <c r="A121" s="62">
        <v>158</v>
      </c>
      <c r="B121" s="62">
        <v>146</v>
      </c>
      <c r="C121" s="62">
        <v>143</v>
      </c>
      <c r="D121" s="66" t="s">
        <v>107</v>
      </c>
      <c r="E121" s="66" t="s">
        <v>636</v>
      </c>
      <c r="F121" s="65" t="s">
        <v>635</v>
      </c>
      <c r="G121" s="62">
        <v>1</v>
      </c>
      <c r="H121" s="62">
        <v>1</v>
      </c>
      <c r="I121" s="63">
        <f>'gold Standard30-1-2021'!G121</f>
        <v>1</v>
      </c>
      <c r="J121" s="63">
        <f>H121</f>
        <v>1</v>
      </c>
      <c r="K121" s="63">
        <f>G121</f>
        <v>1</v>
      </c>
      <c r="L121" s="78">
        <f t="shared" si="6"/>
        <v>1</v>
      </c>
      <c r="M121" s="78">
        <f t="shared" si="7"/>
        <v>1</v>
      </c>
      <c r="N121" s="78">
        <f t="shared" si="8"/>
        <v>1</v>
      </c>
    </row>
    <row r="122" spans="1:14" s="71" customFormat="1" x14ac:dyDescent="0.3">
      <c r="A122" s="62">
        <v>7</v>
      </c>
      <c r="B122" s="62">
        <v>150</v>
      </c>
      <c r="C122" s="62">
        <v>144</v>
      </c>
      <c r="D122" s="66" t="s">
        <v>34</v>
      </c>
      <c r="E122" s="66" t="s">
        <v>772</v>
      </c>
      <c r="F122" s="65" t="s">
        <v>213</v>
      </c>
      <c r="G122" s="62">
        <v>0</v>
      </c>
      <c r="H122" s="62">
        <v>0</v>
      </c>
      <c r="I122" s="63">
        <f>'gold Standard30-1-2021'!G122</f>
        <v>0</v>
      </c>
      <c r="J122" s="63">
        <f>H122</f>
        <v>0</v>
      </c>
      <c r="K122" s="63">
        <f>G122</f>
        <v>0</v>
      </c>
      <c r="L122" s="78">
        <v>0</v>
      </c>
      <c r="M122" s="78">
        <v>0</v>
      </c>
      <c r="N122" s="78">
        <v>0</v>
      </c>
    </row>
    <row r="123" spans="1:14" s="71" customFormat="1" x14ac:dyDescent="0.3">
      <c r="A123" s="62">
        <v>86</v>
      </c>
      <c r="B123" s="62">
        <v>151</v>
      </c>
      <c r="C123" s="62">
        <v>145</v>
      </c>
      <c r="D123" s="66" t="s">
        <v>73</v>
      </c>
      <c r="E123" s="66" t="s">
        <v>277</v>
      </c>
      <c r="F123" s="65" t="s">
        <v>199</v>
      </c>
      <c r="G123" s="62">
        <v>1</v>
      </c>
      <c r="H123" s="62">
        <v>1</v>
      </c>
      <c r="I123" s="63">
        <f>'gold Standard30-1-2021'!G123</f>
        <v>1</v>
      </c>
      <c r="J123" s="63">
        <f>H123</f>
        <v>1</v>
      </c>
      <c r="K123" s="63">
        <f>G123</f>
        <v>1</v>
      </c>
      <c r="L123" s="78">
        <f t="shared" si="6"/>
        <v>1</v>
      </c>
      <c r="M123" s="78">
        <f t="shared" si="7"/>
        <v>1</v>
      </c>
      <c r="N123" s="78">
        <f t="shared" si="8"/>
        <v>1</v>
      </c>
    </row>
    <row r="124" spans="1:14" s="71" customFormat="1" x14ac:dyDescent="0.3">
      <c r="A124" s="62">
        <v>41</v>
      </c>
      <c r="B124" s="62">
        <v>152</v>
      </c>
      <c r="C124" s="62">
        <v>146</v>
      </c>
      <c r="D124" s="66" t="s">
        <v>50</v>
      </c>
      <c r="E124" s="66" t="s">
        <v>773</v>
      </c>
      <c r="F124" s="65" t="s">
        <v>5</v>
      </c>
      <c r="G124" s="62">
        <v>1</v>
      </c>
      <c r="H124" s="62">
        <v>1</v>
      </c>
      <c r="I124" s="63">
        <f>'gold Standard30-1-2021'!G124</f>
        <v>1</v>
      </c>
      <c r="J124" s="63">
        <f>H124</f>
        <v>1</v>
      </c>
      <c r="K124" s="63">
        <f>G124</f>
        <v>1</v>
      </c>
      <c r="L124" s="78">
        <f t="shared" si="6"/>
        <v>1</v>
      </c>
      <c r="M124" s="78">
        <f t="shared" si="7"/>
        <v>1</v>
      </c>
      <c r="N124" s="78">
        <f t="shared" si="8"/>
        <v>1</v>
      </c>
    </row>
    <row r="125" spans="1:14" s="71" customFormat="1" x14ac:dyDescent="0.3">
      <c r="A125" s="62">
        <v>19</v>
      </c>
      <c r="B125" s="62">
        <v>155</v>
      </c>
      <c r="C125" s="62">
        <v>148</v>
      </c>
      <c r="D125" s="66" t="s">
        <v>41</v>
      </c>
      <c r="E125" s="66" t="s">
        <v>774</v>
      </c>
      <c r="F125" s="65" t="s">
        <v>865</v>
      </c>
      <c r="G125" s="62">
        <v>0</v>
      </c>
      <c r="H125" s="62">
        <v>0</v>
      </c>
      <c r="I125" s="63">
        <f>'gold Standard30-1-2021'!G125</f>
        <v>0</v>
      </c>
      <c r="J125" s="63">
        <f>H125</f>
        <v>0</v>
      </c>
      <c r="K125" s="63">
        <f>G125</f>
        <v>0</v>
      </c>
      <c r="L125" s="78">
        <v>0</v>
      </c>
      <c r="M125" s="78">
        <v>0</v>
      </c>
      <c r="N125" s="78">
        <v>0</v>
      </c>
    </row>
    <row r="126" spans="1:14" s="71" customFormat="1" x14ac:dyDescent="0.3">
      <c r="A126" s="62">
        <v>84</v>
      </c>
      <c r="B126" s="62">
        <v>158</v>
      </c>
      <c r="C126" s="62">
        <v>150</v>
      </c>
      <c r="D126" s="66" t="s">
        <v>72</v>
      </c>
      <c r="E126" s="66" t="s">
        <v>198</v>
      </c>
      <c r="F126" s="65" t="s">
        <v>198</v>
      </c>
      <c r="G126" s="62">
        <v>6</v>
      </c>
      <c r="H126" s="62">
        <v>6</v>
      </c>
      <c r="I126" s="63">
        <f>'gold Standard30-1-2021'!G126</f>
        <v>4</v>
      </c>
      <c r="J126" s="63">
        <f>H126</f>
        <v>6</v>
      </c>
      <c r="K126" s="63">
        <f>G126</f>
        <v>6</v>
      </c>
      <c r="L126" s="78">
        <v>1</v>
      </c>
      <c r="M126" s="78">
        <f t="shared" si="7"/>
        <v>1</v>
      </c>
      <c r="N126" s="78">
        <f t="shared" si="8"/>
        <v>1</v>
      </c>
    </row>
    <row r="127" spans="1:14" s="71" customFormat="1" x14ac:dyDescent="0.3">
      <c r="A127" s="62">
        <v>477</v>
      </c>
      <c r="B127" s="62">
        <v>159</v>
      </c>
      <c r="C127" s="62">
        <v>151</v>
      </c>
      <c r="D127" s="66" t="s">
        <v>154</v>
      </c>
      <c r="E127" s="66" t="s">
        <v>239</v>
      </c>
      <c r="F127" s="65" t="s">
        <v>239</v>
      </c>
      <c r="G127" s="62">
        <v>5</v>
      </c>
      <c r="H127" s="62">
        <v>5</v>
      </c>
      <c r="I127" s="63">
        <f>'gold Standard30-1-2021'!G127</f>
        <v>6</v>
      </c>
      <c r="J127" s="63">
        <f>H127</f>
        <v>5</v>
      </c>
      <c r="K127" s="63">
        <f>G127</f>
        <v>5</v>
      </c>
      <c r="L127" s="78">
        <f t="shared" si="6"/>
        <v>0.83333333333333337</v>
      </c>
      <c r="M127" s="78">
        <f t="shared" si="7"/>
        <v>1</v>
      </c>
      <c r="N127" s="78">
        <f t="shared" si="8"/>
        <v>0.90909090909090906</v>
      </c>
    </row>
    <row r="128" spans="1:14" s="71" customFormat="1" x14ac:dyDescent="0.3">
      <c r="A128" s="62">
        <v>192</v>
      </c>
      <c r="B128" s="62">
        <v>160</v>
      </c>
      <c r="C128" s="62">
        <v>152</v>
      </c>
      <c r="D128" s="66" t="s">
        <v>130</v>
      </c>
      <c r="E128" s="66" t="s">
        <v>602</v>
      </c>
      <c r="F128" s="65" t="s">
        <v>265</v>
      </c>
      <c r="G128" s="62">
        <v>0</v>
      </c>
      <c r="H128" s="62">
        <v>0</v>
      </c>
      <c r="I128" s="63">
        <f>'gold Standard30-1-2021'!G128</f>
        <v>1</v>
      </c>
      <c r="J128" s="63">
        <f>H128</f>
        <v>0</v>
      </c>
      <c r="K128" s="63">
        <f>G128</f>
        <v>0</v>
      </c>
      <c r="L128" s="78">
        <f t="shared" si="6"/>
        <v>0</v>
      </c>
      <c r="M128" s="78">
        <v>0</v>
      </c>
      <c r="N128" s="78">
        <v>0</v>
      </c>
    </row>
    <row r="129" spans="1:14" s="71" customFormat="1" x14ac:dyDescent="0.3">
      <c r="A129" s="62">
        <v>532</v>
      </c>
      <c r="B129" s="62">
        <v>161</v>
      </c>
      <c r="C129" s="62">
        <v>153</v>
      </c>
      <c r="D129" s="66" t="s">
        <v>179</v>
      </c>
      <c r="E129" s="66" t="s">
        <v>775</v>
      </c>
      <c r="F129" s="65" t="s">
        <v>226</v>
      </c>
      <c r="G129" s="62">
        <v>0</v>
      </c>
      <c r="H129" s="62">
        <v>0</v>
      </c>
      <c r="I129" s="63">
        <f>'gold Standard30-1-2021'!G129</f>
        <v>9</v>
      </c>
      <c r="J129" s="63">
        <f>H129</f>
        <v>0</v>
      </c>
      <c r="K129" s="63">
        <f>G129</f>
        <v>0</v>
      </c>
      <c r="L129" s="78">
        <f t="shared" ref="L129" si="10">J129/I129</f>
        <v>0</v>
      </c>
      <c r="M129" s="78">
        <v>0</v>
      </c>
      <c r="N129" s="78">
        <v>0</v>
      </c>
    </row>
    <row r="130" spans="1:14" s="71" customFormat="1" x14ac:dyDescent="0.3">
      <c r="A130" s="62">
        <v>4</v>
      </c>
      <c r="B130" s="62">
        <v>163</v>
      </c>
      <c r="C130" s="62">
        <v>155</v>
      </c>
      <c r="D130" s="66" t="s">
        <v>31</v>
      </c>
      <c r="E130" s="66" t="s">
        <v>776</v>
      </c>
      <c r="F130" s="66" t="s">
        <v>188</v>
      </c>
      <c r="G130" s="62">
        <v>3</v>
      </c>
      <c r="H130" s="62">
        <v>3</v>
      </c>
      <c r="I130" s="62">
        <v>0</v>
      </c>
      <c r="J130" s="63">
        <f>H130</f>
        <v>3</v>
      </c>
      <c r="K130" s="63">
        <f>G130</f>
        <v>3</v>
      </c>
      <c r="L130" s="78">
        <v>1</v>
      </c>
      <c r="M130" s="78">
        <f t="shared" ref="M130" si="11">K130/J130</f>
        <v>1</v>
      </c>
      <c r="N130" s="78">
        <f t="shared" ref="N130" si="12">L130/K130</f>
        <v>0.33333333333333331</v>
      </c>
    </row>
    <row r="131" spans="1:14" s="71" customFormat="1" x14ac:dyDescent="0.3">
      <c r="A131" s="62">
        <v>183</v>
      </c>
      <c r="B131" s="62">
        <v>164</v>
      </c>
      <c r="C131" s="62">
        <v>156</v>
      </c>
      <c r="D131" s="66" t="s">
        <v>122</v>
      </c>
      <c r="E131" s="66" t="s">
        <v>271</v>
      </c>
      <c r="F131" s="65" t="s">
        <v>223</v>
      </c>
      <c r="G131" s="62">
        <v>0</v>
      </c>
      <c r="H131" s="62">
        <v>0</v>
      </c>
      <c r="I131" s="96">
        <f>'gold Standard30-1-2021'!G131</f>
        <v>5</v>
      </c>
      <c r="J131" s="63">
        <f>H131</f>
        <v>0</v>
      </c>
      <c r="K131" s="63">
        <f>G131</f>
        <v>0</v>
      </c>
      <c r="L131" s="78">
        <v>0</v>
      </c>
      <c r="M131" s="78">
        <v>0</v>
      </c>
      <c r="N131" s="78">
        <v>0</v>
      </c>
    </row>
    <row r="132" spans="1:14" s="71" customFormat="1" x14ac:dyDescent="0.3">
      <c r="A132" s="62">
        <v>10</v>
      </c>
      <c r="B132" s="62">
        <v>166</v>
      </c>
      <c r="C132" s="62">
        <v>158</v>
      </c>
      <c r="D132" s="66" t="s">
        <v>37</v>
      </c>
      <c r="E132" s="66" t="s">
        <v>277</v>
      </c>
      <c r="F132" s="65" t="s">
        <v>191</v>
      </c>
      <c r="G132" s="62">
        <v>0</v>
      </c>
      <c r="H132" s="62">
        <v>0</v>
      </c>
      <c r="I132" s="96">
        <f>'gold Standard30-1-2021'!G132</f>
        <v>1</v>
      </c>
      <c r="J132" s="63">
        <f>H132</f>
        <v>0</v>
      </c>
      <c r="K132" s="63">
        <f>G132</f>
        <v>0</v>
      </c>
      <c r="L132" s="78">
        <v>0</v>
      </c>
      <c r="M132" s="78">
        <v>0</v>
      </c>
      <c r="N132" s="78">
        <v>0</v>
      </c>
    </row>
    <row r="133" spans="1:14" s="71" customFormat="1" x14ac:dyDescent="0.3">
      <c r="A133" s="62">
        <v>492</v>
      </c>
      <c r="B133" s="62">
        <v>167</v>
      </c>
      <c r="C133" s="62">
        <v>159</v>
      </c>
      <c r="D133" s="66" t="s">
        <v>158</v>
      </c>
      <c r="E133" s="66" t="s">
        <v>648</v>
      </c>
      <c r="F133" s="65" t="s">
        <v>866</v>
      </c>
      <c r="G133" s="62">
        <v>0</v>
      </c>
      <c r="H133" s="62">
        <v>0</v>
      </c>
      <c r="I133" s="63">
        <f>'gold Standard30-1-2021'!G133</f>
        <v>0</v>
      </c>
      <c r="J133" s="63">
        <f>H133</f>
        <v>0</v>
      </c>
      <c r="K133" s="63">
        <f>G133</f>
        <v>0</v>
      </c>
      <c r="L133" s="78">
        <v>0</v>
      </c>
      <c r="M133" s="78">
        <v>0</v>
      </c>
      <c r="N133" s="78">
        <v>0</v>
      </c>
    </row>
    <row r="134" spans="1:14" s="71" customFormat="1" x14ac:dyDescent="0.3">
      <c r="A134" s="62">
        <v>12</v>
      </c>
      <c r="B134" s="62">
        <v>169</v>
      </c>
      <c r="C134" s="62">
        <v>160</v>
      </c>
      <c r="D134" s="66" t="s">
        <v>39</v>
      </c>
      <c r="E134" s="66" t="s">
        <v>777</v>
      </c>
      <c r="F134" s="65" t="s">
        <v>867</v>
      </c>
      <c r="G134" s="62">
        <v>0</v>
      </c>
      <c r="H134" s="62">
        <v>0</v>
      </c>
      <c r="I134" s="63">
        <f>'gold Standard30-1-2021'!G134</f>
        <v>0</v>
      </c>
      <c r="J134" s="63">
        <f>H134</f>
        <v>0</v>
      </c>
      <c r="K134" s="63">
        <f>G134</f>
        <v>0</v>
      </c>
      <c r="L134" s="78">
        <v>0</v>
      </c>
      <c r="M134" s="78">
        <v>0</v>
      </c>
      <c r="N134" s="78">
        <v>0</v>
      </c>
    </row>
    <row r="135" spans="1:14" s="71" customFormat="1" x14ac:dyDescent="0.3">
      <c r="A135" s="62">
        <v>9</v>
      </c>
      <c r="B135" s="62">
        <v>170</v>
      </c>
      <c r="C135" s="62">
        <v>161</v>
      </c>
      <c r="D135" s="66" t="s">
        <v>36</v>
      </c>
      <c r="E135" s="66" t="s">
        <v>276</v>
      </c>
      <c r="F135" s="65" t="s">
        <v>215</v>
      </c>
      <c r="G135" s="62">
        <v>0</v>
      </c>
      <c r="H135" s="62">
        <v>0</v>
      </c>
      <c r="I135" s="63">
        <f>'gold Standard30-1-2021'!G135</f>
        <v>0</v>
      </c>
      <c r="J135" s="63">
        <f>H135</f>
        <v>0</v>
      </c>
      <c r="K135" s="63">
        <f>G135</f>
        <v>0</v>
      </c>
      <c r="L135" s="78">
        <v>0</v>
      </c>
      <c r="M135" s="78">
        <v>0</v>
      </c>
      <c r="N135" s="78">
        <v>0</v>
      </c>
    </row>
    <row r="136" spans="1:14" s="71" customFormat="1" x14ac:dyDescent="0.3">
      <c r="A136" s="62">
        <v>103</v>
      </c>
      <c r="B136" s="62">
        <v>172</v>
      </c>
      <c r="C136" s="62">
        <v>163</v>
      </c>
      <c r="D136" s="66" t="s">
        <v>79</v>
      </c>
      <c r="E136" s="66" t="s">
        <v>778</v>
      </c>
      <c r="F136" s="65" t="s">
        <v>868</v>
      </c>
      <c r="G136" s="62">
        <v>0</v>
      </c>
      <c r="H136" s="62">
        <v>0</v>
      </c>
      <c r="I136" s="63">
        <f>'gold Standard30-1-2021'!G136</f>
        <v>0</v>
      </c>
      <c r="J136" s="63">
        <f>H136</f>
        <v>0</v>
      </c>
      <c r="K136" s="63">
        <f>G136</f>
        <v>0</v>
      </c>
      <c r="L136" s="78">
        <v>0</v>
      </c>
      <c r="M136" s="78">
        <v>0</v>
      </c>
      <c r="N136" s="78">
        <v>0</v>
      </c>
    </row>
    <row r="137" spans="1:14" s="71" customFormat="1" x14ac:dyDescent="0.3">
      <c r="A137" s="62">
        <v>427</v>
      </c>
      <c r="B137" s="62">
        <v>174</v>
      </c>
      <c r="C137" s="62">
        <v>165</v>
      </c>
      <c r="D137" s="66" t="s">
        <v>145</v>
      </c>
      <c r="E137" s="66" t="s">
        <v>623</v>
      </c>
      <c r="F137" s="65" t="s">
        <v>656</v>
      </c>
      <c r="G137" s="62">
        <v>0</v>
      </c>
      <c r="H137" s="62">
        <v>0</v>
      </c>
      <c r="I137" s="63">
        <f>'gold Standard30-1-2021'!G137</f>
        <v>11</v>
      </c>
      <c r="J137" s="63">
        <f>H137</f>
        <v>0</v>
      </c>
      <c r="K137" s="63">
        <f>G137</f>
        <v>0</v>
      </c>
      <c r="L137" s="78">
        <f t="shared" ref="L137:L168" si="13">J137/I137</f>
        <v>0</v>
      </c>
      <c r="M137" s="78">
        <v>0</v>
      </c>
      <c r="N137" s="78">
        <v>0</v>
      </c>
    </row>
    <row r="138" spans="1:14" s="71" customFormat="1" x14ac:dyDescent="0.3">
      <c r="A138" s="62">
        <v>533</v>
      </c>
      <c r="B138" s="62">
        <v>175</v>
      </c>
      <c r="C138" s="62">
        <v>166</v>
      </c>
      <c r="D138" s="66" t="s">
        <v>180</v>
      </c>
      <c r="E138" s="66" t="s">
        <v>779</v>
      </c>
      <c r="F138" s="65" t="s">
        <v>779</v>
      </c>
      <c r="G138" s="62">
        <v>2</v>
      </c>
      <c r="H138" s="62">
        <v>2</v>
      </c>
      <c r="I138" s="63">
        <f>'gold Standard30-1-2021'!G138</f>
        <v>2</v>
      </c>
      <c r="J138" s="63">
        <f>H138</f>
        <v>2</v>
      </c>
      <c r="K138" s="63">
        <f>G138</f>
        <v>2</v>
      </c>
      <c r="L138" s="78">
        <f t="shared" si="13"/>
        <v>1</v>
      </c>
      <c r="M138" s="78">
        <f t="shared" ref="M138:M163" si="14">J138/K138</f>
        <v>1</v>
      </c>
      <c r="N138" s="78">
        <f t="shared" ref="N138:N163" si="15" xml:space="preserve"> (2*(L138*M138))/(L138+M138)</f>
        <v>1</v>
      </c>
    </row>
    <row r="139" spans="1:14" s="71" customFormat="1" x14ac:dyDescent="0.3">
      <c r="A139" s="62">
        <v>142</v>
      </c>
      <c r="B139" s="62">
        <v>176</v>
      </c>
      <c r="C139" s="62">
        <v>167</v>
      </c>
      <c r="D139" s="66" t="s">
        <v>95</v>
      </c>
      <c r="E139" s="66" t="s">
        <v>784</v>
      </c>
      <c r="F139" s="65" t="s">
        <v>206</v>
      </c>
      <c r="G139" s="62">
        <v>0</v>
      </c>
      <c r="H139" s="62">
        <v>0</v>
      </c>
      <c r="I139" s="63">
        <f>'gold Standard30-1-2021'!G139</f>
        <v>1</v>
      </c>
      <c r="J139" s="63">
        <f>H139</f>
        <v>0</v>
      </c>
      <c r="K139" s="63">
        <f>G139</f>
        <v>0</v>
      </c>
      <c r="L139" s="78">
        <f t="shared" si="13"/>
        <v>0</v>
      </c>
      <c r="M139" s="78">
        <v>0</v>
      </c>
      <c r="N139" s="78">
        <v>0</v>
      </c>
    </row>
    <row r="140" spans="1:14" s="71" customFormat="1" x14ac:dyDescent="0.3">
      <c r="A140" s="62">
        <v>188</v>
      </c>
      <c r="B140" s="62">
        <v>177</v>
      </c>
      <c r="C140" s="62">
        <v>168</v>
      </c>
      <c r="D140" s="66" t="s">
        <v>127</v>
      </c>
      <c r="E140" s="64" t="s">
        <v>495</v>
      </c>
      <c r="F140" s="65" t="s">
        <v>412</v>
      </c>
      <c r="G140" s="62">
        <v>0</v>
      </c>
      <c r="H140" s="62">
        <v>0</v>
      </c>
      <c r="I140" s="63">
        <f>'gold Standard30-1-2021'!G140</f>
        <v>0</v>
      </c>
      <c r="J140" s="63">
        <f>H140</f>
        <v>0</v>
      </c>
      <c r="K140" s="63">
        <f>G140</f>
        <v>0</v>
      </c>
      <c r="L140" s="78">
        <v>0</v>
      </c>
      <c r="M140" s="78">
        <v>0</v>
      </c>
      <c r="N140" s="78">
        <v>0</v>
      </c>
    </row>
    <row r="141" spans="1:14" s="71" customFormat="1" x14ac:dyDescent="0.3">
      <c r="A141" s="62">
        <v>140</v>
      </c>
      <c r="B141" s="62">
        <v>178</v>
      </c>
      <c r="C141" s="62">
        <v>169</v>
      </c>
      <c r="D141" s="66" t="s">
        <v>93</v>
      </c>
      <c r="E141" s="64" t="s">
        <v>607</v>
      </c>
      <c r="F141" s="65" t="s">
        <v>204</v>
      </c>
      <c r="G141" s="62">
        <v>0</v>
      </c>
      <c r="H141" s="62">
        <v>0</v>
      </c>
      <c r="I141" s="63">
        <f>'gold Standard30-1-2021'!G141</f>
        <v>0</v>
      </c>
      <c r="J141" s="63">
        <f>H141</f>
        <v>0</v>
      </c>
      <c r="K141" s="63">
        <f>G141</f>
        <v>0</v>
      </c>
      <c r="L141" s="78">
        <v>0</v>
      </c>
      <c r="M141" s="78">
        <v>0</v>
      </c>
      <c r="N141" s="78">
        <v>0</v>
      </c>
    </row>
    <row r="142" spans="1:14" s="71" customFormat="1" x14ac:dyDescent="0.3">
      <c r="A142" s="62">
        <v>190</v>
      </c>
      <c r="B142" s="62">
        <v>179</v>
      </c>
      <c r="C142" s="62">
        <v>170</v>
      </c>
      <c r="D142" s="66" t="s">
        <v>129</v>
      </c>
      <c r="E142" s="66" t="s">
        <v>785</v>
      </c>
      <c r="F142" s="65" t="s">
        <v>869</v>
      </c>
      <c r="G142" s="62">
        <v>0</v>
      </c>
      <c r="H142" s="62">
        <v>0</v>
      </c>
      <c r="I142" s="63">
        <f>'gold Standard30-1-2021'!G142</f>
        <v>0</v>
      </c>
      <c r="J142" s="63">
        <f>H142</f>
        <v>0</v>
      </c>
      <c r="K142" s="63">
        <f>G142</f>
        <v>0</v>
      </c>
      <c r="L142" s="78">
        <v>0</v>
      </c>
      <c r="M142" s="78">
        <v>0</v>
      </c>
      <c r="N142" s="78">
        <v>0</v>
      </c>
    </row>
    <row r="143" spans="1:14" s="71" customFormat="1" x14ac:dyDescent="0.3">
      <c r="A143" s="62">
        <v>510</v>
      </c>
      <c r="B143" s="62">
        <v>180</v>
      </c>
      <c r="C143" s="62">
        <v>171</v>
      </c>
      <c r="D143" s="66" t="s">
        <v>166</v>
      </c>
      <c r="E143" s="66" t="s">
        <v>786</v>
      </c>
      <c r="F143" s="65" t="s">
        <v>870</v>
      </c>
      <c r="G143" s="62">
        <v>0</v>
      </c>
      <c r="H143" s="62">
        <v>0</v>
      </c>
      <c r="I143" s="63">
        <f>'gold Standard30-1-2021'!G143</f>
        <v>0</v>
      </c>
      <c r="J143" s="63">
        <f>H143</f>
        <v>0</v>
      </c>
      <c r="K143" s="63">
        <f>G143</f>
        <v>0</v>
      </c>
      <c r="L143" s="78">
        <v>0</v>
      </c>
      <c r="M143" s="78">
        <v>0</v>
      </c>
      <c r="N143" s="78">
        <v>0</v>
      </c>
    </row>
    <row r="144" spans="1:14" s="71" customFormat="1" x14ac:dyDescent="0.3">
      <c r="A144" s="62">
        <v>70</v>
      </c>
      <c r="B144" s="62">
        <v>181</v>
      </c>
      <c r="C144" s="62">
        <v>172</v>
      </c>
      <c r="D144" s="66" t="s">
        <v>64</v>
      </c>
      <c r="E144" s="66" t="s">
        <v>780</v>
      </c>
      <c r="F144" s="65" t="s">
        <v>871</v>
      </c>
      <c r="G144" s="62">
        <v>0</v>
      </c>
      <c r="H144" s="62">
        <v>0</v>
      </c>
      <c r="I144" s="63">
        <f>'gold Standard30-1-2021'!G144</f>
        <v>0</v>
      </c>
      <c r="J144" s="63">
        <f>H144</f>
        <v>0</v>
      </c>
      <c r="K144" s="63">
        <f>G144</f>
        <v>0</v>
      </c>
      <c r="L144" s="78">
        <v>0</v>
      </c>
      <c r="M144" s="78">
        <v>0</v>
      </c>
      <c r="N144" s="78">
        <v>0</v>
      </c>
    </row>
    <row r="145" spans="1:14" s="71" customFormat="1" x14ac:dyDescent="0.3">
      <c r="A145" s="62">
        <v>535</v>
      </c>
      <c r="B145" s="62">
        <v>182</v>
      </c>
      <c r="C145" s="62">
        <v>173</v>
      </c>
      <c r="D145" s="66" t="s">
        <v>181</v>
      </c>
      <c r="E145" s="66" t="s">
        <v>781</v>
      </c>
      <c r="F145" s="65" t="s">
        <v>872</v>
      </c>
      <c r="G145" s="62">
        <v>0</v>
      </c>
      <c r="H145" s="62">
        <v>0</v>
      </c>
      <c r="I145" s="63">
        <f>'gold Standard30-1-2021'!G145</f>
        <v>0</v>
      </c>
      <c r="J145" s="63">
        <f>H145</f>
        <v>0</v>
      </c>
      <c r="K145" s="63">
        <f>G145</f>
        <v>0</v>
      </c>
      <c r="L145" s="78">
        <v>0</v>
      </c>
      <c r="M145" s="78">
        <v>0</v>
      </c>
      <c r="N145" s="78">
        <v>0</v>
      </c>
    </row>
    <row r="146" spans="1:14" s="71" customFormat="1" x14ac:dyDescent="0.3">
      <c r="A146" s="62">
        <v>5</v>
      </c>
      <c r="B146" s="62">
        <v>183</v>
      </c>
      <c r="C146" s="62">
        <v>174</v>
      </c>
      <c r="D146" s="66" t="s">
        <v>32</v>
      </c>
      <c r="E146" s="66" t="s">
        <v>272</v>
      </c>
      <c r="F146" s="65" t="s">
        <v>189</v>
      </c>
      <c r="G146" s="62">
        <v>0</v>
      </c>
      <c r="H146" s="62">
        <v>0</v>
      </c>
      <c r="I146" s="63">
        <f>'gold Standard30-1-2021'!G146</f>
        <v>1</v>
      </c>
      <c r="J146" s="63">
        <f>H146</f>
        <v>0</v>
      </c>
      <c r="K146" s="63">
        <f>G146</f>
        <v>0</v>
      </c>
      <c r="L146" s="78">
        <v>0</v>
      </c>
      <c r="M146" s="78">
        <v>0</v>
      </c>
      <c r="N146" s="78">
        <v>0</v>
      </c>
    </row>
    <row r="147" spans="1:14" s="71" customFormat="1" x14ac:dyDescent="0.3">
      <c r="A147" s="62">
        <v>39</v>
      </c>
      <c r="B147" s="62">
        <v>185</v>
      </c>
      <c r="C147" s="62">
        <v>176</v>
      </c>
      <c r="D147" s="66" t="s">
        <v>48</v>
      </c>
      <c r="E147" s="66" t="s">
        <v>787</v>
      </c>
      <c r="F147" s="65" t="s">
        <v>192</v>
      </c>
      <c r="G147" s="62">
        <v>0</v>
      </c>
      <c r="H147" s="62">
        <v>0</v>
      </c>
      <c r="I147" s="63">
        <f>'gold Standard30-1-2021'!G147</f>
        <v>2</v>
      </c>
      <c r="J147" s="63">
        <f>H147</f>
        <v>0</v>
      </c>
      <c r="K147" s="63">
        <f>G147</f>
        <v>0</v>
      </c>
      <c r="L147" s="78">
        <v>0</v>
      </c>
      <c r="M147" s="78">
        <v>0</v>
      </c>
      <c r="N147" s="78">
        <v>0</v>
      </c>
    </row>
    <row r="148" spans="1:14" s="71" customFormat="1" x14ac:dyDescent="0.3">
      <c r="A148" s="62">
        <v>218</v>
      </c>
      <c r="B148" s="62">
        <v>187</v>
      </c>
      <c r="C148" s="62">
        <v>177</v>
      </c>
      <c r="D148" s="66" t="s">
        <v>140</v>
      </c>
      <c r="E148" s="66" t="s">
        <v>325</v>
      </c>
      <c r="F148" s="65" t="s">
        <v>248</v>
      </c>
      <c r="G148" s="62">
        <v>0</v>
      </c>
      <c r="H148" s="62">
        <v>0</v>
      </c>
      <c r="I148" s="63">
        <f>'gold Standard30-1-2021'!G148</f>
        <v>53</v>
      </c>
      <c r="J148" s="63">
        <f>H148</f>
        <v>0</v>
      </c>
      <c r="K148" s="63">
        <f>G148</f>
        <v>0</v>
      </c>
      <c r="L148" s="78">
        <v>0</v>
      </c>
      <c r="M148" s="78">
        <v>0</v>
      </c>
      <c r="N148" s="78">
        <v>0</v>
      </c>
    </row>
    <row r="149" spans="1:14" s="71" customFormat="1" x14ac:dyDescent="0.3">
      <c r="A149" s="62">
        <v>518</v>
      </c>
      <c r="B149" s="62">
        <v>188</v>
      </c>
      <c r="C149" s="62">
        <v>178</v>
      </c>
      <c r="D149" s="66" t="s">
        <v>169</v>
      </c>
      <c r="E149" s="66" t="s">
        <v>231</v>
      </c>
      <c r="F149" s="65" t="s">
        <v>231</v>
      </c>
      <c r="G149" s="62">
        <v>0</v>
      </c>
      <c r="H149" s="62">
        <v>0</v>
      </c>
      <c r="I149" s="63">
        <f>'gold Standard30-1-2021'!G149</f>
        <v>0</v>
      </c>
      <c r="J149" s="63">
        <f>H149</f>
        <v>0</v>
      </c>
      <c r="K149" s="63">
        <f>G149</f>
        <v>0</v>
      </c>
      <c r="L149" s="78">
        <v>0</v>
      </c>
      <c r="M149" s="78">
        <v>0</v>
      </c>
      <c r="N149" s="78">
        <v>0</v>
      </c>
    </row>
    <row r="150" spans="1:14" s="71" customFormat="1" x14ac:dyDescent="0.3">
      <c r="A150" s="62">
        <v>150</v>
      </c>
      <c r="B150" s="62">
        <v>189</v>
      </c>
      <c r="C150" s="62">
        <v>179</v>
      </c>
      <c r="D150" s="66" t="s">
        <v>101</v>
      </c>
      <c r="E150" s="66" t="s">
        <v>788</v>
      </c>
      <c r="F150" s="65" t="s">
        <v>873</v>
      </c>
      <c r="G150" s="62">
        <v>0</v>
      </c>
      <c r="H150" s="62">
        <v>0</v>
      </c>
      <c r="I150" s="62">
        <f>'gold Standard30-1-2021'!G150</f>
        <v>0</v>
      </c>
      <c r="J150" s="63">
        <f>H150</f>
        <v>0</v>
      </c>
      <c r="K150" s="63">
        <f>G150</f>
        <v>0</v>
      </c>
      <c r="L150" s="78">
        <v>0</v>
      </c>
      <c r="M150" s="78">
        <v>0</v>
      </c>
      <c r="N150" s="78">
        <v>0</v>
      </c>
    </row>
    <row r="151" spans="1:14" s="71" customFormat="1" x14ac:dyDescent="0.3">
      <c r="A151" s="62">
        <v>47</v>
      </c>
      <c r="B151" s="62">
        <v>190</v>
      </c>
      <c r="C151" s="62">
        <v>180</v>
      </c>
      <c r="D151" s="66" t="s">
        <v>56</v>
      </c>
      <c r="E151" s="66" t="s">
        <v>286</v>
      </c>
      <c r="F151" s="65" t="s">
        <v>12</v>
      </c>
      <c r="G151" s="62">
        <v>0</v>
      </c>
      <c r="H151" s="62">
        <v>0</v>
      </c>
      <c r="I151" s="63">
        <f>'gold Standard30-1-2021'!G151</f>
        <v>11</v>
      </c>
      <c r="J151" s="63">
        <f>H151</f>
        <v>0</v>
      </c>
      <c r="K151" s="63">
        <f>G151</f>
        <v>0</v>
      </c>
      <c r="L151" s="63">
        <f t="shared" si="13"/>
        <v>0</v>
      </c>
      <c r="M151" s="63">
        <v>0</v>
      </c>
      <c r="N151" s="63">
        <v>0</v>
      </c>
    </row>
    <row r="152" spans="1:14" s="71" customFormat="1" x14ac:dyDescent="0.3">
      <c r="A152" s="62">
        <v>82</v>
      </c>
      <c r="B152" s="62">
        <v>191</v>
      </c>
      <c r="C152" s="62">
        <v>181</v>
      </c>
      <c r="D152" s="66" t="s">
        <v>71</v>
      </c>
      <c r="E152" s="66" t="s">
        <v>338</v>
      </c>
      <c r="F152" s="65" t="s">
        <v>261</v>
      </c>
      <c r="G152" s="62">
        <v>0</v>
      </c>
      <c r="H152" s="62">
        <v>0</v>
      </c>
      <c r="I152" s="63">
        <f>'gold Standard30-1-2021'!G152</f>
        <v>0</v>
      </c>
      <c r="J152" s="63">
        <f>H152</f>
        <v>0</v>
      </c>
      <c r="K152" s="63">
        <f>G152</f>
        <v>0</v>
      </c>
      <c r="L152" s="78">
        <v>0</v>
      </c>
      <c r="M152" s="78">
        <v>0</v>
      </c>
      <c r="N152" s="78">
        <v>0</v>
      </c>
    </row>
    <row r="153" spans="1:14" s="71" customFormat="1" x14ac:dyDescent="0.3">
      <c r="A153" s="62">
        <v>536</v>
      </c>
      <c r="B153" s="62">
        <v>192</v>
      </c>
      <c r="C153" s="62">
        <v>182</v>
      </c>
      <c r="D153" s="66" t="s">
        <v>182</v>
      </c>
      <c r="E153" s="66" t="s">
        <v>783</v>
      </c>
      <c r="F153" s="65" t="s">
        <v>874</v>
      </c>
      <c r="G153" s="62">
        <v>0</v>
      </c>
      <c r="H153" s="62">
        <v>0</v>
      </c>
      <c r="I153" s="63">
        <f>'gold Standard30-1-2021'!G153</f>
        <v>0</v>
      </c>
      <c r="J153" s="63">
        <f>H153</f>
        <v>0</v>
      </c>
      <c r="K153" s="63">
        <f>G153</f>
        <v>0</v>
      </c>
      <c r="L153" s="78">
        <v>0</v>
      </c>
      <c r="M153" s="78">
        <v>0</v>
      </c>
      <c r="N153" s="78">
        <v>0</v>
      </c>
    </row>
    <row r="154" spans="1:14" s="71" customFormat="1" x14ac:dyDescent="0.3">
      <c r="A154" s="62">
        <v>477</v>
      </c>
      <c r="B154" s="62">
        <v>193</v>
      </c>
      <c r="C154" s="62">
        <v>183</v>
      </c>
      <c r="D154" s="66" t="s">
        <v>154</v>
      </c>
      <c r="E154" s="66" t="s">
        <v>292</v>
      </c>
      <c r="F154" s="65" t="s">
        <v>240</v>
      </c>
      <c r="G154" s="62">
        <v>9</v>
      </c>
      <c r="H154" s="62">
        <v>9</v>
      </c>
      <c r="I154" s="63">
        <f>'gold Standard30-1-2021'!G154</f>
        <v>17</v>
      </c>
      <c r="J154" s="63">
        <f>H154</f>
        <v>9</v>
      </c>
      <c r="K154" s="63">
        <f>G154</f>
        <v>9</v>
      </c>
      <c r="L154" s="78">
        <f t="shared" si="13"/>
        <v>0.52941176470588236</v>
      </c>
      <c r="M154" s="78">
        <f t="shared" si="14"/>
        <v>1</v>
      </c>
      <c r="N154" s="78">
        <f t="shared" si="15"/>
        <v>0.6923076923076924</v>
      </c>
    </row>
    <row r="155" spans="1:14" s="71" customFormat="1" x14ac:dyDescent="0.3">
      <c r="A155" s="62">
        <v>537</v>
      </c>
      <c r="B155" s="62">
        <v>194</v>
      </c>
      <c r="C155" s="62">
        <v>184</v>
      </c>
      <c r="D155" s="66" t="s">
        <v>183</v>
      </c>
      <c r="E155" s="66" t="s">
        <v>421</v>
      </c>
      <c r="F155" s="65" t="s">
        <v>225</v>
      </c>
      <c r="G155" s="62">
        <v>1</v>
      </c>
      <c r="H155" s="62">
        <v>1</v>
      </c>
      <c r="I155" s="63">
        <f>'gold Standard30-1-2021'!G155</f>
        <v>2</v>
      </c>
      <c r="J155" s="63">
        <f>H155</f>
        <v>1</v>
      </c>
      <c r="K155" s="63">
        <f>G155</f>
        <v>1</v>
      </c>
      <c r="L155" s="78">
        <f t="shared" si="13"/>
        <v>0.5</v>
      </c>
      <c r="M155" s="78">
        <f t="shared" si="14"/>
        <v>1</v>
      </c>
      <c r="N155" s="78">
        <f t="shared" si="15"/>
        <v>0.66666666666666663</v>
      </c>
    </row>
    <row r="156" spans="1:14" s="71" customFormat="1" x14ac:dyDescent="0.3">
      <c r="A156" s="62">
        <v>160</v>
      </c>
      <c r="B156" s="62">
        <v>195</v>
      </c>
      <c r="C156" s="62">
        <v>185</v>
      </c>
      <c r="D156" s="66" t="s">
        <v>108</v>
      </c>
      <c r="E156" s="64" t="s">
        <v>422</v>
      </c>
      <c r="F156" s="65" t="s">
        <v>420</v>
      </c>
      <c r="G156" s="62">
        <v>0</v>
      </c>
      <c r="H156" s="62">
        <v>0</v>
      </c>
      <c r="I156" s="63">
        <f>'gold Standard30-1-2021'!G156</f>
        <v>2</v>
      </c>
      <c r="J156" s="63">
        <f>H156</f>
        <v>0</v>
      </c>
      <c r="K156" s="63">
        <f>G156</f>
        <v>0</v>
      </c>
      <c r="L156" s="78">
        <f t="shared" si="13"/>
        <v>0</v>
      </c>
      <c r="M156" s="78">
        <v>0</v>
      </c>
      <c r="N156" s="78">
        <v>0</v>
      </c>
    </row>
    <row r="157" spans="1:14" s="71" customFormat="1" x14ac:dyDescent="0.3">
      <c r="A157" s="62">
        <v>118</v>
      </c>
      <c r="B157" s="62">
        <v>196</v>
      </c>
      <c r="C157" s="62">
        <v>186</v>
      </c>
      <c r="D157" s="66" t="s">
        <v>84</v>
      </c>
      <c r="E157" s="66" t="s">
        <v>789</v>
      </c>
      <c r="F157" s="65" t="s">
        <v>789</v>
      </c>
      <c r="G157" s="62">
        <v>0</v>
      </c>
      <c r="H157" s="62">
        <v>0</v>
      </c>
      <c r="I157" s="63">
        <f>'gold Standard30-1-2021'!G157</f>
        <v>0</v>
      </c>
      <c r="J157" s="63">
        <f>H157</f>
        <v>0</v>
      </c>
      <c r="K157" s="63">
        <f>G157</f>
        <v>0</v>
      </c>
      <c r="L157" s="78">
        <v>0</v>
      </c>
      <c r="M157" s="78">
        <v>0</v>
      </c>
      <c r="N157" s="78">
        <v>0</v>
      </c>
    </row>
    <row r="158" spans="1:14" s="71" customFormat="1" x14ac:dyDescent="0.3">
      <c r="A158" s="62">
        <v>540</v>
      </c>
      <c r="B158" s="62">
        <v>198</v>
      </c>
      <c r="C158" s="62">
        <v>188</v>
      </c>
      <c r="D158" s="66" t="s">
        <v>185</v>
      </c>
      <c r="E158" s="66" t="s">
        <v>790</v>
      </c>
      <c r="F158" s="65" t="s">
        <v>875</v>
      </c>
      <c r="G158" s="63">
        <v>0</v>
      </c>
      <c r="H158" s="63">
        <v>0</v>
      </c>
      <c r="I158" s="63">
        <f>'gold Standard30-1-2021'!G158</f>
        <v>1</v>
      </c>
      <c r="J158" s="63">
        <f>H158</f>
        <v>0</v>
      </c>
      <c r="K158" s="63">
        <f>G158</f>
        <v>0</v>
      </c>
      <c r="L158" s="78">
        <f t="shared" si="13"/>
        <v>0</v>
      </c>
      <c r="M158" s="78">
        <v>0</v>
      </c>
      <c r="N158" s="78">
        <v>0</v>
      </c>
    </row>
    <row r="159" spans="1:14" s="71" customFormat="1" x14ac:dyDescent="0.3">
      <c r="A159" s="62">
        <v>540</v>
      </c>
      <c r="B159" s="62">
        <v>199</v>
      </c>
      <c r="C159" s="62">
        <v>189</v>
      </c>
      <c r="D159" s="66" t="s">
        <v>185</v>
      </c>
      <c r="E159" s="66" t="s">
        <v>832</v>
      </c>
      <c r="F159" s="65" t="s">
        <v>792</v>
      </c>
      <c r="G159" s="62">
        <v>3</v>
      </c>
      <c r="H159" s="62">
        <v>3</v>
      </c>
      <c r="I159" s="63">
        <f>'gold Standard30-1-2021'!G159</f>
        <v>2</v>
      </c>
      <c r="J159" s="63">
        <f>H159</f>
        <v>3</v>
      </c>
      <c r="K159" s="63">
        <f>G159</f>
        <v>3</v>
      </c>
      <c r="L159" s="78">
        <v>1</v>
      </c>
      <c r="M159" s="78">
        <f t="shared" si="14"/>
        <v>1</v>
      </c>
      <c r="N159" s="78">
        <f t="shared" si="15"/>
        <v>1</v>
      </c>
    </row>
    <row r="160" spans="1:14" s="71" customFormat="1" ht="14.25" customHeight="1" x14ac:dyDescent="0.3">
      <c r="A160" s="62">
        <v>516</v>
      </c>
      <c r="B160" s="62">
        <v>200</v>
      </c>
      <c r="C160" s="62">
        <v>190</v>
      </c>
      <c r="D160" s="66" t="s">
        <v>168</v>
      </c>
      <c r="E160" s="64" t="s">
        <v>793</v>
      </c>
      <c r="F160" s="65" t="s">
        <v>232</v>
      </c>
      <c r="G160" s="62">
        <v>0</v>
      </c>
      <c r="H160" s="62">
        <v>0</v>
      </c>
      <c r="I160" s="63">
        <f>'gold Standard30-1-2021'!G160</f>
        <v>0</v>
      </c>
      <c r="J160" s="63">
        <f>H160</f>
        <v>0</v>
      </c>
      <c r="K160" s="63">
        <f>G160</f>
        <v>0</v>
      </c>
      <c r="L160" s="78">
        <v>0</v>
      </c>
      <c r="M160" s="78">
        <v>0</v>
      </c>
      <c r="N160" s="78">
        <v>0</v>
      </c>
    </row>
    <row r="161" spans="1:14" s="71" customFormat="1" x14ac:dyDescent="0.3">
      <c r="A161" s="62">
        <v>167</v>
      </c>
      <c r="B161" s="62">
        <v>203</v>
      </c>
      <c r="C161" s="62">
        <v>193</v>
      </c>
      <c r="D161" s="66" t="s">
        <v>111</v>
      </c>
      <c r="E161" s="66" t="s">
        <v>415</v>
      </c>
      <c r="F161" s="65" t="s">
        <v>254</v>
      </c>
      <c r="G161" s="62">
        <v>0</v>
      </c>
      <c r="H161" s="62">
        <v>0</v>
      </c>
      <c r="I161" s="63">
        <f>'gold Standard30-1-2021'!G161</f>
        <v>0</v>
      </c>
      <c r="J161" s="63">
        <f>H161</f>
        <v>0</v>
      </c>
      <c r="K161" s="63">
        <f>G161</f>
        <v>0</v>
      </c>
      <c r="L161" s="78">
        <v>0</v>
      </c>
      <c r="M161" s="78">
        <v>0</v>
      </c>
      <c r="N161" s="78">
        <v>0</v>
      </c>
    </row>
    <row r="162" spans="1:14" s="71" customFormat="1" x14ac:dyDescent="0.3">
      <c r="A162" s="62">
        <v>187</v>
      </c>
      <c r="B162" s="62">
        <v>204</v>
      </c>
      <c r="C162" s="62">
        <v>194</v>
      </c>
      <c r="D162" s="66" t="s">
        <v>126</v>
      </c>
      <c r="E162" s="111" t="s">
        <v>794</v>
      </c>
      <c r="F162" s="65" t="s">
        <v>253</v>
      </c>
      <c r="G162" s="62">
        <v>1</v>
      </c>
      <c r="H162" s="62">
        <v>1</v>
      </c>
      <c r="I162" s="63">
        <f>'gold Standard30-1-2021'!G162</f>
        <v>1</v>
      </c>
      <c r="J162" s="63">
        <f>H162</f>
        <v>1</v>
      </c>
      <c r="K162" s="63">
        <f>G162</f>
        <v>1</v>
      </c>
      <c r="L162" s="78">
        <f t="shared" si="13"/>
        <v>1</v>
      </c>
      <c r="M162" s="78">
        <f t="shared" si="14"/>
        <v>1</v>
      </c>
      <c r="N162" s="78">
        <f t="shared" si="15"/>
        <v>1</v>
      </c>
    </row>
    <row r="163" spans="1:14" s="71" customFormat="1" x14ac:dyDescent="0.3">
      <c r="A163" s="62">
        <v>203</v>
      </c>
      <c r="B163" s="62">
        <v>205</v>
      </c>
      <c r="C163" s="62">
        <v>195</v>
      </c>
      <c r="D163" s="66" t="s">
        <v>132</v>
      </c>
      <c r="E163" s="66" t="s">
        <v>251</v>
      </c>
      <c r="F163" s="65" t="s">
        <v>251</v>
      </c>
      <c r="G163" s="62">
        <v>2</v>
      </c>
      <c r="H163" s="62">
        <v>2</v>
      </c>
      <c r="I163" s="63">
        <f>'gold Standard30-1-2021'!G163</f>
        <v>2</v>
      </c>
      <c r="J163" s="63">
        <f>H163</f>
        <v>2</v>
      </c>
      <c r="K163" s="63">
        <f>G163</f>
        <v>2</v>
      </c>
      <c r="L163" s="78">
        <f t="shared" si="13"/>
        <v>1</v>
      </c>
      <c r="M163" s="78">
        <f t="shared" si="14"/>
        <v>1</v>
      </c>
      <c r="N163" s="78">
        <f t="shared" si="15"/>
        <v>1</v>
      </c>
    </row>
    <row r="164" spans="1:14" s="71" customFormat="1" x14ac:dyDescent="0.3">
      <c r="A164" s="62">
        <v>106</v>
      </c>
      <c r="B164" s="62">
        <v>206</v>
      </c>
      <c r="C164" s="62">
        <v>196</v>
      </c>
      <c r="D164" s="66" t="s">
        <v>80</v>
      </c>
      <c r="E164" s="66" t="s">
        <v>795</v>
      </c>
      <c r="F164" s="65" t="s">
        <v>876</v>
      </c>
      <c r="G164" s="62">
        <v>0</v>
      </c>
      <c r="H164" s="62">
        <v>0</v>
      </c>
      <c r="I164" s="63">
        <f>'gold Standard30-1-2021'!G164</f>
        <v>0</v>
      </c>
      <c r="J164" s="63">
        <f>H164</f>
        <v>0</v>
      </c>
      <c r="K164" s="63">
        <f>G164</f>
        <v>0</v>
      </c>
      <c r="L164" s="78">
        <v>0</v>
      </c>
      <c r="M164" s="78">
        <v>0</v>
      </c>
      <c r="N164" s="78">
        <v>0</v>
      </c>
    </row>
    <row r="165" spans="1:14" s="71" customFormat="1" x14ac:dyDescent="0.3">
      <c r="A165" s="62">
        <v>80</v>
      </c>
      <c r="B165" s="62">
        <v>208</v>
      </c>
      <c r="C165" s="62">
        <v>197</v>
      </c>
      <c r="D165" s="66" t="s">
        <v>69</v>
      </c>
      <c r="E165" s="66" t="s">
        <v>836</v>
      </c>
      <c r="F165" s="65" t="s">
        <v>877</v>
      </c>
      <c r="G165" s="62">
        <v>0</v>
      </c>
      <c r="H165" s="62">
        <v>0</v>
      </c>
      <c r="I165" s="63">
        <f>'gold Standard30-1-2021'!G165</f>
        <v>0</v>
      </c>
      <c r="J165" s="63">
        <f>H165</f>
        <v>0</v>
      </c>
      <c r="K165" s="63">
        <f>G165</f>
        <v>0</v>
      </c>
      <c r="L165" s="78">
        <v>0</v>
      </c>
      <c r="M165" s="78">
        <v>0</v>
      </c>
      <c r="N165" s="78">
        <v>0</v>
      </c>
    </row>
    <row r="166" spans="1:14" s="71" customFormat="1" x14ac:dyDescent="0.3">
      <c r="A166" s="62">
        <v>210</v>
      </c>
      <c r="B166" s="62">
        <v>209</v>
      </c>
      <c r="C166" s="62">
        <v>198</v>
      </c>
      <c r="D166" s="66" t="s">
        <v>135</v>
      </c>
      <c r="E166" s="66" t="s">
        <v>796</v>
      </c>
      <c r="F166" s="65" t="s">
        <v>878</v>
      </c>
      <c r="G166" s="62">
        <v>0</v>
      </c>
      <c r="H166" s="62">
        <v>0</v>
      </c>
      <c r="I166" s="63">
        <f>'gold Standard30-1-2021'!G166</f>
        <v>0</v>
      </c>
      <c r="J166" s="63">
        <f>H166</f>
        <v>0</v>
      </c>
      <c r="K166" s="63">
        <f>G166</f>
        <v>0</v>
      </c>
      <c r="L166" s="78">
        <v>0</v>
      </c>
      <c r="M166" s="78">
        <v>0</v>
      </c>
      <c r="N166" s="78">
        <v>0</v>
      </c>
    </row>
    <row r="167" spans="1:14" s="71" customFormat="1" x14ac:dyDescent="0.3">
      <c r="A167" s="62">
        <v>35</v>
      </c>
      <c r="B167" s="62">
        <v>240</v>
      </c>
      <c r="C167" s="62">
        <v>199</v>
      </c>
      <c r="D167" s="66" t="s">
        <v>678</v>
      </c>
      <c r="E167" s="66" t="s">
        <v>835</v>
      </c>
      <c r="F167" s="65" t="s">
        <v>679</v>
      </c>
      <c r="G167" s="62">
        <v>0</v>
      </c>
      <c r="H167" s="62">
        <v>0</v>
      </c>
      <c r="I167" s="63">
        <f>'gold Standard30-1-2021'!G167</f>
        <v>0</v>
      </c>
      <c r="J167" s="63">
        <f>H167</f>
        <v>0</v>
      </c>
      <c r="K167" s="63">
        <f>G167</f>
        <v>0</v>
      </c>
      <c r="L167" s="78">
        <v>0</v>
      </c>
      <c r="M167" s="78">
        <v>0</v>
      </c>
      <c r="N167" s="78">
        <v>0</v>
      </c>
    </row>
    <row r="168" spans="1:14" s="71" customFormat="1" x14ac:dyDescent="0.3">
      <c r="A168" s="62">
        <v>144</v>
      </c>
      <c r="B168" s="62">
        <v>16</v>
      </c>
      <c r="C168" s="62">
        <v>200</v>
      </c>
      <c r="D168" s="64" t="s">
        <v>96</v>
      </c>
      <c r="E168" s="64" t="s">
        <v>706</v>
      </c>
      <c r="F168" s="65" t="s">
        <v>705</v>
      </c>
      <c r="G168" s="62">
        <v>0</v>
      </c>
      <c r="H168" s="62">
        <v>0</v>
      </c>
      <c r="I168" s="63">
        <f>'gold Standard30-1-2021'!G168</f>
        <v>11</v>
      </c>
      <c r="J168" s="63">
        <f>H168</f>
        <v>0</v>
      </c>
      <c r="K168" s="63">
        <f>G168</f>
        <v>0</v>
      </c>
      <c r="L168" s="78">
        <f t="shared" si="13"/>
        <v>0</v>
      </c>
      <c r="M168" s="78">
        <v>0</v>
      </c>
      <c r="N168" s="78">
        <v>0</v>
      </c>
    </row>
    <row r="169" spans="1:14" x14ac:dyDescent="0.3">
      <c r="I169" s="67">
        <f>SUM(I2:I168)</f>
        <v>639</v>
      </c>
      <c r="J169" s="67">
        <f t="shared" ref="J169:N169" si="16">SUM(J2:J168)</f>
        <v>81</v>
      </c>
      <c r="K169" s="67">
        <f t="shared" si="16"/>
        <v>93</v>
      </c>
      <c r="L169" s="80">
        <f t="shared" si="16"/>
        <v>19.248682053803755</v>
      </c>
      <c r="M169" s="80">
        <f t="shared" si="16"/>
        <v>24.166666666666664</v>
      </c>
      <c r="N169" s="80">
        <f t="shared" si="16"/>
        <v>19.626029348226144</v>
      </c>
    </row>
    <row r="170" spans="1:14" x14ac:dyDescent="0.3">
      <c r="D170" s="71"/>
      <c r="E170" s="71"/>
      <c r="F170" s="70"/>
      <c r="G170" s="67"/>
      <c r="H170" s="67"/>
    </row>
    <row r="171" spans="1:14" x14ac:dyDescent="0.3">
      <c r="D171" s="71"/>
      <c r="E171" s="71"/>
      <c r="F171" s="68"/>
      <c r="G171" s="67"/>
      <c r="H171" s="67"/>
    </row>
    <row r="172" spans="1:14" x14ac:dyDescent="0.3">
      <c r="D172" s="71"/>
      <c r="E172" s="71"/>
      <c r="F172" s="76"/>
      <c r="G172" s="67"/>
      <c r="H172" s="67"/>
    </row>
    <row r="173" spans="1:14" x14ac:dyDescent="0.3">
      <c r="D173" s="71"/>
      <c r="E173" s="71"/>
      <c r="F173" s="68"/>
      <c r="G173" s="67"/>
      <c r="H173" s="67"/>
    </row>
    <row r="174" spans="1:14" x14ac:dyDescent="0.3">
      <c r="D174" s="71"/>
      <c r="E174" s="71"/>
      <c r="F174" s="70"/>
      <c r="G174" s="67"/>
      <c r="H174" s="67"/>
    </row>
    <row r="175" spans="1:14" x14ac:dyDescent="0.3">
      <c r="D175" s="71"/>
      <c r="E175" s="71"/>
      <c r="F175" s="70"/>
      <c r="G175" s="67"/>
      <c r="H175" s="67"/>
    </row>
    <row r="176" spans="1:14" x14ac:dyDescent="0.3">
      <c r="D176" s="71"/>
      <c r="E176" s="71"/>
      <c r="F176" s="70"/>
      <c r="G176" s="67"/>
      <c r="H176" s="67"/>
    </row>
    <row r="177" spans="4:8" x14ac:dyDescent="0.3">
      <c r="D177" s="71"/>
      <c r="E177" s="71"/>
      <c r="F177" s="70"/>
      <c r="G177" s="67"/>
      <c r="H177" s="67"/>
    </row>
    <row r="178" spans="4:8" x14ac:dyDescent="0.3">
      <c r="D178" s="71"/>
      <c r="E178" s="71"/>
      <c r="F178" s="70"/>
      <c r="G178" s="67"/>
      <c r="H178" s="67"/>
    </row>
    <row r="179" spans="4:8" x14ac:dyDescent="0.3">
      <c r="D179" s="71"/>
      <c r="E179" s="71"/>
      <c r="F179" s="70"/>
      <c r="G179" s="67"/>
      <c r="H179" s="67"/>
    </row>
    <row r="180" spans="4:8" x14ac:dyDescent="0.3">
      <c r="D180" s="71"/>
      <c r="E180" s="71"/>
      <c r="F180" s="70"/>
      <c r="G180" s="67"/>
      <c r="H180" s="67"/>
    </row>
  </sheetData>
  <conditionalFormatting sqref="D16:D18">
    <cfRule type="duplicateValues" dxfId="676" priority="136"/>
  </conditionalFormatting>
  <conditionalFormatting sqref="D11">
    <cfRule type="duplicateValues" dxfId="675" priority="154"/>
  </conditionalFormatting>
  <conditionalFormatting sqref="D11">
    <cfRule type="duplicateValues" dxfId="674" priority="155"/>
  </conditionalFormatting>
  <conditionalFormatting sqref="D20">
    <cfRule type="duplicateValues" dxfId="673" priority="152"/>
  </conditionalFormatting>
  <conditionalFormatting sqref="D20">
    <cfRule type="duplicateValues" dxfId="672" priority="153"/>
  </conditionalFormatting>
  <conditionalFormatting sqref="D15">
    <cfRule type="duplicateValues" dxfId="671" priority="150"/>
  </conditionalFormatting>
  <conditionalFormatting sqref="D15">
    <cfRule type="duplicateValues" dxfId="670" priority="151"/>
  </conditionalFormatting>
  <conditionalFormatting sqref="B15">
    <cfRule type="duplicateValues" dxfId="669" priority="149"/>
  </conditionalFormatting>
  <conditionalFormatting sqref="B30">
    <cfRule type="duplicateValues" dxfId="668" priority="148"/>
  </conditionalFormatting>
  <conditionalFormatting sqref="B74">
    <cfRule type="duplicateValues" dxfId="667" priority="147"/>
  </conditionalFormatting>
  <conditionalFormatting sqref="B74">
    <cfRule type="duplicateValues" dxfId="666" priority="146"/>
  </conditionalFormatting>
  <conditionalFormatting sqref="B74">
    <cfRule type="duplicateValues" dxfId="665" priority="145"/>
  </conditionalFormatting>
  <conditionalFormatting sqref="B137">
    <cfRule type="duplicateValues" dxfId="664" priority="144"/>
  </conditionalFormatting>
  <conditionalFormatting sqref="B137">
    <cfRule type="duplicateValues" dxfId="663" priority="143"/>
  </conditionalFormatting>
  <conditionalFormatting sqref="B137">
    <cfRule type="duplicateValues" dxfId="662" priority="142"/>
  </conditionalFormatting>
  <conditionalFormatting sqref="A89:A90">
    <cfRule type="duplicateValues" dxfId="661" priority="141"/>
  </conditionalFormatting>
  <conditionalFormatting sqref="A89:A90">
    <cfRule type="duplicateValues" dxfId="660" priority="140"/>
  </conditionalFormatting>
  <conditionalFormatting sqref="A89:A90">
    <cfRule type="duplicateValues" dxfId="659" priority="139"/>
  </conditionalFormatting>
  <conditionalFormatting sqref="B169:C1048576 B13:B40 B43:B48 B1:C3 B4:B11 B51:B167 C4:C25 C30:C168">
    <cfRule type="duplicateValues" dxfId="658" priority="138"/>
  </conditionalFormatting>
  <conditionalFormatting sqref="A12:B12">
    <cfRule type="duplicateValues" dxfId="657" priority="137"/>
  </conditionalFormatting>
  <conditionalFormatting sqref="D168">
    <cfRule type="duplicateValues" dxfId="656" priority="134"/>
  </conditionalFormatting>
  <conditionalFormatting sqref="D168">
    <cfRule type="duplicateValues" dxfId="655" priority="135"/>
  </conditionalFormatting>
  <conditionalFormatting sqref="B168">
    <cfRule type="duplicateValues" dxfId="654" priority="133"/>
  </conditionalFormatting>
  <conditionalFormatting sqref="B168">
    <cfRule type="duplicateValues" dxfId="653" priority="132"/>
  </conditionalFormatting>
  <conditionalFormatting sqref="B168">
    <cfRule type="duplicateValues" dxfId="652" priority="131"/>
  </conditionalFormatting>
  <conditionalFormatting sqref="B168">
    <cfRule type="duplicateValues" dxfId="651" priority="130"/>
  </conditionalFormatting>
  <conditionalFormatting sqref="C26:C29">
    <cfRule type="duplicateValues" dxfId="650" priority="129"/>
  </conditionalFormatting>
  <conditionalFormatting sqref="C26:C29">
    <cfRule type="duplicateValues" dxfId="649" priority="128"/>
  </conditionalFormatting>
  <conditionalFormatting sqref="C26:C29">
    <cfRule type="duplicateValues" dxfId="648" priority="127"/>
  </conditionalFormatting>
  <conditionalFormatting sqref="C26:C29">
    <cfRule type="duplicateValues" dxfId="647" priority="126"/>
  </conditionalFormatting>
  <conditionalFormatting sqref="E20">
    <cfRule type="duplicateValues" dxfId="646" priority="124"/>
  </conditionalFormatting>
  <conditionalFormatting sqref="E20">
    <cfRule type="duplicateValues" dxfId="645" priority="125"/>
  </conditionalFormatting>
  <conditionalFormatting sqref="E1">
    <cfRule type="duplicateValues" dxfId="644" priority="123"/>
  </conditionalFormatting>
  <conditionalFormatting sqref="E16:E18 E13:E14">
    <cfRule type="duplicateValues" dxfId="643" priority="121"/>
  </conditionalFormatting>
  <conditionalFormatting sqref="E16:E18 E13:E14">
    <cfRule type="duplicateValues" dxfId="642" priority="122"/>
  </conditionalFormatting>
  <conditionalFormatting sqref="E15">
    <cfRule type="duplicateValues" dxfId="641" priority="119"/>
  </conditionalFormatting>
  <conditionalFormatting sqref="E15">
    <cfRule type="duplicateValues" dxfId="640" priority="120"/>
  </conditionalFormatting>
  <conditionalFormatting sqref="E12">
    <cfRule type="duplicateValues" dxfId="639" priority="117"/>
  </conditionalFormatting>
  <conditionalFormatting sqref="E12">
    <cfRule type="duplicateValues" dxfId="638" priority="118"/>
  </conditionalFormatting>
  <conditionalFormatting sqref="E168">
    <cfRule type="duplicateValues" dxfId="637" priority="115"/>
  </conditionalFormatting>
  <conditionalFormatting sqref="E168">
    <cfRule type="duplicateValues" dxfId="636" priority="116"/>
  </conditionalFormatting>
  <conditionalFormatting sqref="E87">
    <cfRule type="duplicateValues" dxfId="635" priority="113"/>
  </conditionalFormatting>
  <conditionalFormatting sqref="E87">
    <cfRule type="duplicateValues" dxfId="634" priority="114"/>
  </conditionalFormatting>
  <conditionalFormatting sqref="E91">
    <cfRule type="duplicateValues" dxfId="633" priority="111"/>
  </conditionalFormatting>
  <conditionalFormatting sqref="E91">
    <cfRule type="duplicateValues" dxfId="632" priority="112"/>
  </conditionalFormatting>
  <conditionalFormatting sqref="E114">
    <cfRule type="duplicateValues" dxfId="631" priority="109"/>
  </conditionalFormatting>
  <conditionalFormatting sqref="E114">
    <cfRule type="duplicateValues" dxfId="630" priority="110"/>
  </conditionalFormatting>
  <conditionalFormatting sqref="E141">
    <cfRule type="duplicateValues" dxfId="629" priority="106"/>
  </conditionalFormatting>
  <conditionalFormatting sqref="E140:E141">
    <cfRule type="duplicateValues" dxfId="628" priority="105"/>
  </conditionalFormatting>
  <conditionalFormatting sqref="E140">
    <cfRule type="duplicateValues" dxfId="627" priority="107"/>
  </conditionalFormatting>
  <conditionalFormatting sqref="E140:E141">
    <cfRule type="duplicateValues" dxfId="626" priority="108"/>
  </conditionalFormatting>
  <conditionalFormatting sqref="E156">
    <cfRule type="duplicateValues" dxfId="625" priority="103"/>
  </conditionalFormatting>
  <conditionalFormatting sqref="E156">
    <cfRule type="duplicateValues" dxfId="624" priority="104"/>
  </conditionalFormatting>
  <conditionalFormatting sqref="F10">
    <cfRule type="duplicateValues" dxfId="623" priority="98"/>
  </conditionalFormatting>
  <conditionalFormatting sqref="F141">
    <cfRule type="duplicateValues" dxfId="622" priority="97"/>
  </conditionalFormatting>
  <conditionalFormatting sqref="F134">
    <cfRule type="duplicateValues" dxfId="621" priority="96"/>
  </conditionalFormatting>
  <conditionalFormatting sqref="F125">
    <cfRule type="duplicateValues" dxfId="620" priority="95"/>
  </conditionalFormatting>
  <conditionalFormatting sqref="F113">
    <cfRule type="duplicateValues" dxfId="619" priority="94"/>
  </conditionalFormatting>
  <conditionalFormatting sqref="F111">
    <cfRule type="duplicateValues" dxfId="618" priority="93"/>
  </conditionalFormatting>
  <conditionalFormatting sqref="F97">
    <cfRule type="duplicateValues" dxfId="617" priority="92"/>
  </conditionalFormatting>
  <conditionalFormatting sqref="F48">
    <cfRule type="duplicateValues" dxfId="616" priority="91"/>
  </conditionalFormatting>
  <conditionalFormatting sqref="F71">
    <cfRule type="duplicateValues" dxfId="615" priority="90"/>
  </conditionalFormatting>
  <conditionalFormatting sqref="F139">
    <cfRule type="duplicateValues" dxfId="614" priority="89"/>
  </conditionalFormatting>
  <conditionalFormatting sqref="F1">
    <cfRule type="duplicateValues" dxfId="613" priority="88"/>
  </conditionalFormatting>
  <conditionalFormatting sqref="F127">
    <cfRule type="duplicateValues" dxfId="612" priority="87"/>
  </conditionalFormatting>
  <conditionalFormatting sqref="F127">
    <cfRule type="duplicateValues" dxfId="611" priority="86"/>
  </conditionalFormatting>
  <conditionalFormatting sqref="F174:F65496 F161:F167 F1:F5 F135:F136 F126 F112 F140 F59:F70 F142:F151 F131:F133 F128:F129 F153:F154 F72:F73 F98:F108 F54:F55 F46:F47 F52 F8 F31:F33 F75:F81 F87:F96 F114:F124 F138 F23:F29 F43 F169:F170 F35:F40 F110">
    <cfRule type="duplicateValues" dxfId="610" priority="99"/>
  </conditionalFormatting>
  <conditionalFormatting sqref="F174:F65496 F161:F167 F128:F129 F1:F5 F153:F154 F54:F55 F46:F48 F52 F59:F73 F8 F31:F33 F35:F40 F75:F81 F87:F108 F138:F151 F10 F23:F29 F43 F169:F170 F110:F126 F131:F136">
    <cfRule type="duplicateValues" dxfId="609" priority="100"/>
  </conditionalFormatting>
  <conditionalFormatting sqref="F152">
    <cfRule type="duplicateValues" dxfId="608" priority="84"/>
  </conditionalFormatting>
  <conditionalFormatting sqref="F152">
    <cfRule type="duplicateValues" dxfId="607" priority="85"/>
  </conditionalFormatting>
  <conditionalFormatting sqref="F19">
    <cfRule type="duplicateValues" dxfId="606" priority="82"/>
  </conditionalFormatting>
  <conditionalFormatting sqref="F19">
    <cfRule type="duplicateValues" dxfId="605" priority="83"/>
  </conditionalFormatting>
  <conditionalFormatting sqref="F11">
    <cfRule type="duplicateValues" dxfId="604" priority="80"/>
  </conditionalFormatting>
  <conditionalFormatting sqref="F11">
    <cfRule type="duplicateValues" dxfId="603" priority="81"/>
  </conditionalFormatting>
  <conditionalFormatting sqref="F16:F18 F13:F14">
    <cfRule type="duplicateValues" dxfId="602" priority="79"/>
  </conditionalFormatting>
  <conditionalFormatting sqref="F20">
    <cfRule type="duplicateValues" dxfId="601" priority="77"/>
  </conditionalFormatting>
  <conditionalFormatting sqref="F20">
    <cfRule type="duplicateValues" dxfId="600" priority="78"/>
  </conditionalFormatting>
  <conditionalFormatting sqref="F21:F22">
    <cfRule type="duplicateValues" dxfId="599" priority="75"/>
  </conditionalFormatting>
  <conditionalFormatting sqref="F21">
    <cfRule type="duplicateValues" dxfId="598" priority="76"/>
  </conditionalFormatting>
  <conditionalFormatting sqref="F53">
    <cfRule type="duplicateValues" dxfId="597" priority="73"/>
  </conditionalFormatting>
  <conditionalFormatting sqref="F53">
    <cfRule type="duplicateValues" dxfId="596" priority="74"/>
  </conditionalFormatting>
  <conditionalFormatting sqref="F45">
    <cfRule type="duplicateValues" dxfId="595" priority="71"/>
  </conditionalFormatting>
  <conditionalFormatting sqref="F45">
    <cfRule type="duplicateValues" dxfId="594" priority="72"/>
  </conditionalFormatting>
  <conditionalFormatting sqref="F44">
    <cfRule type="duplicateValues" dxfId="593" priority="69"/>
  </conditionalFormatting>
  <conditionalFormatting sqref="F44">
    <cfRule type="duplicateValues" dxfId="592" priority="70"/>
  </conditionalFormatting>
  <conditionalFormatting sqref="F51">
    <cfRule type="duplicateValues" dxfId="591" priority="67"/>
  </conditionalFormatting>
  <conditionalFormatting sqref="F51">
    <cfRule type="duplicateValues" dxfId="590" priority="68"/>
  </conditionalFormatting>
  <conditionalFormatting sqref="F58">
    <cfRule type="duplicateValues" dxfId="589" priority="65"/>
  </conditionalFormatting>
  <conditionalFormatting sqref="F58">
    <cfRule type="duplicateValues" dxfId="588" priority="66"/>
  </conditionalFormatting>
  <conditionalFormatting sqref="F57">
    <cfRule type="duplicateValues" dxfId="587" priority="63"/>
  </conditionalFormatting>
  <conditionalFormatting sqref="F57">
    <cfRule type="duplicateValues" dxfId="586" priority="64"/>
  </conditionalFormatting>
  <conditionalFormatting sqref="F6:F7">
    <cfRule type="duplicateValues" dxfId="585" priority="61"/>
  </conditionalFormatting>
  <conditionalFormatting sqref="F6:F7">
    <cfRule type="duplicateValues" dxfId="584" priority="62"/>
  </conditionalFormatting>
  <conditionalFormatting sqref="F174:F65496 F138:F167 F1:F8 F75:F81 F87:F108 F13:F14 F10:F11 F16:F29 F31:F40 F43:F48 F51:F55 F57:F73 F169:F170 F110:F129 F131:F136">
    <cfRule type="duplicateValues" dxfId="583" priority="60"/>
  </conditionalFormatting>
  <conditionalFormatting sqref="F15">
    <cfRule type="duplicateValues" dxfId="582" priority="58"/>
  </conditionalFormatting>
  <conditionalFormatting sqref="F15">
    <cfRule type="duplicateValues" dxfId="581" priority="59"/>
  </conditionalFormatting>
  <conditionalFormatting sqref="F15">
    <cfRule type="duplicateValues" dxfId="580" priority="57"/>
  </conditionalFormatting>
  <conditionalFormatting sqref="F30">
    <cfRule type="duplicateValues" dxfId="579" priority="55"/>
  </conditionalFormatting>
  <conditionalFormatting sqref="F30">
    <cfRule type="duplicateValues" dxfId="578" priority="56"/>
  </conditionalFormatting>
  <conditionalFormatting sqref="F30">
    <cfRule type="duplicateValues" dxfId="577" priority="54"/>
  </conditionalFormatting>
  <conditionalFormatting sqref="F74">
    <cfRule type="duplicateValues" dxfId="576" priority="52"/>
  </conditionalFormatting>
  <conditionalFormatting sqref="F74">
    <cfRule type="duplicateValues" dxfId="575" priority="53"/>
  </conditionalFormatting>
  <conditionalFormatting sqref="F74">
    <cfRule type="duplicateValues" dxfId="574" priority="51"/>
  </conditionalFormatting>
  <conditionalFormatting sqref="F82:F86">
    <cfRule type="duplicateValues" dxfId="573" priority="49"/>
  </conditionalFormatting>
  <conditionalFormatting sqref="F82:F86">
    <cfRule type="duplicateValues" dxfId="572" priority="50"/>
  </conditionalFormatting>
  <conditionalFormatting sqref="F82:F86">
    <cfRule type="duplicateValues" dxfId="571" priority="48"/>
  </conditionalFormatting>
  <conditionalFormatting sqref="F137">
    <cfRule type="duplicateValues" dxfId="570" priority="46"/>
  </conditionalFormatting>
  <conditionalFormatting sqref="F137">
    <cfRule type="duplicateValues" dxfId="569" priority="47"/>
  </conditionalFormatting>
  <conditionalFormatting sqref="F137">
    <cfRule type="duplicateValues" dxfId="568" priority="45"/>
  </conditionalFormatting>
  <conditionalFormatting sqref="F171">
    <cfRule type="duplicateValues" dxfId="567" priority="43"/>
  </conditionalFormatting>
  <conditionalFormatting sqref="F171">
    <cfRule type="duplicateValues" dxfId="566" priority="44"/>
  </conditionalFormatting>
  <conditionalFormatting sqref="F173">
    <cfRule type="duplicateValues" dxfId="565" priority="41"/>
  </conditionalFormatting>
  <conditionalFormatting sqref="F173">
    <cfRule type="duplicateValues" dxfId="564" priority="42"/>
  </conditionalFormatting>
  <conditionalFormatting sqref="F34">
    <cfRule type="duplicateValues" dxfId="563" priority="101"/>
  </conditionalFormatting>
  <conditionalFormatting sqref="F34">
    <cfRule type="duplicateValues" dxfId="562" priority="102"/>
  </conditionalFormatting>
  <conditionalFormatting sqref="F12">
    <cfRule type="duplicateValues" dxfId="561" priority="39"/>
  </conditionalFormatting>
  <conditionalFormatting sqref="F12">
    <cfRule type="duplicateValues" dxfId="560" priority="40"/>
  </conditionalFormatting>
  <conditionalFormatting sqref="F9">
    <cfRule type="duplicateValues" dxfId="559" priority="37"/>
  </conditionalFormatting>
  <conditionalFormatting sqref="F9">
    <cfRule type="duplicateValues" dxfId="558" priority="38"/>
  </conditionalFormatting>
  <conditionalFormatting sqref="F169:F1048576 F1:F40 F43:F48 F51:F55 F57:F108 F110:F129 F131:F167">
    <cfRule type="duplicateValues" dxfId="557" priority="36"/>
  </conditionalFormatting>
  <conditionalFormatting sqref="F56">
    <cfRule type="duplicateValues" dxfId="556" priority="34"/>
  </conditionalFormatting>
  <conditionalFormatting sqref="F56">
    <cfRule type="duplicateValues" dxfId="555" priority="35"/>
  </conditionalFormatting>
  <conditionalFormatting sqref="F169:F1048576 F1:F108 F110:F129 F131:F167">
    <cfRule type="duplicateValues" dxfId="554" priority="33"/>
  </conditionalFormatting>
  <conditionalFormatting sqref="F168">
    <cfRule type="duplicateValues" dxfId="553" priority="31"/>
  </conditionalFormatting>
  <conditionalFormatting sqref="F168">
    <cfRule type="duplicateValues" dxfId="552" priority="32"/>
  </conditionalFormatting>
  <conditionalFormatting sqref="F168">
    <cfRule type="duplicateValues" dxfId="551" priority="30"/>
  </conditionalFormatting>
  <conditionalFormatting sqref="F168">
    <cfRule type="duplicateValues" dxfId="550" priority="29"/>
  </conditionalFormatting>
  <conditionalFormatting sqref="F168">
    <cfRule type="duplicateValues" dxfId="549" priority="28"/>
  </conditionalFormatting>
  <conditionalFormatting sqref="F109">
    <cfRule type="duplicateValues" dxfId="548" priority="26"/>
  </conditionalFormatting>
  <conditionalFormatting sqref="F109">
    <cfRule type="duplicateValues" dxfId="547" priority="27"/>
  </conditionalFormatting>
  <conditionalFormatting sqref="F109">
    <cfRule type="duplicateValues" dxfId="546" priority="25"/>
  </conditionalFormatting>
  <conditionalFormatting sqref="F109">
    <cfRule type="duplicateValues" dxfId="545" priority="24"/>
  </conditionalFormatting>
  <conditionalFormatting sqref="F109">
    <cfRule type="duplicateValues" dxfId="544" priority="23"/>
  </conditionalFormatting>
  <conditionalFormatting sqref="G1">
    <cfRule type="duplicateValues" dxfId="543" priority="21"/>
  </conditionalFormatting>
  <conditionalFormatting sqref="G1">
    <cfRule type="duplicateValues" dxfId="542" priority="22"/>
  </conditionalFormatting>
  <conditionalFormatting sqref="G9">
    <cfRule type="duplicateValues" dxfId="541" priority="19"/>
  </conditionalFormatting>
  <conditionalFormatting sqref="G9">
    <cfRule type="duplicateValues" dxfId="540" priority="20"/>
  </conditionalFormatting>
  <conditionalFormatting sqref="G158">
    <cfRule type="duplicateValues" dxfId="539" priority="18"/>
  </conditionalFormatting>
  <conditionalFormatting sqref="G158">
    <cfRule type="duplicateValues" dxfId="538" priority="17"/>
  </conditionalFormatting>
  <conditionalFormatting sqref="G158">
    <cfRule type="duplicateValues" dxfId="537" priority="16"/>
  </conditionalFormatting>
  <conditionalFormatting sqref="G158">
    <cfRule type="duplicateValues" dxfId="536" priority="15"/>
  </conditionalFormatting>
  <conditionalFormatting sqref="E75">
    <cfRule type="duplicateValues" dxfId="535" priority="10"/>
  </conditionalFormatting>
  <conditionalFormatting sqref="E75">
    <cfRule type="duplicateValues" dxfId="534" priority="11"/>
  </conditionalFormatting>
  <conditionalFormatting sqref="E75">
    <cfRule type="duplicateValues" dxfId="533" priority="9"/>
  </conditionalFormatting>
  <conditionalFormatting sqref="E75">
    <cfRule type="duplicateValues" dxfId="532" priority="8"/>
  </conditionalFormatting>
  <conditionalFormatting sqref="E75">
    <cfRule type="duplicateValues" dxfId="531" priority="7"/>
  </conditionalFormatting>
  <conditionalFormatting sqref="F155:F160">
    <cfRule type="duplicateValues" dxfId="530" priority="156"/>
  </conditionalFormatting>
  <conditionalFormatting sqref="D21:D22">
    <cfRule type="duplicateValues" dxfId="529" priority="157"/>
  </conditionalFormatting>
  <conditionalFormatting sqref="D21">
    <cfRule type="duplicateValues" dxfId="528" priority="158"/>
  </conditionalFormatting>
  <conditionalFormatting sqref="A12:B12 D12">
    <cfRule type="duplicateValues" dxfId="527" priority="159"/>
  </conditionalFormatting>
  <conditionalFormatting sqref="H9">
    <cfRule type="duplicateValues" dxfId="526" priority="162"/>
  </conditionalFormatting>
  <conditionalFormatting sqref="H9">
    <cfRule type="duplicateValues" dxfId="525" priority="163"/>
  </conditionalFormatting>
  <conditionalFormatting sqref="G56:H56">
    <cfRule type="duplicateValues" dxfId="524" priority="164"/>
  </conditionalFormatting>
  <conditionalFormatting sqref="G56:H56">
    <cfRule type="duplicateValues" dxfId="523" priority="165"/>
  </conditionalFormatting>
  <conditionalFormatting sqref="H1">
    <cfRule type="duplicateValues" dxfId="522" priority="166"/>
  </conditionalFormatting>
  <conditionalFormatting sqref="H1">
    <cfRule type="duplicateValues" dxfId="521" priority="167"/>
  </conditionalFormatting>
  <conditionalFormatting sqref="D13:D14">
    <cfRule type="duplicateValues" dxfId="520" priority="168"/>
  </conditionalFormatting>
  <conditionalFormatting sqref="F13:F14">
    <cfRule type="duplicateValues" dxfId="519" priority="169"/>
  </conditionalFormatting>
  <conditionalFormatting sqref="B169:C65496 B31:B40 B75:B136 B13:B14 B16:B29 B43:B48 B51:B73 B1:C3 B4:B11 B138:B167 C4:C25 C30:C168">
    <cfRule type="duplicateValues" dxfId="518" priority="170"/>
  </conditionalFormatting>
  <conditionalFormatting sqref="B169:C65496 B75:B136 B13:B40 B43:B48 B51:B73 B1:C3 B4:B11 B138:B167 C4:C25 C30:C168">
    <cfRule type="duplicateValues" dxfId="517" priority="171"/>
  </conditionalFormatting>
  <conditionalFormatting sqref="B169:C65496">
    <cfRule type="duplicateValues" dxfId="516" priority="172"/>
  </conditionalFormatting>
  <conditionalFormatting sqref="I1:N1">
    <cfRule type="duplicateValues" dxfId="515" priority="1"/>
  </conditionalFormatting>
  <conditionalFormatting sqref="I1:N1">
    <cfRule type="duplicateValues" dxfId="514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AE8C-7AE8-4D28-B633-25E10110A7F3}">
  <dimension ref="A1:H169"/>
  <sheetViews>
    <sheetView workbookViewId="0">
      <selection sqref="A1:XFD1048576"/>
    </sheetView>
  </sheetViews>
  <sheetFormatPr defaultRowHeight="14.4" x14ac:dyDescent="0.3"/>
  <cols>
    <col min="1" max="1" width="4" bestFit="1" customWidth="1"/>
    <col min="2" max="2" width="5.88671875" bestFit="1" customWidth="1"/>
    <col min="3" max="3" width="5.5546875" bestFit="1" customWidth="1"/>
    <col min="4" max="4" width="120.44140625" bestFit="1" customWidth="1"/>
    <col min="5" max="5" width="18.33203125" bestFit="1" customWidth="1"/>
    <col min="6" max="6" width="21.109375" bestFit="1" customWidth="1"/>
    <col min="7" max="8" width="14.44140625" style="104" bestFit="1" customWidth="1"/>
  </cols>
  <sheetData>
    <row r="1" spans="1:8" x14ac:dyDescent="0.3">
      <c r="A1" s="91" t="s">
        <v>27</v>
      </c>
      <c r="B1" s="91" t="s">
        <v>439</v>
      </c>
      <c r="C1" s="91" t="s">
        <v>695</v>
      </c>
      <c r="D1" s="91" t="s">
        <v>24</v>
      </c>
      <c r="E1" s="91" t="s">
        <v>694</v>
      </c>
      <c r="F1" s="91" t="s">
        <v>0</v>
      </c>
      <c r="G1" s="91" t="s">
        <v>884</v>
      </c>
      <c r="H1" s="91" t="s">
        <v>884</v>
      </c>
    </row>
    <row r="2" spans="1:8" x14ac:dyDescent="0.3">
      <c r="A2" s="17">
        <v>132</v>
      </c>
      <c r="B2" s="17">
        <v>1</v>
      </c>
      <c r="C2" s="17">
        <v>1</v>
      </c>
      <c r="D2" s="17" t="s">
        <v>89</v>
      </c>
      <c r="E2" s="17" t="s">
        <v>677</v>
      </c>
      <c r="F2" s="17" t="s">
        <v>349</v>
      </c>
      <c r="G2" s="110">
        <v>0</v>
      </c>
      <c r="H2" s="110">
        <v>0</v>
      </c>
    </row>
    <row r="3" spans="1:8" x14ac:dyDescent="0.3">
      <c r="A3" s="17">
        <v>194</v>
      </c>
      <c r="B3" s="17">
        <v>2</v>
      </c>
      <c r="C3" s="17">
        <v>2</v>
      </c>
      <c r="D3" s="17" t="s">
        <v>131</v>
      </c>
      <c r="E3" s="17" t="s">
        <v>350</v>
      </c>
      <c r="F3" s="17" t="s">
        <v>252</v>
      </c>
      <c r="G3" s="110">
        <v>1</v>
      </c>
      <c r="H3" s="110">
        <v>1</v>
      </c>
    </row>
    <row r="4" spans="1:8" x14ac:dyDescent="0.3">
      <c r="A4" s="17">
        <v>488</v>
      </c>
      <c r="B4" s="17">
        <v>3</v>
      </c>
      <c r="C4" s="17">
        <v>3</v>
      </c>
      <c r="D4" s="17" t="s">
        <v>156</v>
      </c>
      <c r="E4" s="17" t="s">
        <v>892</v>
      </c>
      <c r="F4" s="17" t="s">
        <v>839</v>
      </c>
      <c r="G4" s="110">
        <v>1</v>
      </c>
      <c r="H4" s="110">
        <v>1</v>
      </c>
    </row>
    <row r="5" spans="1:8" x14ac:dyDescent="0.3">
      <c r="A5" s="17">
        <v>471</v>
      </c>
      <c r="B5" s="17">
        <v>4</v>
      </c>
      <c r="C5" s="17">
        <v>4</v>
      </c>
      <c r="D5" s="17" t="s">
        <v>150</v>
      </c>
      <c r="E5" s="17" t="s">
        <v>697</v>
      </c>
      <c r="F5" s="17" t="s">
        <v>840</v>
      </c>
      <c r="G5" s="110">
        <v>0</v>
      </c>
      <c r="H5" s="110">
        <v>0</v>
      </c>
    </row>
    <row r="6" spans="1:8" x14ac:dyDescent="0.3">
      <c r="A6" s="17">
        <v>61</v>
      </c>
      <c r="B6" s="17">
        <v>5</v>
      </c>
      <c r="C6" s="17">
        <v>5</v>
      </c>
      <c r="D6" s="17" t="s">
        <v>61</v>
      </c>
      <c r="E6" s="17" t="s">
        <v>708</v>
      </c>
      <c r="F6" s="17" t="s">
        <v>356</v>
      </c>
      <c r="G6" s="110">
        <v>1</v>
      </c>
      <c r="H6" s="110">
        <v>1</v>
      </c>
    </row>
    <row r="7" spans="1:8" x14ac:dyDescent="0.3">
      <c r="A7" s="17">
        <v>110</v>
      </c>
      <c r="B7" s="17">
        <v>6</v>
      </c>
      <c r="C7" s="17">
        <v>6</v>
      </c>
      <c r="D7" s="17" t="s">
        <v>82</v>
      </c>
      <c r="E7" s="17" t="s">
        <v>698</v>
      </c>
      <c r="F7" s="17" t="s">
        <v>201</v>
      </c>
      <c r="G7" s="110">
        <v>1</v>
      </c>
      <c r="H7" s="110">
        <v>1</v>
      </c>
    </row>
    <row r="8" spans="1:8" x14ac:dyDescent="0.3">
      <c r="A8" s="17">
        <v>192</v>
      </c>
      <c r="B8" s="17">
        <v>7</v>
      </c>
      <c r="C8" s="17">
        <v>7</v>
      </c>
      <c r="D8" s="17" t="s">
        <v>130</v>
      </c>
      <c r="E8" s="17" t="s">
        <v>709</v>
      </c>
      <c r="F8" s="17" t="s">
        <v>264</v>
      </c>
      <c r="G8" s="110">
        <v>6</v>
      </c>
      <c r="H8" s="110">
        <v>1</v>
      </c>
    </row>
    <row r="9" spans="1:8" x14ac:dyDescent="0.3">
      <c r="A9" s="17">
        <v>475</v>
      </c>
      <c r="B9" s="17">
        <v>8</v>
      </c>
      <c r="C9" s="17">
        <v>8</v>
      </c>
      <c r="D9" s="17" t="s">
        <v>152</v>
      </c>
      <c r="E9" s="17" t="s">
        <v>688</v>
      </c>
      <c r="F9" s="17" t="s">
        <v>242</v>
      </c>
      <c r="G9" s="110">
        <v>3</v>
      </c>
      <c r="H9" s="110">
        <v>1</v>
      </c>
    </row>
    <row r="10" spans="1:8" x14ac:dyDescent="0.3">
      <c r="A10" s="17">
        <v>38</v>
      </c>
      <c r="B10" s="17">
        <v>10</v>
      </c>
      <c r="C10" s="17">
        <v>10</v>
      </c>
      <c r="D10" s="17" t="s">
        <v>47</v>
      </c>
      <c r="E10" s="17" t="s">
        <v>267</v>
      </c>
      <c r="F10" s="17" t="s">
        <v>2</v>
      </c>
      <c r="G10" s="110">
        <v>18</v>
      </c>
      <c r="H10" s="110">
        <v>1</v>
      </c>
    </row>
    <row r="11" spans="1:8" x14ac:dyDescent="0.3">
      <c r="A11" s="17">
        <v>137</v>
      </c>
      <c r="B11" s="17">
        <v>11</v>
      </c>
      <c r="C11" s="17">
        <v>11</v>
      </c>
      <c r="D11" s="17" t="s">
        <v>91</v>
      </c>
      <c r="E11" s="17" t="s">
        <v>699</v>
      </c>
      <c r="F11" s="17" t="s">
        <v>841</v>
      </c>
      <c r="G11" s="110">
        <v>5</v>
      </c>
      <c r="H11" s="110">
        <v>1</v>
      </c>
    </row>
    <row r="12" spans="1:8" x14ac:dyDescent="0.3">
      <c r="A12" s="17">
        <v>139</v>
      </c>
      <c r="B12" s="17">
        <v>12</v>
      </c>
      <c r="C12" s="17">
        <v>12</v>
      </c>
      <c r="D12" s="17" t="s">
        <v>92</v>
      </c>
      <c r="E12" s="17" t="s">
        <v>16</v>
      </c>
      <c r="F12" s="17" t="s">
        <v>203</v>
      </c>
      <c r="G12" s="110">
        <v>0</v>
      </c>
      <c r="H12" s="110">
        <v>0</v>
      </c>
    </row>
    <row r="13" spans="1:8" x14ac:dyDescent="0.3">
      <c r="A13" s="17">
        <v>185</v>
      </c>
      <c r="B13" s="17">
        <v>13</v>
      </c>
      <c r="C13" s="17">
        <v>13</v>
      </c>
      <c r="D13" s="17" t="s">
        <v>124</v>
      </c>
      <c r="E13" s="17" t="s">
        <v>361</v>
      </c>
      <c r="F13" s="17" t="s">
        <v>361</v>
      </c>
      <c r="G13" s="110">
        <v>0</v>
      </c>
      <c r="H13" s="110">
        <v>0</v>
      </c>
    </row>
    <row r="14" spans="1:8" x14ac:dyDescent="0.3">
      <c r="A14" s="17">
        <v>141</v>
      </c>
      <c r="B14" s="17">
        <v>14</v>
      </c>
      <c r="C14" s="17">
        <v>14</v>
      </c>
      <c r="D14" s="17" t="s">
        <v>94</v>
      </c>
      <c r="E14" s="17" t="s">
        <v>362</v>
      </c>
      <c r="F14" s="17" t="s">
        <v>205</v>
      </c>
      <c r="G14" s="110">
        <v>0</v>
      </c>
      <c r="H14" s="110">
        <v>0</v>
      </c>
    </row>
    <row r="15" spans="1:8" x14ac:dyDescent="0.3">
      <c r="A15" s="17">
        <v>144</v>
      </c>
      <c r="B15" s="17">
        <v>16</v>
      </c>
      <c r="C15" s="17">
        <v>16</v>
      </c>
      <c r="D15" s="17" t="s">
        <v>96</v>
      </c>
      <c r="E15" s="17" t="s">
        <v>490</v>
      </c>
      <c r="F15" s="17" t="s">
        <v>490</v>
      </c>
      <c r="G15" s="110">
        <v>1</v>
      </c>
      <c r="H15" s="110">
        <v>1</v>
      </c>
    </row>
    <row r="16" spans="1:8" x14ac:dyDescent="0.3">
      <c r="A16" s="17">
        <v>144</v>
      </c>
      <c r="B16" s="17">
        <v>215</v>
      </c>
      <c r="C16" s="17">
        <v>17</v>
      </c>
      <c r="D16" s="17" t="s">
        <v>96</v>
      </c>
      <c r="E16" s="17" t="s">
        <v>492</v>
      </c>
      <c r="F16" s="17" t="s">
        <v>491</v>
      </c>
      <c r="G16" s="110">
        <v>0</v>
      </c>
      <c r="H16" s="110">
        <v>0</v>
      </c>
    </row>
    <row r="17" spans="1:8" x14ac:dyDescent="0.3">
      <c r="A17" s="17">
        <v>149</v>
      </c>
      <c r="B17" s="17">
        <v>17</v>
      </c>
      <c r="C17" s="17">
        <v>18</v>
      </c>
      <c r="D17" s="17" t="s">
        <v>100</v>
      </c>
      <c r="E17" s="17" t="s">
        <v>363</v>
      </c>
      <c r="F17" s="17" t="s">
        <v>842</v>
      </c>
      <c r="G17" s="110">
        <v>0</v>
      </c>
      <c r="H17" s="110">
        <v>0</v>
      </c>
    </row>
    <row r="18" spans="1:8" x14ac:dyDescent="0.3">
      <c r="A18" s="17">
        <v>125</v>
      </c>
      <c r="B18" s="17">
        <v>18</v>
      </c>
      <c r="C18" s="17">
        <v>19</v>
      </c>
      <c r="D18" s="17" t="s">
        <v>87</v>
      </c>
      <c r="E18" s="17" t="s">
        <v>700</v>
      </c>
      <c r="F18" s="17" t="s">
        <v>700</v>
      </c>
      <c r="G18" s="110">
        <v>0</v>
      </c>
      <c r="H18" s="110">
        <v>0</v>
      </c>
    </row>
    <row r="19" spans="1:8" x14ac:dyDescent="0.3">
      <c r="A19" s="17">
        <v>215</v>
      </c>
      <c r="B19" s="17">
        <v>19</v>
      </c>
      <c r="C19" s="17">
        <v>20</v>
      </c>
      <c r="D19" s="17" t="s">
        <v>137</v>
      </c>
      <c r="E19" s="17" t="s">
        <v>704</v>
      </c>
      <c r="F19" s="17" t="s">
        <v>843</v>
      </c>
      <c r="G19" s="110">
        <v>4</v>
      </c>
      <c r="H19" s="110">
        <v>1</v>
      </c>
    </row>
    <row r="20" spans="1:8" x14ac:dyDescent="0.3">
      <c r="A20" s="17">
        <v>216</v>
      </c>
      <c r="B20" s="17">
        <v>20</v>
      </c>
      <c r="C20" s="17">
        <v>21</v>
      </c>
      <c r="D20" s="17" t="s">
        <v>138</v>
      </c>
      <c r="E20" s="17" t="s">
        <v>368</v>
      </c>
      <c r="F20" s="17" t="s">
        <v>249</v>
      </c>
      <c r="G20" s="110">
        <v>0</v>
      </c>
      <c r="H20" s="110">
        <v>0</v>
      </c>
    </row>
    <row r="21" spans="1:8" x14ac:dyDescent="0.3">
      <c r="A21" s="17">
        <v>217</v>
      </c>
      <c r="B21" s="17">
        <v>21</v>
      </c>
      <c r="C21" s="17">
        <v>22</v>
      </c>
      <c r="D21" s="17" t="s">
        <v>139</v>
      </c>
      <c r="E21" s="17" t="s">
        <v>496</v>
      </c>
      <c r="F21" s="17" t="s">
        <v>494</v>
      </c>
      <c r="G21" s="110">
        <v>0</v>
      </c>
      <c r="H21" s="110">
        <v>0</v>
      </c>
    </row>
    <row r="22" spans="1:8" x14ac:dyDescent="0.3">
      <c r="A22" s="17">
        <v>214</v>
      </c>
      <c r="B22" s="17">
        <v>22</v>
      </c>
      <c r="C22" s="17">
        <v>24</v>
      </c>
      <c r="D22" s="17" t="s">
        <v>136</v>
      </c>
      <c r="E22" s="17" t="s">
        <v>498</v>
      </c>
      <c r="F22" s="17" t="s">
        <v>497</v>
      </c>
      <c r="G22" s="110">
        <v>0</v>
      </c>
      <c r="H22" s="110">
        <v>0</v>
      </c>
    </row>
    <row r="23" spans="1:8" x14ac:dyDescent="0.3">
      <c r="A23" s="17">
        <v>24</v>
      </c>
      <c r="B23" s="17">
        <v>23</v>
      </c>
      <c r="C23" s="17">
        <v>25</v>
      </c>
      <c r="D23" s="17" t="s">
        <v>43</v>
      </c>
      <c r="E23" s="17" t="s">
        <v>707</v>
      </c>
      <c r="F23" s="17" t="s">
        <v>219</v>
      </c>
      <c r="G23" s="110">
        <v>25</v>
      </c>
      <c r="H23" s="110">
        <v>1</v>
      </c>
    </row>
    <row r="24" spans="1:8" x14ac:dyDescent="0.3">
      <c r="A24" s="17">
        <v>21</v>
      </c>
      <c r="B24" s="17">
        <v>25</v>
      </c>
      <c r="C24" s="17">
        <v>27</v>
      </c>
      <c r="D24" s="17" t="s">
        <v>42</v>
      </c>
      <c r="E24" s="17" t="s">
        <v>890</v>
      </c>
      <c r="F24" s="17" t="s">
        <v>218</v>
      </c>
      <c r="G24" s="110">
        <v>0</v>
      </c>
      <c r="H24" s="110">
        <v>0</v>
      </c>
    </row>
    <row r="25" spans="1:8" x14ac:dyDescent="0.3">
      <c r="A25" s="17">
        <v>120</v>
      </c>
      <c r="B25" s="17">
        <v>26</v>
      </c>
      <c r="C25" s="17">
        <v>28</v>
      </c>
      <c r="D25" s="17" t="s">
        <v>86</v>
      </c>
      <c r="E25" s="17" t="s">
        <v>710</v>
      </c>
      <c r="F25" s="17" t="s">
        <v>263</v>
      </c>
      <c r="G25" s="110">
        <v>1</v>
      </c>
      <c r="H25" s="110">
        <v>1</v>
      </c>
    </row>
    <row r="26" spans="1:8" x14ac:dyDescent="0.3">
      <c r="A26" s="17">
        <v>11</v>
      </c>
      <c r="B26" s="17">
        <v>27</v>
      </c>
      <c r="C26" s="17">
        <v>29</v>
      </c>
      <c r="D26" s="17" t="s">
        <v>38</v>
      </c>
      <c r="E26" s="17" t="s">
        <v>278</v>
      </c>
      <c r="F26" s="17" t="s">
        <v>216</v>
      </c>
      <c r="G26" s="110">
        <v>0</v>
      </c>
      <c r="H26" s="110">
        <v>0</v>
      </c>
    </row>
    <row r="27" spans="1:8" x14ac:dyDescent="0.3">
      <c r="A27" s="17">
        <v>27</v>
      </c>
      <c r="B27" s="17">
        <v>28</v>
      </c>
      <c r="C27" s="17">
        <v>30</v>
      </c>
      <c r="D27" s="17" t="s">
        <v>711</v>
      </c>
      <c r="E27" s="17" t="s">
        <v>714</v>
      </c>
      <c r="F27" s="17" t="s">
        <v>712</v>
      </c>
      <c r="G27" s="110">
        <v>0</v>
      </c>
      <c r="H27" s="110">
        <v>0</v>
      </c>
    </row>
    <row r="28" spans="1:8" x14ac:dyDescent="0.3">
      <c r="A28" s="17">
        <v>135</v>
      </c>
      <c r="B28" s="17">
        <v>29</v>
      </c>
      <c r="C28" s="17">
        <v>31</v>
      </c>
      <c r="D28" s="17" t="s">
        <v>81</v>
      </c>
      <c r="E28" s="17" t="s">
        <v>715</v>
      </c>
      <c r="F28" s="17" t="s">
        <v>713</v>
      </c>
      <c r="G28" s="110">
        <v>0</v>
      </c>
      <c r="H28" s="110">
        <v>0</v>
      </c>
    </row>
    <row r="29" spans="1:8" x14ac:dyDescent="0.3">
      <c r="A29" s="17">
        <v>119</v>
      </c>
      <c r="B29" s="17">
        <v>30</v>
      </c>
      <c r="C29" s="17">
        <v>32</v>
      </c>
      <c r="D29" s="17" t="s">
        <v>85</v>
      </c>
      <c r="E29" s="17" t="s">
        <v>716</v>
      </c>
      <c r="F29" s="17" t="s">
        <v>202</v>
      </c>
      <c r="G29" s="110">
        <v>1</v>
      </c>
      <c r="H29" s="110">
        <v>1</v>
      </c>
    </row>
    <row r="30" spans="1:8" x14ac:dyDescent="0.3">
      <c r="A30" s="17">
        <v>120</v>
      </c>
      <c r="B30" s="17">
        <v>31</v>
      </c>
      <c r="C30" s="17">
        <v>33</v>
      </c>
      <c r="D30" s="17" t="s">
        <v>86</v>
      </c>
      <c r="E30" s="17" t="s">
        <v>268</v>
      </c>
      <c r="F30" s="17" t="s">
        <v>502</v>
      </c>
      <c r="G30" s="110">
        <v>36</v>
      </c>
      <c r="H30" s="110">
        <v>1</v>
      </c>
    </row>
    <row r="31" spans="1:8" x14ac:dyDescent="0.3">
      <c r="A31" s="17">
        <v>120</v>
      </c>
      <c r="B31" s="17">
        <v>217</v>
      </c>
      <c r="C31" s="17">
        <v>34</v>
      </c>
      <c r="D31" s="17" t="s">
        <v>86</v>
      </c>
      <c r="E31" s="17" t="s">
        <v>717</v>
      </c>
      <c r="F31" s="17" t="s">
        <v>503</v>
      </c>
      <c r="G31" s="110">
        <v>8</v>
      </c>
      <c r="H31" s="110">
        <v>1</v>
      </c>
    </row>
    <row r="32" spans="1:8" x14ac:dyDescent="0.3">
      <c r="A32" s="17">
        <v>228</v>
      </c>
      <c r="B32" s="17">
        <v>218</v>
      </c>
      <c r="C32" s="17">
        <v>35</v>
      </c>
      <c r="D32" s="17" t="s">
        <v>142</v>
      </c>
      <c r="E32" s="17" t="s">
        <v>718</v>
      </c>
      <c r="F32" s="17" t="s">
        <v>373</v>
      </c>
      <c r="G32" s="110">
        <v>0</v>
      </c>
      <c r="H32" s="110">
        <v>0</v>
      </c>
    </row>
    <row r="33" spans="1:8" x14ac:dyDescent="0.3">
      <c r="A33" s="17">
        <v>174</v>
      </c>
      <c r="B33" s="17">
        <v>35</v>
      </c>
      <c r="C33" s="17">
        <v>38</v>
      </c>
      <c r="D33" s="17" t="s">
        <v>115</v>
      </c>
      <c r="E33" s="17" t="s">
        <v>507</v>
      </c>
      <c r="F33" s="17" t="s">
        <v>844</v>
      </c>
      <c r="G33" s="110">
        <v>2</v>
      </c>
      <c r="H33" s="110">
        <v>1</v>
      </c>
    </row>
    <row r="34" spans="1:8" x14ac:dyDescent="0.3">
      <c r="A34" s="17">
        <v>90</v>
      </c>
      <c r="B34" s="17">
        <v>36</v>
      </c>
      <c r="C34" s="17">
        <v>39</v>
      </c>
      <c r="D34" s="17" t="s">
        <v>74</v>
      </c>
      <c r="E34" s="17" t="s">
        <v>719</v>
      </c>
      <c r="F34" s="17" t="s">
        <v>845</v>
      </c>
      <c r="G34" s="110">
        <v>1</v>
      </c>
      <c r="H34" s="110">
        <v>1</v>
      </c>
    </row>
    <row r="35" spans="1:8" x14ac:dyDescent="0.3">
      <c r="A35" s="17">
        <v>188</v>
      </c>
      <c r="B35" s="17">
        <v>37</v>
      </c>
      <c r="C35" s="17">
        <v>40</v>
      </c>
      <c r="D35" s="17" t="s">
        <v>127</v>
      </c>
      <c r="E35" s="17" t="s">
        <v>382</v>
      </c>
      <c r="F35" s="17" t="s">
        <v>846</v>
      </c>
      <c r="G35" s="110">
        <v>5</v>
      </c>
      <c r="H35" s="110">
        <v>1</v>
      </c>
    </row>
    <row r="36" spans="1:8" x14ac:dyDescent="0.3">
      <c r="A36" s="17">
        <v>92</v>
      </c>
      <c r="B36" s="17">
        <v>38</v>
      </c>
      <c r="C36" s="17">
        <v>41</v>
      </c>
      <c r="D36" s="17" t="s">
        <v>75</v>
      </c>
      <c r="E36" s="17" t="s">
        <v>518</v>
      </c>
      <c r="F36" s="17" t="s">
        <v>516</v>
      </c>
      <c r="G36" s="110">
        <v>0</v>
      </c>
      <c r="H36" s="110">
        <v>0</v>
      </c>
    </row>
    <row r="37" spans="1:8" x14ac:dyDescent="0.3">
      <c r="A37" s="17">
        <v>57</v>
      </c>
      <c r="B37" s="17">
        <v>39</v>
      </c>
      <c r="C37" s="17">
        <v>43</v>
      </c>
      <c r="D37" s="17" t="s">
        <v>59</v>
      </c>
      <c r="E37" s="17" t="s">
        <v>722</v>
      </c>
      <c r="F37" s="17" t="s">
        <v>4</v>
      </c>
      <c r="G37" s="110">
        <v>30</v>
      </c>
      <c r="H37" s="110">
        <v>1</v>
      </c>
    </row>
    <row r="38" spans="1:8" x14ac:dyDescent="0.3">
      <c r="A38" s="17">
        <v>77</v>
      </c>
      <c r="B38" s="17">
        <v>41</v>
      </c>
      <c r="C38" s="17">
        <v>44</v>
      </c>
      <c r="D38" s="17" t="s">
        <v>67</v>
      </c>
      <c r="E38" s="17" t="s">
        <v>724</v>
      </c>
      <c r="F38" s="17" t="s">
        <v>723</v>
      </c>
      <c r="G38" s="110">
        <v>35</v>
      </c>
      <c r="H38" s="110">
        <v>1</v>
      </c>
    </row>
    <row r="39" spans="1:8" x14ac:dyDescent="0.3">
      <c r="A39" s="17">
        <v>147</v>
      </c>
      <c r="B39" s="17">
        <v>43</v>
      </c>
      <c r="C39" s="17">
        <v>47</v>
      </c>
      <c r="D39" s="17" t="s">
        <v>98</v>
      </c>
      <c r="E39" s="17" t="s">
        <v>725</v>
      </c>
      <c r="F39" s="17" t="s">
        <v>257</v>
      </c>
      <c r="G39" s="110">
        <v>4</v>
      </c>
      <c r="H39" s="110">
        <v>1</v>
      </c>
    </row>
    <row r="40" spans="1:8" x14ac:dyDescent="0.3">
      <c r="A40" s="17">
        <v>433</v>
      </c>
      <c r="B40" s="17">
        <v>44</v>
      </c>
      <c r="C40" s="17">
        <v>48</v>
      </c>
      <c r="D40" s="17" t="s">
        <v>147</v>
      </c>
      <c r="E40" s="17" t="s">
        <v>389</v>
      </c>
      <c r="F40" s="17" t="s">
        <v>847</v>
      </c>
      <c r="G40" s="110">
        <v>0</v>
      </c>
      <c r="H40" s="110">
        <v>0</v>
      </c>
    </row>
    <row r="41" spans="1:8" x14ac:dyDescent="0.3">
      <c r="A41" s="17">
        <v>7</v>
      </c>
      <c r="B41" s="17">
        <v>45</v>
      </c>
      <c r="C41" s="17">
        <v>49</v>
      </c>
      <c r="D41" s="17" t="s">
        <v>34</v>
      </c>
      <c r="E41" s="17" t="s">
        <v>726</v>
      </c>
      <c r="F41" s="17" t="s">
        <v>22</v>
      </c>
      <c r="G41" s="110">
        <v>0</v>
      </c>
      <c r="H41" s="110">
        <v>0</v>
      </c>
    </row>
    <row r="42" spans="1:8" x14ac:dyDescent="0.3">
      <c r="A42" s="17">
        <v>219</v>
      </c>
      <c r="B42" s="17">
        <v>46</v>
      </c>
      <c r="C42" s="17">
        <v>50</v>
      </c>
      <c r="D42" s="17" t="s">
        <v>141</v>
      </c>
      <c r="E42" s="17" t="s">
        <v>392</v>
      </c>
      <c r="F42" s="17" t="s">
        <v>247</v>
      </c>
      <c r="G42" s="110">
        <v>1</v>
      </c>
      <c r="H42" s="110">
        <v>1</v>
      </c>
    </row>
    <row r="43" spans="1:8" x14ac:dyDescent="0.3">
      <c r="A43" s="17">
        <v>109</v>
      </c>
      <c r="B43" s="17">
        <v>47</v>
      </c>
      <c r="C43" s="17">
        <v>51</v>
      </c>
      <c r="D43" s="17" t="s">
        <v>81</v>
      </c>
      <c r="E43" s="17" t="s">
        <v>727</v>
      </c>
      <c r="F43" s="17" t="s">
        <v>848</v>
      </c>
      <c r="G43" s="110">
        <v>0</v>
      </c>
      <c r="H43" s="110">
        <v>0</v>
      </c>
    </row>
    <row r="44" spans="1:8" x14ac:dyDescent="0.3">
      <c r="A44" s="17">
        <v>489</v>
      </c>
      <c r="B44" s="17">
        <v>48</v>
      </c>
      <c r="C44" s="17">
        <v>52</v>
      </c>
      <c r="D44" s="17" t="s">
        <v>157</v>
      </c>
      <c r="E44" s="17" t="s">
        <v>437</v>
      </c>
      <c r="F44" s="17" t="s">
        <v>436</v>
      </c>
      <c r="G44" s="110">
        <v>0</v>
      </c>
      <c r="H44" s="110">
        <v>0</v>
      </c>
    </row>
    <row r="45" spans="1:8" x14ac:dyDescent="0.3">
      <c r="A45" s="17">
        <v>489</v>
      </c>
      <c r="B45" s="17">
        <v>49</v>
      </c>
      <c r="C45" s="17">
        <v>53</v>
      </c>
      <c r="D45" s="17" t="s">
        <v>157</v>
      </c>
      <c r="E45" s="17" t="s">
        <v>730</v>
      </c>
      <c r="F45" s="17" t="s">
        <v>238</v>
      </c>
      <c r="G45" s="110">
        <v>0</v>
      </c>
      <c r="H45" s="110">
        <v>0</v>
      </c>
    </row>
    <row r="46" spans="1:8" x14ac:dyDescent="0.3">
      <c r="A46" s="17">
        <v>489</v>
      </c>
      <c r="B46" s="17">
        <v>50</v>
      </c>
      <c r="C46" s="17">
        <v>54</v>
      </c>
      <c r="D46" s="17" t="s">
        <v>157</v>
      </c>
      <c r="E46" s="17" t="s">
        <v>731</v>
      </c>
      <c r="F46" s="17" t="s">
        <v>435</v>
      </c>
      <c r="G46" s="110">
        <v>0</v>
      </c>
      <c r="H46" s="110">
        <v>0</v>
      </c>
    </row>
    <row r="47" spans="1:8" x14ac:dyDescent="0.3">
      <c r="A47" s="17">
        <v>532</v>
      </c>
      <c r="B47" s="17">
        <v>51</v>
      </c>
      <c r="C47" s="17">
        <v>55</v>
      </c>
      <c r="D47" s="17" t="s">
        <v>179</v>
      </c>
      <c r="E47" s="17" t="s">
        <v>433</v>
      </c>
      <c r="F47" s="17" t="s">
        <v>227</v>
      </c>
      <c r="G47" s="110">
        <v>33</v>
      </c>
      <c r="H47" s="110">
        <v>1</v>
      </c>
    </row>
    <row r="48" spans="1:8" x14ac:dyDescent="0.3">
      <c r="A48" s="17">
        <v>177</v>
      </c>
      <c r="B48" s="17">
        <v>52</v>
      </c>
      <c r="C48" s="17">
        <v>56</v>
      </c>
      <c r="D48" s="17" t="s">
        <v>117</v>
      </c>
      <c r="E48" s="17" t="s">
        <v>25</v>
      </c>
      <c r="F48" s="17" t="s">
        <v>393</v>
      </c>
      <c r="G48" s="110">
        <v>7</v>
      </c>
      <c r="H48" s="110">
        <v>1</v>
      </c>
    </row>
    <row r="49" spans="1:8" x14ac:dyDescent="0.3">
      <c r="A49" s="17">
        <v>525</v>
      </c>
      <c r="B49" s="17">
        <v>54</v>
      </c>
      <c r="C49" s="17">
        <v>58</v>
      </c>
      <c r="D49" s="17" t="s">
        <v>173</v>
      </c>
      <c r="E49" s="17" t="s">
        <v>735</v>
      </c>
      <c r="F49" s="17" t="s">
        <v>849</v>
      </c>
      <c r="G49" s="110">
        <v>1</v>
      </c>
      <c r="H49" s="110">
        <v>1</v>
      </c>
    </row>
    <row r="50" spans="1:8" x14ac:dyDescent="0.3">
      <c r="A50" s="17">
        <v>61</v>
      </c>
      <c r="B50" s="17">
        <v>55</v>
      </c>
      <c r="C50" s="17">
        <v>59</v>
      </c>
      <c r="D50" s="17" t="s">
        <v>61</v>
      </c>
      <c r="E50" s="17" t="s">
        <v>736</v>
      </c>
      <c r="F50" s="17" t="s">
        <v>802</v>
      </c>
      <c r="G50" s="110">
        <v>1</v>
      </c>
      <c r="H50" s="110">
        <v>1</v>
      </c>
    </row>
    <row r="51" spans="1:8" x14ac:dyDescent="0.3">
      <c r="A51" s="17">
        <v>61</v>
      </c>
      <c r="B51" s="17">
        <v>210</v>
      </c>
      <c r="C51" s="17">
        <v>60</v>
      </c>
      <c r="D51" s="17" t="s">
        <v>61</v>
      </c>
      <c r="E51" s="17" t="s">
        <v>737</v>
      </c>
      <c r="F51" s="17" t="s">
        <v>451</v>
      </c>
      <c r="G51" s="110">
        <v>0</v>
      </c>
      <c r="H51" s="110">
        <v>0</v>
      </c>
    </row>
    <row r="52" spans="1:8" x14ac:dyDescent="0.3">
      <c r="A52" s="17">
        <v>154</v>
      </c>
      <c r="B52" s="17">
        <v>56</v>
      </c>
      <c r="C52" s="17">
        <v>61</v>
      </c>
      <c r="D52" s="17" t="s">
        <v>103</v>
      </c>
      <c r="E52" s="17" t="s">
        <v>454</v>
      </c>
      <c r="F52" s="17" t="s">
        <v>19</v>
      </c>
      <c r="G52" s="110">
        <v>24</v>
      </c>
      <c r="H52" s="110">
        <v>1</v>
      </c>
    </row>
    <row r="53" spans="1:8" x14ac:dyDescent="0.3">
      <c r="A53" s="17">
        <v>154</v>
      </c>
      <c r="B53" s="17">
        <v>57</v>
      </c>
      <c r="C53" s="17">
        <v>62</v>
      </c>
      <c r="D53" s="17" t="s">
        <v>103</v>
      </c>
      <c r="E53" s="17" t="s">
        <v>406</v>
      </c>
      <c r="F53" s="17" t="s">
        <v>256</v>
      </c>
      <c r="G53" s="110">
        <v>0</v>
      </c>
      <c r="H53" s="110">
        <v>0</v>
      </c>
    </row>
    <row r="54" spans="1:8" x14ac:dyDescent="0.3">
      <c r="A54" s="17">
        <v>501</v>
      </c>
      <c r="B54" s="17">
        <v>58</v>
      </c>
      <c r="C54" s="17">
        <v>63</v>
      </c>
      <c r="D54" s="17" t="s">
        <v>162</v>
      </c>
      <c r="E54" s="17" t="s">
        <v>457</v>
      </c>
      <c r="F54" s="17" t="s">
        <v>456</v>
      </c>
      <c r="G54" s="110">
        <v>0</v>
      </c>
      <c r="H54" s="110">
        <v>0</v>
      </c>
    </row>
    <row r="55" spans="1:8" x14ac:dyDescent="0.3">
      <c r="A55" s="17">
        <v>526</v>
      </c>
      <c r="B55" s="17">
        <v>59</v>
      </c>
      <c r="C55" s="17">
        <v>64</v>
      </c>
      <c r="D55" s="17" t="s">
        <v>174</v>
      </c>
      <c r="E55" s="17" t="s">
        <v>458</v>
      </c>
      <c r="F55" s="17" t="s">
        <v>228</v>
      </c>
      <c r="G55" s="110">
        <v>1</v>
      </c>
      <c r="H55" s="110">
        <v>1</v>
      </c>
    </row>
    <row r="56" spans="1:8" x14ac:dyDescent="0.3">
      <c r="A56" s="17">
        <v>111</v>
      </c>
      <c r="B56" s="17">
        <v>60</v>
      </c>
      <c r="C56" s="17">
        <v>65</v>
      </c>
      <c r="D56" s="17" t="s">
        <v>83</v>
      </c>
      <c r="E56" s="17" t="s">
        <v>460</v>
      </c>
      <c r="F56" s="17" t="s">
        <v>804</v>
      </c>
      <c r="G56" s="110">
        <v>0</v>
      </c>
      <c r="H56" s="110">
        <v>0</v>
      </c>
    </row>
    <row r="57" spans="1:8" x14ac:dyDescent="0.3">
      <c r="A57" s="17">
        <v>169</v>
      </c>
      <c r="B57" s="17">
        <v>61</v>
      </c>
      <c r="C57" s="17">
        <v>66</v>
      </c>
      <c r="D57" s="17" t="s">
        <v>113</v>
      </c>
      <c r="E57" s="17" t="s">
        <v>728</v>
      </c>
      <c r="F57" s="17" t="s">
        <v>462</v>
      </c>
      <c r="G57" s="110">
        <v>8</v>
      </c>
      <c r="H57" s="110">
        <v>1</v>
      </c>
    </row>
    <row r="58" spans="1:8" x14ac:dyDescent="0.3">
      <c r="A58" s="17">
        <v>169</v>
      </c>
      <c r="B58" s="17">
        <v>211</v>
      </c>
      <c r="C58" s="17">
        <v>67</v>
      </c>
      <c r="D58" s="17" t="s">
        <v>113</v>
      </c>
      <c r="E58" s="17" t="s">
        <v>465</v>
      </c>
      <c r="F58" s="17" t="s">
        <v>463</v>
      </c>
      <c r="G58" s="110">
        <v>0</v>
      </c>
      <c r="H58" s="110">
        <v>0</v>
      </c>
    </row>
    <row r="59" spans="1:8" x14ac:dyDescent="0.3">
      <c r="A59" s="17">
        <v>465</v>
      </c>
      <c r="B59" s="17">
        <v>62</v>
      </c>
      <c r="C59" s="17">
        <v>69</v>
      </c>
      <c r="D59" s="17" t="s">
        <v>149</v>
      </c>
      <c r="E59" s="17" t="s">
        <v>692</v>
      </c>
      <c r="F59" s="17" t="s">
        <v>739</v>
      </c>
      <c r="G59" s="110">
        <v>1</v>
      </c>
      <c r="H59" s="110">
        <v>1</v>
      </c>
    </row>
    <row r="60" spans="1:8" x14ac:dyDescent="0.3">
      <c r="A60" s="17">
        <v>76</v>
      </c>
      <c r="B60" s="17">
        <v>63</v>
      </c>
      <c r="C60" s="17">
        <v>70</v>
      </c>
      <c r="D60" s="17" t="s">
        <v>66</v>
      </c>
      <c r="E60" s="17" t="s">
        <v>333</v>
      </c>
      <c r="F60" s="17" t="s">
        <v>259</v>
      </c>
      <c r="G60" s="110">
        <v>29</v>
      </c>
      <c r="H60" s="110">
        <v>1</v>
      </c>
    </row>
    <row r="61" spans="1:8" x14ac:dyDescent="0.3">
      <c r="A61" s="17">
        <v>178</v>
      </c>
      <c r="B61" s="17">
        <v>71</v>
      </c>
      <c r="C61" s="17">
        <v>74</v>
      </c>
      <c r="D61" s="17" t="s">
        <v>118</v>
      </c>
      <c r="E61" s="17" t="s">
        <v>399</v>
      </c>
      <c r="F61" s="17" t="s">
        <v>3</v>
      </c>
      <c r="G61" s="110">
        <v>4</v>
      </c>
      <c r="H61" s="110">
        <v>1</v>
      </c>
    </row>
    <row r="62" spans="1:8" x14ac:dyDescent="0.3">
      <c r="A62" s="17">
        <v>168</v>
      </c>
      <c r="B62" s="17">
        <v>72</v>
      </c>
      <c r="C62" s="17">
        <v>75</v>
      </c>
      <c r="D62" s="17" t="s">
        <v>112</v>
      </c>
      <c r="E62" s="17" t="s">
        <v>740</v>
      </c>
      <c r="F62" s="17" t="s">
        <v>803</v>
      </c>
      <c r="G62" s="110">
        <v>0</v>
      </c>
      <c r="H62" s="110">
        <v>0</v>
      </c>
    </row>
    <row r="63" spans="1:8" x14ac:dyDescent="0.3">
      <c r="A63" s="17">
        <v>167</v>
      </c>
      <c r="B63" s="17">
        <v>73</v>
      </c>
      <c r="C63" s="17">
        <v>76</v>
      </c>
      <c r="D63" s="17" t="s">
        <v>111</v>
      </c>
      <c r="E63" s="17" t="s">
        <v>526</v>
      </c>
      <c r="F63" s="17" t="s">
        <v>850</v>
      </c>
      <c r="G63" s="110">
        <v>0</v>
      </c>
      <c r="H63" s="110">
        <v>0</v>
      </c>
    </row>
    <row r="64" spans="1:8" x14ac:dyDescent="0.3">
      <c r="A64" s="17">
        <v>11</v>
      </c>
      <c r="B64" s="17">
        <v>74</v>
      </c>
      <c r="C64" s="17">
        <v>77</v>
      </c>
      <c r="D64" s="17" t="s">
        <v>38</v>
      </c>
      <c r="E64" s="17" t="s">
        <v>733</v>
      </c>
      <c r="F64" s="17" t="s">
        <v>23</v>
      </c>
      <c r="G64" s="110">
        <v>10</v>
      </c>
      <c r="H64" s="110">
        <v>1</v>
      </c>
    </row>
    <row r="65" spans="1:8" x14ac:dyDescent="0.3">
      <c r="A65" s="17">
        <v>69</v>
      </c>
      <c r="B65" s="17">
        <v>76</v>
      </c>
      <c r="C65" s="17">
        <v>78</v>
      </c>
      <c r="D65" s="17" t="s">
        <v>63</v>
      </c>
      <c r="E65" s="17" t="s">
        <v>738</v>
      </c>
      <c r="F65" s="17" t="s">
        <v>298</v>
      </c>
      <c r="G65" s="110">
        <v>1</v>
      </c>
      <c r="H65" s="110">
        <v>1</v>
      </c>
    </row>
    <row r="66" spans="1:8" x14ac:dyDescent="0.3">
      <c r="A66" s="17">
        <v>97</v>
      </c>
      <c r="B66" s="17">
        <v>77</v>
      </c>
      <c r="C66" s="17">
        <v>79</v>
      </c>
      <c r="D66" s="17" t="s">
        <v>76</v>
      </c>
      <c r="E66" s="17" t="s">
        <v>475</v>
      </c>
      <c r="F66" s="17" t="s">
        <v>200</v>
      </c>
      <c r="G66" s="110">
        <v>0</v>
      </c>
      <c r="H66" s="110">
        <v>0</v>
      </c>
    </row>
    <row r="67" spans="1:8" x14ac:dyDescent="0.3">
      <c r="A67" s="17">
        <v>46</v>
      </c>
      <c r="B67" s="17">
        <v>78</v>
      </c>
      <c r="C67" s="17">
        <v>80</v>
      </c>
      <c r="D67" s="17" t="s">
        <v>55</v>
      </c>
      <c r="E67" s="17" t="s">
        <v>734</v>
      </c>
      <c r="F67" s="17" t="s">
        <v>853</v>
      </c>
      <c r="G67" s="110">
        <v>0</v>
      </c>
      <c r="H67" s="110">
        <v>0</v>
      </c>
    </row>
    <row r="68" spans="1:8" x14ac:dyDescent="0.3">
      <c r="A68" s="17">
        <v>71</v>
      </c>
      <c r="B68" s="17">
        <v>79</v>
      </c>
      <c r="C68" s="17">
        <v>81</v>
      </c>
      <c r="D68" s="17" t="s">
        <v>65</v>
      </c>
      <c r="E68" s="17" t="s">
        <v>332</v>
      </c>
      <c r="F68" s="17" t="s">
        <v>852</v>
      </c>
      <c r="G68" s="110">
        <v>0</v>
      </c>
      <c r="H68" s="110">
        <v>0</v>
      </c>
    </row>
    <row r="69" spans="1:8" x14ac:dyDescent="0.3">
      <c r="A69" s="17">
        <v>530</v>
      </c>
      <c r="B69" s="17">
        <v>80</v>
      </c>
      <c r="C69" s="17">
        <v>82</v>
      </c>
      <c r="D69" s="17" t="s">
        <v>177</v>
      </c>
      <c r="E69" s="17" t="s">
        <v>742</v>
      </c>
      <c r="F69" s="17" t="s">
        <v>851</v>
      </c>
      <c r="G69" s="110">
        <v>0</v>
      </c>
      <c r="H69" s="110">
        <v>0</v>
      </c>
    </row>
    <row r="70" spans="1:8" x14ac:dyDescent="0.3">
      <c r="A70" s="17">
        <v>530</v>
      </c>
      <c r="B70" s="17">
        <v>219</v>
      </c>
      <c r="C70" s="17">
        <v>83</v>
      </c>
      <c r="D70" s="17" t="s">
        <v>177</v>
      </c>
      <c r="E70" s="17" t="s">
        <v>538</v>
      </c>
      <c r="F70" s="17" t="s">
        <v>21</v>
      </c>
      <c r="G70" s="110">
        <v>5</v>
      </c>
      <c r="H70" s="110">
        <v>1</v>
      </c>
    </row>
    <row r="71" spans="1:8" x14ac:dyDescent="0.3">
      <c r="A71" s="17">
        <v>527</v>
      </c>
      <c r="B71" s="17">
        <v>81</v>
      </c>
      <c r="C71" s="17">
        <v>84</v>
      </c>
      <c r="D71" s="17" t="s">
        <v>175</v>
      </c>
      <c r="E71" s="17" t="s">
        <v>541</v>
      </c>
      <c r="F71" s="17" t="s">
        <v>540</v>
      </c>
      <c r="G71" s="110">
        <v>2</v>
      </c>
      <c r="H71" s="110">
        <v>1</v>
      </c>
    </row>
    <row r="72" spans="1:8" x14ac:dyDescent="0.3">
      <c r="A72" s="17">
        <v>52</v>
      </c>
      <c r="B72" s="17">
        <v>83</v>
      </c>
      <c r="C72" s="17">
        <v>85</v>
      </c>
      <c r="D72" s="17" t="s">
        <v>58</v>
      </c>
      <c r="E72" s="17" t="s">
        <v>15</v>
      </c>
      <c r="F72" s="17" t="s">
        <v>6</v>
      </c>
      <c r="G72" s="110">
        <v>6</v>
      </c>
      <c r="H72" s="110">
        <v>1</v>
      </c>
    </row>
    <row r="73" spans="1:8" x14ac:dyDescent="0.3">
      <c r="A73" s="17">
        <v>426</v>
      </c>
      <c r="B73" s="17">
        <v>84</v>
      </c>
      <c r="C73" s="17">
        <v>86</v>
      </c>
      <c r="D73" s="17" t="s">
        <v>144</v>
      </c>
      <c r="E73" s="17" t="s">
        <v>546</v>
      </c>
      <c r="F73" s="17" t="s">
        <v>543</v>
      </c>
      <c r="G73" s="110">
        <v>5</v>
      </c>
      <c r="H73" s="110">
        <v>1</v>
      </c>
    </row>
    <row r="74" spans="1:8" x14ac:dyDescent="0.3">
      <c r="A74" s="17">
        <v>426</v>
      </c>
      <c r="B74" s="17">
        <v>220</v>
      </c>
      <c r="C74" s="17">
        <v>87</v>
      </c>
      <c r="D74" s="17" t="s">
        <v>144</v>
      </c>
      <c r="E74" s="17" t="s">
        <v>743</v>
      </c>
      <c r="F74" s="17" t="s">
        <v>544</v>
      </c>
      <c r="G74" s="110">
        <v>0</v>
      </c>
      <c r="H74" s="110">
        <v>0</v>
      </c>
    </row>
    <row r="75" spans="1:8" x14ac:dyDescent="0.3">
      <c r="A75" s="17">
        <v>538</v>
      </c>
      <c r="B75" s="17">
        <v>85</v>
      </c>
      <c r="C75" s="17">
        <v>89</v>
      </c>
      <c r="D75" s="17" t="s">
        <v>184</v>
      </c>
      <c r="E75" s="17" t="s">
        <v>818</v>
      </c>
      <c r="F75" s="17" t="s">
        <v>854</v>
      </c>
      <c r="G75" s="110">
        <v>1</v>
      </c>
      <c r="H75" s="110">
        <v>1</v>
      </c>
    </row>
    <row r="76" spans="1:8" x14ac:dyDescent="0.3">
      <c r="A76" s="17">
        <v>181</v>
      </c>
      <c r="B76" s="17">
        <v>86</v>
      </c>
      <c r="C76" s="17">
        <v>92</v>
      </c>
      <c r="D76" s="17" t="s">
        <v>120</v>
      </c>
      <c r="E76" s="17" t="s">
        <v>558</v>
      </c>
      <c r="F76" s="17" t="s">
        <v>855</v>
      </c>
      <c r="G76" s="110">
        <v>0</v>
      </c>
      <c r="H76" s="110">
        <v>0</v>
      </c>
    </row>
    <row r="77" spans="1:8" x14ac:dyDescent="0.3">
      <c r="A77" s="17">
        <v>80</v>
      </c>
      <c r="B77" s="17">
        <v>88</v>
      </c>
      <c r="C77" s="17">
        <v>94</v>
      </c>
      <c r="D77" s="17" t="s">
        <v>69</v>
      </c>
      <c r="E77" s="17" t="s">
        <v>745</v>
      </c>
      <c r="F77" s="17" t="s">
        <v>387</v>
      </c>
      <c r="G77" s="110">
        <v>5</v>
      </c>
      <c r="H77" s="110">
        <v>1</v>
      </c>
    </row>
    <row r="78" spans="1:8" x14ac:dyDescent="0.3">
      <c r="A78" s="17">
        <v>186</v>
      </c>
      <c r="B78" s="17">
        <v>89</v>
      </c>
      <c r="C78" s="17">
        <v>95</v>
      </c>
      <c r="D78" s="17" t="s">
        <v>125</v>
      </c>
      <c r="E78" s="17" t="s">
        <v>565</v>
      </c>
      <c r="F78" s="17" t="s">
        <v>209</v>
      </c>
      <c r="G78" s="110">
        <v>5</v>
      </c>
      <c r="H78" s="110">
        <v>1</v>
      </c>
    </row>
    <row r="79" spans="1:8" x14ac:dyDescent="0.3">
      <c r="A79" s="17">
        <v>524</v>
      </c>
      <c r="B79" s="17">
        <v>90</v>
      </c>
      <c r="C79" s="17">
        <v>96</v>
      </c>
      <c r="D79" s="17" t="s">
        <v>172</v>
      </c>
      <c r="E79" s="17" t="s">
        <v>566</v>
      </c>
      <c r="F79" s="17" t="s">
        <v>229</v>
      </c>
      <c r="G79" s="110">
        <v>0</v>
      </c>
      <c r="H79" s="110">
        <v>0</v>
      </c>
    </row>
    <row r="80" spans="1:8" x14ac:dyDescent="0.3">
      <c r="A80" s="17">
        <v>9</v>
      </c>
      <c r="B80" s="17">
        <v>91</v>
      </c>
      <c r="C80" s="17">
        <v>97</v>
      </c>
      <c r="D80" s="17" t="s">
        <v>36</v>
      </c>
      <c r="E80" s="17" t="s">
        <v>838</v>
      </c>
      <c r="F80" s="17" t="s">
        <v>838</v>
      </c>
      <c r="G80" s="110">
        <v>0</v>
      </c>
      <c r="H80" s="110">
        <v>0</v>
      </c>
    </row>
    <row r="81" spans="1:8" x14ac:dyDescent="0.3">
      <c r="A81" s="17">
        <v>1</v>
      </c>
      <c r="B81" s="17">
        <v>92</v>
      </c>
      <c r="C81" s="17">
        <v>98</v>
      </c>
      <c r="D81" s="17" t="s">
        <v>28</v>
      </c>
      <c r="E81" s="17" t="s">
        <v>893</v>
      </c>
      <c r="F81" s="17" t="s">
        <v>224</v>
      </c>
      <c r="G81" s="110">
        <v>7</v>
      </c>
      <c r="H81" s="110">
        <v>1</v>
      </c>
    </row>
    <row r="82" spans="1:8" x14ac:dyDescent="0.3">
      <c r="A82" s="17">
        <v>522</v>
      </c>
      <c r="B82" s="17">
        <v>93</v>
      </c>
      <c r="C82" s="17">
        <v>99</v>
      </c>
      <c r="D82" s="17" t="s">
        <v>170</v>
      </c>
      <c r="E82" s="17" t="s">
        <v>569</v>
      </c>
      <c r="F82" s="17" t="s">
        <v>805</v>
      </c>
      <c r="G82" s="110">
        <v>1</v>
      </c>
      <c r="H82" s="110">
        <v>1</v>
      </c>
    </row>
    <row r="83" spans="1:8" x14ac:dyDescent="0.3">
      <c r="A83" s="17">
        <v>503</v>
      </c>
      <c r="B83" s="17">
        <v>94</v>
      </c>
      <c r="C83" s="17">
        <v>100</v>
      </c>
      <c r="D83" s="17" t="s">
        <v>164</v>
      </c>
      <c r="E83" s="17" t="s">
        <v>570</v>
      </c>
      <c r="F83" s="17" t="s">
        <v>235</v>
      </c>
      <c r="G83" s="110">
        <v>1</v>
      </c>
      <c r="H83" s="110">
        <v>1</v>
      </c>
    </row>
    <row r="84" spans="1:8" x14ac:dyDescent="0.3">
      <c r="A84" s="17">
        <v>512</v>
      </c>
      <c r="B84" s="17">
        <v>95</v>
      </c>
      <c r="C84" s="17">
        <v>101</v>
      </c>
      <c r="D84" s="17" t="s">
        <v>167</v>
      </c>
      <c r="E84" s="17" t="s">
        <v>749</v>
      </c>
      <c r="F84" s="17" t="s">
        <v>233</v>
      </c>
      <c r="G84" s="110">
        <v>0</v>
      </c>
      <c r="H84" s="110">
        <v>0</v>
      </c>
    </row>
    <row r="85" spans="1:8" x14ac:dyDescent="0.3">
      <c r="A85" s="17">
        <v>28</v>
      </c>
      <c r="B85" s="17">
        <v>96</v>
      </c>
      <c r="C85" s="17">
        <v>102</v>
      </c>
      <c r="D85" s="17" t="s">
        <v>44</v>
      </c>
      <c r="E85" s="17" t="s">
        <v>282</v>
      </c>
      <c r="F85" s="17" t="s">
        <v>856</v>
      </c>
      <c r="G85" s="110">
        <v>0</v>
      </c>
      <c r="H85" s="110">
        <v>0</v>
      </c>
    </row>
    <row r="86" spans="1:8" x14ac:dyDescent="0.3">
      <c r="A86" s="17">
        <v>497</v>
      </c>
      <c r="B86" s="17">
        <v>97</v>
      </c>
      <c r="C86" s="17">
        <v>103</v>
      </c>
      <c r="D86" s="17" t="s">
        <v>160</v>
      </c>
      <c r="E86" s="17" t="s">
        <v>492</v>
      </c>
      <c r="F86" s="17" t="s">
        <v>857</v>
      </c>
      <c r="G86" s="110">
        <v>0</v>
      </c>
      <c r="H86" s="110">
        <v>0</v>
      </c>
    </row>
    <row r="87" spans="1:8" x14ac:dyDescent="0.3">
      <c r="A87" s="17">
        <v>172</v>
      </c>
      <c r="B87" s="17">
        <v>98</v>
      </c>
      <c r="C87" s="17">
        <v>104</v>
      </c>
      <c r="D87" s="17" t="s">
        <v>114</v>
      </c>
      <c r="E87" s="17" t="s">
        <v>303</v>
      </c>
      <c r="F87" s="17" t="s">
        <v>222</v>
      </c>
      <c r="G87" s="110">
        <v>6</v>
      </c>
      <c r="H87" s="110">
        <v>1</v>
      </c>
    </row>
    <row r="88" spans="1:8" x14ac:dyDescent="0.3">
      <c r="A88" s="17">
        <v>44</v>
      </c>
      <c r="B88" s="17">
        <v>99</v>
      </c>
      <c r="C88" s="17">
        <v>105</v>
      </c>
      <c r="D88" s="17" t="s">
        <v>53</v>
      </c>
      <c r="E88" s="17" t="s">
        <v>750</v>
      </c>
      <c r="F88" s="17" t="s">
        <v>819</v>
      </c>
      <c r="G88" s="110">
        <v>3</v>
      </c>
      <c r="H88" s="110">
        <v>1</v>
      </c>
    </row>
    <row r="89" spans="1:8" x14ac:dyDescent="0.3">
      <c r="A89" s="17">
        <v>209</v>
      </c>
      <c r="B89" s="17">
        <v>100</v>
      </c>
      <c r="C89" s="17">
        <v>106</v>
      </c>
      <c r="D89" s="17" t="s">
        <v>134</v>
      </c>
      <c r="E89" s="17" t="s">
        <v>746</v>
      </c>
      <c r="F89" s="17" t="s">
        <v>250</v>
      </c>
      <c r="G89" s="110">
        <v>2</v>
      </c>
      <c r="H89" s="110">
        <v>1</v>
      </c>
    </row>
    <row r="90" spans="1:8" x14ac:dyDescent="0.3">
      <c r="A90" s="17">
        <v>427</v>
      </c>
      <c r="B90" s="17">
        <v>101</v>
      </c>
      <c r="C90" s="17">
        <v>107</v>
      </c>
      <c r="D90" s="17" t="s">
        <v>145</v>
      </c>
      <c r="E90" s="17" t="s">
        <v>297</v>
      </c>
      <c r="F90" s="17" t="s">
        <v>245</v>
      </c>
      <c r="G90" s="110">
        <v>13</v>
      </c>
      <c r="H90" s="110">
        <v>1</v>
      </c>
    </row>
    <row r="91" spans="1:8" x14ac:dyDescent="0.3">
      <c r="A91" s="17">
        <v>66</v>
      </c>
      <c r="B91" s="17">
        <v>102</v>
      </c>
      <c r="C91" s="17">
        <v>108</v>
      </c>
      <c r="D91" s="17" t="s">
        <v>62</v>
      </c>
      <c r="E91" s="17" t="s">
        <v>299</v>
      </c>
      <c r="F91" s="17" t="s">
        <v>197</v>
      </c>
      <c r="G91" s="110">
        <v>1</v>
      </c>
      <c r="H91" s="110">
        <v>1</v>
      </c>
    </row>
    <row r="92" spans="1:8" x14ac:dyDescent="0.3">
      <c r="A92" s="17">
        <v>182</v>
      </c>
      <c r="B92" s="17">
        <v>105</v>
      </c>
      <c r="C92" s="17">
        <v>109</v>
      </c>
      <c r="D92" s="17" t="s">
        <v>121</v>
      </c>
      <c r="E92" s="17" t="s">
        <v>364</v>
      </c>
      <c r="F92" s="17" t="s">
        <v>858</v>
      </c>
      <c r="G92" s="110">
        <v>0</v>
      </c>
      <c r="H92" s="110">
        <v>0</v>
      </c>
    </row>
    <row r="93" spans="1:8" x14ac:dyDescent="0.3">
      <c r="A93" s="17">
        <v>127</v>
      </c>
      <c r="B93" s="17">
        <v>106</v>
      </c>
      <c r="C93" s="17">
        <v>110</v>
      </c>
      <c r="D93" s="17" t="s">
        <v>88</v>
      </c>
      <c r="E93" s="17" t="s">
        <v>409</v>
      </c>
      <c r="F93" s="17" t="s">
        <v>860</v>
      </c>
      <c r="G93" s="110">
        <v>0</v>
      </c>
      <c r="H93" s="110">
        <v>0</v>
      </c>
    </row>
    <row r="94" spans="1:8" x14ac:dyDescent="0.3">
      <c r="A94" s="17">
        <v>529</v>
      </c>
      <c r="B94" s="17">
        <v>107</v>
      </c>
      <c r="C94" s="17">
        <v>111</v>
      </c>
      <c r="D94" s="17" t="s">
        <v>176</v>
      </c>
      <c r="E94" s="17" t="s">
        <v>577</v>
      </c>
      <c r="F94" s="17" t="s">
        <v>859</v>
      </c>
      <c r="G94" s="110">
        <v>0</v>
      </c>
      <c r="H94" s="110">
        <v>0</v>
      </c>
    </row>
    <row r="95" spans="1:8" x14ac:dyDescent="0.3">
      <c r="A95" s="17">
        <v>98</v>
      </c>
      <c r="B95" s="17">
        <v>108</v>
      </c>
      <c r="C95" s="17">
        <v>112</v>
      </c>
      <c r="D95" s="17" t="s">
        <v>77</v>
      </c>
      <c r="E95" s="17" t="s">
        <v>578</v>
      </c>
      <c r="F95" s="17" t="s">
        <v>1</v>
      </c>
      <c r="G95" s="110">
        <v>8</v>
      </c>
      <c r="H95" s="110">
        <v>1</v>
      </c>
    </row>
    <row r="96" spans="1:8" x14ac:dyDescent="0.3">
      <c r="A96" s="17">
        <v>81</v>
      </c>
      <c r="B96" s="17">
        <v>110</v>
      </c>
      <c r="C96" s="17">
        <v>114</v>
      </c>
      <c r="D96" s="17" t="s">
        <v>70</v>
      </c>
      <c r="E96" s="17" t="s">
        <v>734</v>
      </c>
      <c r="F96" s="17" t="s">
        <v>489</v>
      </c>
      <c r="G96" s="110">
        <v>0</v>
      </c>
      <c r="H96" s="110">
        <v>1</v>
      </c>
    </row>
    <row r="97" spans="1:8" x14ac:dyDescent="0.3">
      <c r="A97" s="17">
        <v>146</v>
      </c>
      <c r="B97" s="17">
        <v>111</v>
      </c>
      <c r="C97" s="17">
        <v>115</v>
      </c>
      <c r="D97" s="17" t="s">
        <v>97</v>
      </c>
      <c r="E97" s="17" t="s">
        <v>751</v>
      </c>
      <c r="F97" s="17" t="s">
        <v>396</v>
      </c>
      <c r="G97" s="110">
        <v>11</v>
      </c>
      <c r="H97" s="110">
        <v>1</v>
      </c>
    </row>
    <row r="98" spans="1:8" x14ac:dyDescent="0.3">
      <c r="A98" s="17">
        <v>43</v>
      </c>
      <c r="B98" s="17">
        <v>113</v>
      </c>
      <c r="C98" s="17">
        <v>117</v>
      </c>
      <c r="D98" s="17" t="s">
        <v>52</v>
      </c>
      <c r="E98" s="17" t="s">
        <v>752</v>
      </c>
      <c r="F98" s="17" t="s">
        <v>861</v>
      </c>
      <c r="G98" s="110">
        <v>0</v>
      </c>
      <c r="H98" s="110">
        <v>0</v>
      </c>
    </row>
    <row r="99" spans="1:8" x14ac:dyDescent="0.3">
      <c r="A99" s="17">
        <v>82</v>
      </c>
      <c r="B99" s="17">
        <v>114</v>
      </c>
      <c r="C99" s="17">
        <v>118</v>
      </c>
      <c r="D99" s="17" t="s">
        <v>71</v>
      </c>
      <c r="E99" s="17" t="s">
        <v>734</v>
      </c>
      <c r="F99" s="17" t="s">
        <v>260</v>
      </c>
      <c r="G99" s="110">
        <v>0</v>
      </c>
      <c r="H99" s="110">
        <v>0</v>
      </c>
    </row>
    <row r="100" spans="1:8" x14ac:dyDescent="0.3">
      <c r="A100" s="17">
        <v>501</v>
      </c>
      <c r="B100" s="17">
        <v>115</v>
      </c>
      <c r="C100" s="17">
        <v>119</v>
      </c>
      <c r="D100" s="17" t="s">
        <v>162</v>
      </c>
      <c r="E100" s="17" t="s">
        <v>753</v>
      </c>
      <c r="F100" s="17" t="s">
        <v>237</v>
      </c>
      <c r="G100" s="110">
        <v>8</v>
      </c>
      <c r="H100" s="110">
        <v>1</v>
      </c>
    </row>
    <row r="101" spans="1:8" x14ac:dyDescent="0.3">
      <c r="A101" s="17">
        <v>476</v>
      </c>
      <c r="B101" s="17">
        <v>116</v>
      </c>
      <c r="C101" s="17">
        <v>120</v>
      </c>
      <c r="D101" s="17" t="s">
        <v>153</v>
      </c>
      <c r="E101" s="17" t="s">
        <v>755</v>
      </c>
      <c r="F101" s="17" t="s">
        <v>241</v>
      </c>
      <c r="G101" s="110">
        <v>0</v>
      </c>
      <c r="H101" s="110">
        <v>0</v>
      </c>
    </row>
    <row r="102" spans="1:8" x14ac:dyDescent="0.3">
      <c r="A102" s="17">
        <v>504</v>
      </c>
      <c r="B102" s="17">
        <v>117</v>
      </c>
      <c r="C102" s="17">
        <v>121</v>
      </c>
      <c r="D102" s="17" t="s">
        <v>165</v>
      </c>
      <c r="E102" s="17" t="s">
        <v>757</v>
      </c>
      <c r="F102" s="17" t="s">
        <v>234</v>
      </c>
      <c r="G102" s="110">
        <v>34</v>
      </c>
      <c r="H102" s="110">
        <v>1</v>
      </c>
    </row>
    <row r="103" spans="1:8" x14ac:dyDescent="0.3">
      <c r="A103" s="17">
        <v>17</v>
      </c>
      <c r="B103" s="17">
        <v>118</v>
      </c>
      <c r="C103" s="17">
        <v>122</v>
      </c>
      <c r="D103" s="17" t="s">
        <v>40</v>
      </c>
      <c r="E103" s="17" t="s">
        <v>758</v>
      </c>
      <c r="F103" s="17" t="s">
        <v>823</v>
      </c>
      <c r="G103" s="110">
        <v>34</v>
      </c>
      <c r="H103" s="110">
        <v>1</v>
      </c>
    </row>
    <row r="104" spans="1:8" x14ac:dyDescent="0.3">
      <c r="A104" s="17">
        <v>189</v>
      </c>
      <c r="B104" s="17">
        <v>119</v>
      </c>
      <c r="C104" s="17">
        <v>123</v>
      </c>
      <c r="D104" s="17" t="s">
        <v>128</v>
      </c>
      <c r="E104" s="17" t="s">
        <v>759</v>
      </c>
      <c r="F104" s="17" t="s">
        <v>432</v>
      </c>
      <c r="G104" s="110">
        <v>3</v>
      </c>
      <c r="H104" s="110">
        <v>1</v>
      </c>
    </row>
    <row r="105" spans="1:8" x14ac:dyDescent="0.3">
      <c r="A105" s="17">
        <v>502</v>
      </c>
      <c r="B105" s="17">
        <v>120</v>
      </c>
      <c r="C105" s="17">
        <v>124</v>
      </c>
      <c r="D105" s="17" t="s">
        <v>163</v>
      </c>
      <c r="E105" s="17" t="s">
        <v>761</v>
      </c>
      <c r="F105" s="17" t="s">
        <v>236</v>
      </c>
      <c r="G105" s="110">
        <v>0</v>
      </c>
      <c r="H105" s="110">
        <v>0</v>
      </c>
    </row>
    <row r="106" spans="1:8" x14ac:dyDescent="0.3">
      <c r="A106" s="17">
        <v>461</v>
      </c>
      <c r="B106" s="17">
        <v>121</v>
      </c>
      <c r="C106" s="17">
        <v>125</v>
      </c>
      <c r="D106" s="17" t="s">
        <v>148</v>
      </c>
      <c r="E106" s="17" t="s">
        <v>889</v>
      </c>
      <c r="F106" s="17" t="s">
        <v>826</v>
      </c>
      <c r="G106" s="110">
        <v>0</v>
      </c>
      <c r="H106" s="110">
        <v>0</v>
      </c>
    </row>
    <row r="107" spans="1:8" x14ac:dyDescent="0.3">
      <c r="A107" s="17">
        <v>216</v>
      </c>
      <c r="B107" s="17">
        <v>122</v>
      </c>
      <c r="C107" s="17">
        <v>126</v>
      </c>
      <c r="D107" s="17" t="s">
        <v>138</v>
      </c>
      <c r="E107" s="17" t="s">
        <v>588</v>
      </c>
      <c r="F107" s="17" t="s">
        <v>586</v>
      </c>
      <c r="G107" s="110">
        <v>2</v>
      </c>
      <c r="H107" s="110">
        <v>1</v>
      </c>
    </row>
    <row r="108" spans="1:8" x14ac:dyDescent="0.3">
      <c r="A108" s="17">
        <v>483</v>
      </c>
      <c r="B108" s="17">
        <v>124</v>
      </c>
      <c r="C108" s="17">
        <v>127</v>
      </c>
      <c r="D108" s="17" t="s">
        <v>155</v>
      </c>
      <c r="E108" s="17" t="s">
        <v>762</v>
      </c>
      <c r="F108" s="17" t="s">
        <v>862</v>
      </c>
      <c r="G108" s="110">
        <v>0</v>
      </c>
      <c r="H108" s="110">
        <v>0</v>
      </c>
    </row>
    <row r="109" spans="1:8" x14ac:dyDescent="0.3">
      <c r="A109" s="17">
        <v>151</v>
      </c>
      <c r="B109" s="17">
        <v>125</v>
      </c>
      <c r="C109" s="17">
        <v>128</v>
      </c>
      <c r="D109" s="17" t="s">
        <v>102</v>
      </c>
      <c r="E109" s="17" t="s">
        <v>764</v>
      </c>
      <c r="F109" s="17" t="s">
        <v>765</v>
      </c>
      <c r="G109" s="110">
        <v>1</v>
      </c>
      <c r="H109" s="110">
        <v>1</v>
      </c>
    </row>
    <row r="110" spans="1:8" x14ac:dyDescent="0.3">
      <c r="A110" s="17">
        <v>45</v>
      </c>
      <c r="B110" s="17">
        <v>126</v>
      </c>
      <c r="C110" s="17">
        <v>129</v>
      </c>
      <c r="D110" s="17" t="s">
        <v>54</v>
      </c>
      <c r="E110" s="17" t="s">
        <v>190</v>
      </c>
      <c r="F110" s="17" t="s">
        <v>195</v>
      </c>
      <c r="G110" s="110">
        <v>4</v>
      </c>
      <c r="H110" s="110">
        <v>1</v>
      </c>
    </row>
    <row r="111" spans="1:8" x14ac:dyDescent="0.3">
      <c r="A111" s="17">
        <v>8</v>
      </c>
      <c r="B111" s="17">
        <v>127</v>
      </c>
      <c r="C111" s="17">
        <v>130</v>
      </c>
      <c r="D111" s="17" t="s">
        <v>35</v>
      </c>
      <c r="E111" s="17" t="s">
        <v>285</v>
      </c>
      <c r="F111" s="17" t="s">
        <v>14</v>
      </c>
      <c r="G111" s="110">
        <v>4</v>
      </c>
      <c r="H111" s="110">
        <v>1</v>
      </c>
    </row>
    <row r="112" spans="1:8" x14ac:dyDescent="0.3">
      <c r="A112" s="17">
        <v>184</v>
      </c>
      <c r="B112" s="17">
        <v>128</v>
      </c>
      <c r="C112" s="17">
        <v>131</v>
      </c>
      <c r="D112" s="17" t="s">
        <v>123</v>
      </c>
      <c r="E112" s="17" t="s">
        <v>827</v>
      </c>
      <c r="F112" s="17" t="s">
        <v>208</v>
      </c>
      <c r="G112" s="110">
        <v>1</v>
      </c>
      <c r="H112" s="110">
        <v>1</v>
      </c>
    </row>
    <row r="113" spans="1:8" x14ac:dyDescent="0.3">
      <c r="A113" s="17">
        <v>58</v>
      </c>
      <c r="B113" s="17">
        <v>129</v>
      </c>
      <c r="C113" s="17">
        <v>132</v>
      </c>
      <c r="D113" s="17" t="s">
        <v>60</v>
      </c>
      <c r="E113" s="17" t="s">
        <v>767</v>
      </c>
      <c r="F113" s="17" t="s">
        <v>863</v>
      </c>
      <c r="G113" s="110">
        <v>0</v>
      </c>
      <c r="H113" s="110">
        <v>0</v>
      </c>
    </row>
    <row r="114" spans="1:8" x14ac:dyDescent="0.3">
      <c r="A114" s="17">
        <v>163</v>
      </c>
      <c r="B114" s="17">
        <v>130</v>
      </c>
      <c r="C114" s="17">
        <v>133</v>
      </c>
      <c r="D114" s="17" t="s">
        <v>110</v>
      </c>
      <c r="E114" s="17" t="s">
        <v>351</v>
      </c>
      <c r="F114" s="17" t="s">
        <v>829</v>
      </c>
      <c r="G114" s="110">
        <v>0</v>
      </c>
      <c r="H114" s="110">
        <v>0</v>
      </c>
    </row>
    <row r="115" spans="1:8" x14ac:dyDescent="0.3">
      <c r="A115" s="17">
        <v>156</v>
      </c>
      <c r="B115" s="17">
        <v>131</v>
      </c>
      <c r="C115" s="17">
        <v>134</v>
      </c>
      <c r="D115" s="17" t="s">
        <v>105</v>
      </c>
      <c r="E115" s="17" t="s">
        <v>769</v>
      </c>
      <c r="F115" s="17" t="s">
        <v>255</v>
      </c>
      <c r="G115" s="110">
        <v>1</v>
      </c>
      <c r="H115" s="110">
        <v>1</v>
      </c>
    </row>
    <row r="116" spans="1:8" x14ac:dyDescent="0.3">
      <c r="A116" s="17">
        <v>180</v>
      </c>
      <c r="B116" s="17">
        <v>138</v>
      </c>
      <c r="C116" s="17">
        <v>136</v>
      </c>
      <c r="D116" s="17" t="s">
        <v>119</v>
      </c>
      <c r="E116" s="17" t="s">
        <v>227</v>
      </c>
      <c r="F116" s="17" t="s">
        <v>864</v>
      </c>
      <c r="G116" s="110">
        <v>0</v>
      </c>
      <c r="H116" s="110">
        <v>0</v>
      </c>
    </row>
    <row r="117" spans="1:8" x14ac:dyDescent="0.3">
      <c r="A117" s="17">
        <v>40</v>
      </c>
      <c r="B117" s="17">
        <v>139</v>
      </c>
      <c r="C117" s="17">
        <v>137</v>
      </c>
      <c r="D117" s="17" t="s">
        <v>49</v>
      </c>
      <c r="E117" s="17" t="s">
        <v>768</v>
      </c>
      <c r="F117" s="17" t="s">
        <v>193</v>
      </c>
      <c r="G117" s="110">
        <v>1</v>
      </c>
      <c r="H117" s="110">
        <v>1</v>
      </c>
    </row>
    <row r="118" spans="1:8" x14ac:dyDescent="0.3">
      <c r="A118" s="17">
        <v>229</v>
      </c>
      <c r="B118" s="17">
        <v>140</v>
      </c>
      <c r="C118" s="17">
        <v>138</v>
      </c>
      <c r="D118" s="17" t="s">
        <v>143</v>
      </c>
      <c r="E118" s="17" t="s">
        <v>676</v>
      </c>
      <c r="F118" s="17" t="s">
        <v>246</v>
      </c>
      <c r="G118" s="110">
        <v>0</v>
      </c>
      <c r="H118" s="110">
        <v>0</v>
      </c>
    </row>
    <row r="119" spans="1:8" x14ac:dyDescent="0.3">
      <c r="A119" s="17">
        <v>473</v>
      </c>
      <c r="B119" s="17">
        <v>143</v>
      </c>
      <c r="C119" s="17">
        <v>141</v>
      </c>
      <c r="D119" s="17" t="s">
        <v>151</v>
      </c>
      <c r="E119" s="17" t="s">
        <v>771</v>
      </c>
      <c r="F119" s="17" t="s">
        <v>378</v>
      </c>
      <c r="G119" s="110">
        <v>6</v>
      </c>
      <c r="H119" s="110">
        <v>1</v>
      </c>
    </row>
    <row r="120" spans="1:8" x14ac:dyDescent="0.3">
      <c r="A120" s="17">
        <v>162</v>
      </c>
      <c r="B120" s="17">
        <v>144</v>
      </c>
      <c r="C120" s="17">
        <v>142</v>
      </c>
      <c r="D120" s="17" t="s">
        <v>109</v>
      </c>
      <c r="E120" s="17" t="s">
        <v>770</v>
      </c>
      <c r="F120" s="17" t="s">
        <v>806</v>
      </c>
      <c r="G120" s="110">
        <v>0</v>
      </c>
      <c r="H120" s="110">
        <v>0</v>
      </c>
    </row>
    <row r="121" spans="1:8" x14ac:dyDescent="0.3">
      <c r="A121" s="17">
        <v>158</v>
      </c>
      <c r="B121" s="17">
        <v>146</v>
      </c>
      <c r="C121" s="17">
        <v>143</v>
      </c>
      <c r="D121" s="17" t="s">
        <v>107</v>
      </c>
      <c r="E121" s="17" t="s">
        <v>636</v>
      </c>
      <c r="F121" s="17" t="s">
        <v>635</v>
      </c>
      <c r="G121" s="110">
        <v>1</v>
      </c>
      <c r="H121" s="110">
        <v>1</v>
      </c>
    </row>
    <row r="122" spans="1:8" x14ac:dyDescent="0.3">
      <c r="A122" s="17">
        <v>7</v>
      </c>
      <c r="B122" s="17">
        <v>150</v>
      </c>
      <c r="C122" s="17">
        <v>144</v>
      </c>
      <c r="D122" s="17" t="s">
        <v>34</v>
      </c>
      <c r="E122" s="17" t="s">
        <v>772</v>
      </c>
      <c r="F122" s="17" t="s">
        <v>213</v>
      </c>
      <c r="G122" s="110">
        <v>0</v>
      </c>
      <c r="H122" s="110">
        <v>0</v>
      </c>
    </row>
    <row r="123" spans="1:8" x14ac:dyDescent="0.3">
      <c r="A123" s="17">
        <v>86</v>
      </c>
      <c r="B123" s="17">
        <v>151</v>
      </c>
      <c r="C123" s="17">
        <v>145</v>
      </c>
      <c r="D123" s="17" t="s">
        <v>73</v>
      </c>
      <c r="E123" s="17" t="s">
        <v>277</v>
      </c>
      <c r="F123" s="17" t="s">
        <v>199</v>
      </c>
      <c r="G123" s="110">
        <v>1</v>
      </c>
      <c r="H123" s="110">
        <v>1</v>
      </c>
    </row>
    <row r="124" spans="1:8" x14ac:dyDescent="0.3">
      <c r="A124" s="17">
        <v>41</v>
      </c>
      <c r="B124" s="17">
        <v>152</v>
      </c>
      <c r="C124" s="17">
        <v>146</v>
      </c>
      <c r="D124" s="17" t="s">
        <v>50</v>
      </c>
      <c r="E124" s="17" t="s">
        <v>773</v>
      </c>
      <c r="F124" s="17" t="s">
        <v>5</v>
      </c>
      <c r="G124" s="110">
        <v>1</v>
      </c>
      <c r="H124" s="110">
        <v>1</v>
      </c>
    </row>
    <row r="125" spans="1:8" x14ac:dyDescent="0.3">
      <c r="A125" s="17">
        <v>19</v>
      </c>
      <c r="B125" s="17">
        <v>155</v>
      </c>
      <c r="C125" s="17">
        <v>148</v>
      </c>
      <c r="D125" s="17" t="s">
        <v>41</v>
      </c>
      <c r="E125" s="17" t="s">
        <v>774</v>
      </c>
      <c r="F125" s="17" t="s">
        <v>865</v>
      </c>
      <c r="G125" s="110">
        <v>0</v>
      </c>
      <c r="H125" s="110">
        <v>0</v>
      </c>
    </row>
    <row r="126" spans="1:8" x14ac:dyDescent="0.3">
      <c r="A126" s="17">
        <v>84</v>
      </c>
      <c r="B126" s="17">
        <v>158</v>
      </c>
      <c r="C126" s="17">
        <v>150</v>
      </c>
      <c r="D126" s="17" t="s">
        <v>72</v>
      </c>
      <c r="E126" s="17" t="s">
        <v>198</v>
      </c>
      <c r="F126" s="17" t="s">
        <v>198</v>
      </c>
      <c r="G126" s="110">
        <v>4</v>
      </c>
      <c r="H126" s="110">
        <v>1</v>
      </c>
    </row>
    <row r="127" spans="1:8" x14ac:dyDescent="0.3">
      <c r="A127" s="17">
        <v>477</v>
      </c>
      <c r="B127" s="17">
        <v>159</v>
      </c>
      <c r="C127" s="17">
        <v>151</v>
      </c>
      <c r="D127" s="17" t="s">
        <v>154</v>
      </c>
      <c r="E127" s="17" t="s">
        <v>239</v>
      </c>
      <c r="F127" s="17" t="s">
        <v>239</v>
      </c>
      <c r="G127" s="110">
        <v>6</v>
      </c>
      <c r="H127" s="110">
        <v>1</v>
      </c>
    </row>
    <row r="128" spans="1:8" x14ac:dyDescent="0.3">
      <c r="A128" s="17">
        <v>192</v>
      </c>
      <c r="B128" s="17">
        <v>160</v>
      </c>
      <c r="C128" s="17">
        <v>152</v>
      </c>
      <c r="D128" s="17" t="s">
        <v>130</v>
      </c>
      <c r="E128" s="17" t="s">
        <v>602</v>
      </c>
      <c r="F128" s="17" t="s">
        <v>265</v>
      </c>
      <c r="G128" s="110">
        <v>1</v>
      </c>
      <c r="H128" s="110">
        <v>1</v>
      </c>
    </row>
    <row r="129" spans="1:8" x14ac:dyDescent="0.3">
      <c r="A129" s="17">
        <v>532</v>
      </c>
      <c r="B129" s="17">
        <v>161</v>
      </c>
      <c r="C129" s="17">
        <v>153</v>
      </c>
      <c r="D129" s="17" t="s">
        <v>179</v>
      </c>
      <c r="E129" s="17" t="s">
        <v>775</v>
      </c>
      <c r="F129" s="17" t="s">
        <v>226</v>
      </c>
      <c r="G129" s="110">
        <v>9</v>
      </c>
      <c r="H129" s="110">
        <v>1</v>
      </c>
    </row>
    <row r="130" spans="1:8" x14ac:dyDescent="0.3">
      <c r="A130" s="17">
        <v>4</v>
      </c>
      <c r="B130" s="17">
        <v>163</v>
      </c>
      <c r="C130" s="17">
        <v>155</v>
      </c>
      <c r="D130" s="17" t="s">
        <v>31</v>
      </c>
      <c r="E130" s="17" t="s">
        <v>776</v>
      </c>
      <c r="F130" s="17" t="s">
        <v>188</v>
      </c>
      <c r="G130" s="110">
        <v>5</v>
      </c>
      <c r="H130" s="110">
        <v>1</v>
      </c>
    </row>
    <row r="131" spans="1:8" x14ac:dyDescent="0.3">
      <c r="A131" s="17">
        <v>183</v>
      </c>
      <c r="B131" s="17">
        <v>164</v>
      </c>
      <c r="C131" s="17">
        <v>156</v>
      </c>
      <c r="D131" s="17" t="s">
        <v>122</v>
      </c>
      <c r="E131" s="17" t="s">
        <v>271</v>
      </c>
      <c r="F131" s="17" t="s">
        <v>223</v>
      </c>
      <c r="G131" s="110">
        <v>5</v>
      </c>
      <c r="H131" s="110">
        <v>1</v>
      </c>
    </row>
    <row r="132" spans="1:8" x14ac:dyDescent="0.3">
      <c r="A132" s="17">
        <v>10</v>
      </c>
      <c r="B132" s="17">
        <v>166</v>
      </c>
      <c r="C132" s="17">
        <v>158</v>
      </c>
      <c r="D132" s="17" t="s">
        <v>37</v>
      </c>
      <c r="E132" s="17" t="s">
        <v>277</v>
      </c>
      <c r="F132" s="17" t="s">
        <v>191</v>
      </c>
      <c r="G132" s="110">
        <v>1</v>
      </c>
      <c r="H132" s="110">
        <v>1</v>
      </c>
    </row>
    <row r="133" spans="1:8" x14ac:dyDescent="0.3">
      <c r="A133" s="17">
        <v>492</v>
      </c>
      <c r="B133" s="17">
        <v>167</v>
      </c>
      <c r="C133" s="17">
        <v>159</v>
      </c>
      <c r="D133" s="17" t="s">
        <v>158</v>
      </c>
      <c r="E133" s="17" t="s">
        <v>648</v>
      </c>
      <c r="F133" s="17" t="s">
        <v>866</v>
      </c>
      <c r="G133" s="110">
        <v>0</v>
      </c>
      <c r="H133" s="110">
        <v>0</v>
      </c>
    </row>
    <row r="134" spans="1:8" x14ac:dyDescent="0.3">
      <c r="A134" s="17">
        <v>12</v>
      </c>
      <c r="B134" s="17">
        <v>169</v>
      </c>
      <c r="C134" s="17">
        <v>160</v>
      </c>
      <c r="D134" s="17" t="s">
        <v>39</v>
      </c>
      <c r="E134" s="17" t="s">
        <v>777</v>
      </c>
      <c r="F134" s="17" t="s">
        <v>867</v>
      </c>
      <c r="G134" s="110">
        <v>0</v>
      </c>
      <c r="H134" s="110">
        <v>0</v>
      </c>
    </row>
    <row r="135" spans="1:8" x14ac:dyDescent="0.3">
      <c r="A135" s="17">
        <v>9</v>
      </c>
      <c r="B135" s="17">
        <v>170</v>
      </c>
      <c r="C135" s="17">
        <v>161</v>
      </c>
      <c r="D135" s="17" t="s">
        <v>36</v>
      </c>
      <c r="E135" s="17" t="s">
        <v>276</v>
      </c>
      <c r="F135" s="17" t="s">
        <v>215</v>
      </c>
      <c r="G135" s="110">
        <v>0</v>
      </c>
      <c r="H135" s="110">
        <v>0</v>
      </c>
    </row>
    <row r="136" spans="1:8" x14ac:dyDescent="0.3">
      <c r="A136" s="17">
        <v>103</v>
      </c>
      <c r="B136" s="17">
        <v>172</v>
      </c>
      <c r="C136" s="17">
        <v>163</v>
      </c>
      <c r="D136" s="17" t="s">
        <v>79</v>
      </c>
      <c r="E136" s="17" t="s">
        <v>778</v>
      </c>
      <c r="F136" s="17" t="s">
        <v>868</v>
      </c>
      <c r="G136" s="110">
        <v>0</v>
      </c>
      <c r="H136" s="110">
        <v>0</v>
      </c>
    </row>
    <row r="137" spans="1:8" x14ac:dyDescent="0.3">
      <c r="A137" s="17">
        <v>427</v>
      </c>
      <c r="B137" s="17">
        <v>174</v>
      </c>
      <c r="C137" s="17">
        <v>165</v>
      </c>
      <c r="D137" s="17" t="s">
        <v>145</v>
      </c>
      <c r="E137" s="17" t="s">
        <v>623</v>
      </c>
      <c r="F137" s="17" t="s">
        <v>656</v>
      </c>
      <c r="G137" s="110">
        <v>11</v>
      </c>
      <c r="H137" s="110">
        <v>1</v>
      </c>
    </row>
    <row r="138" spans="1:8" x14ac:dyDescent="0.3">
      <c r="A138" s="17">
        <v>533</v>
      </c>
      <c r="B138" s="17">
        <v>175</v>
      </c>
      <c r="C138" s="17">
        <v>166</v>
      </c>
      <c r="D138" s="17" t="s">
        <v>180</v>
      </c>
      <c r="E138" s="17" t="s">
        <v>779</v>
      </c>
      <c r="F138" s="17" t="s">
        <v>779</v>
      </c>
      <c r="G138" s="110">
        <v>2</v>
      </c>
      <c r="H138" s="110">
        <v>1</v>
      </c>
    </row>
    <row r="139" spans="1:8" x14ac:dyDescent="0.3">
      <c r="A139" s="17">
        <v>142</v>
      </c>
      <c r="B139" s="17">
        <v>176</v>
      </c>
      <c r="C139" s="17">
        <v>167</v>
      </c>
      <c r="D139" s="17" t="s">
        <v>95</v>
      </c>
      <c r="E139" s="17" t="s">
        <v>784</v>
      </c>
      <c r="F139" s="17" t="s">
        <v>206</v>
      </c>
      <c r="G139" s="110">
        <v>1</v>
      </c>
      <c r="H139" s="110">
        <v>1</v>
      </c>
    </row>
    <row r="140" spans="1:8" x14ac:dyDescent="0.3">
      <c r="A140" s="17">
        <v>188</v>
      </c>
      <c r="B140" s="17">
        <v>177</v>
      </c>
      <c r="C140" s="17">
        <v>168</v>
      </c>
      <c r="D140" s="17" t="s">
        <v>127</v>
      </c>
      <c r="E140" s="17" t="s">
        <v>495</v>
      </c>
      <c r="F140" s="17" t="s">
        <v>412</v>
      </c>
      <c r="G140" s="110">
        <v>0</v>
      </c>
      <c r="H140" s="110">
        <v>0</v>
      </c>
    </row>
    <row r="141" spans="1:8" x14ac:dyDescent="0.3">
      <c r="A141" s="17">
        <v>140</v>
      </c>
      <c r="B141" s="17">
        <v>178</v>
      </c>
      <c r="C141" s="17">
        <v>169</v>
      </c>
      <c r="D141" s="17" t="s">
        <v>93</v>
      </c>
      <c r="E141" s="17" t="s">
        <v>607</v>
      </c>
      <c r="F141" s="17" t="s">
        <v>204</v>
      </c>
      <c r="G141" s="110">
        <v>0</v>
      </c>
      <c r="H141" s="110">
        <v>0</v>
      </c>
    </row>
    <row r="142" spans="1:8" x14ac:dyDescent="0.3">
      <c r="A142" s="17">
        <v>190</v>
      </c>
      <c r="B142" s="17">
        <v>179</v>
      </c>
      <c r="C142" s="17">
        <v>170</v>
      </c>
      <c r="D142" s="17" t="s">
        <v>129</v>
      </c>
      <c r="E142" s="17" t="s">
        <v>785</v>
      </c>
      <c r="F142" s="17" t="s">
        <v>869</v>
      </c>
      <c r="G142" s="110">
        <v>0</v>
      </c>
      <c r="H142" s="110">
        <v>0</v>
      </c>
    </row>
    <row r="143" spans="1:8" x14ac:dyDescent="0.3">
      <c r="A143" s="17">
        <v>510</v>
      </c>
      <c r="B143" s="17">
        <v>180</v>
      </c>
      <c r="C143" s="17">
        <v>171</v>
      </c>
      <c r="D143" s="17" t="s">
        <v>166</v>
      </c>
      <c r="E143" s="17" t="s">
        <v>786</v>
      </c>
      <c r="F143" s="17" t="s">
        <v>870</v>
      </c>
      <c r="G143" s="110">
        <v>0</v>
      </c>
      <c r="H143" s="110">
        <v>0</v>
      </c>
    </row>
    <row r="144" spans="1:8" x14ac:dyDescent="0.3">
      <c r="A144" s="17">
        <v>70</v>
      </c>
      <c r="B144" s="17">
        <v>181</v>
      </c>
      <c r="C144" s="17">
        <v>172</v>
      </c>
      <c r="D144" s="17" t="s">
        <v>64</v>
      </c>
      <c r="E144" s="17" t="s">
        <v>780</v>
      </c>
      <c r="F144" s="17" t="s">
        <v>871</v>
      </c>
      <c r="G144" s="110">
        <v>0</v>
      </c>
      <c r="H144" s="110">
        <v>0</v>
      </c>
    </row>
    <row r="145" spans="1:8" x14ac:dyDescent="0.3">
      <c r="A145" s="17">
        <v>535</v>
      </c>
      <c r="B145" s="17">
        <v>182</v>
      </c>
      <c r="C145" s="17">
        <v>173</v>
      </c>
      <c r="D145" s="17" t="s">
        <v>181</v>
      </c>
      <c r="E145" s="17" t="s">
        <v>781</v>
      </c>
      <c r="F145" s="17" t="s">
        <v>872</v>
      </c>
      <c r="G145" s="110">
        <v>0</v>
      </c>
      <c r="H145" s="110">
        <v>0</v>
      </c>
    </row>
    <row r="146" spans="1:8" x14ac:dyDescent="0.3">
      <c r="A146" s="17">
        <v>5</v>
      </c>
      <c r="B146" s="17">
        <v>183</v>
      </c>
      <c r="C146" s="17">
        <v>174</v>
      </c>
      <c r="D146" s="17" t="s">
        <v>32</v>
      </c>
      <c r="E146" s="17" t="s">
        <v>272</v>
      </c>
      <c r="F146" s="17" t="s">
        <v>189</v>
      </c>
      <c r="G146" s="110">
        <v>1</v>
      </c>
      <c r="H146" s="110">
        <v>1</v>
      </c>
    </row>
    <row r="147" spans="1:8" x14ac:dyDescent="0.3">
      <c r="A147" s="17">
        <v>39</v>
      </c>
      <c r="B147" s="17">
        <v>185</v>
      </c>
      <c r="C147" s="17">
        <v>176</v>
      </c>
      <c r="D147" s="17" t="s">
        <v>48</v>
      </c>
      <c r="E147" s="17" t="s">
        <v>787</v>
      </c>
      <c r="F147" s="17" t="s">
        <v>192</v>
      </c>
      <c r="G147" s="110">
        <v>2</v>
      </c>
      <c r="H147" s="110">
        <v>1</v>
      </c>
    </row>
    <row r="148" spans="1:8" x14ac:dyDescent="0.3">
      <c r="A148" s="17">
        <v>218</v>
      </c>
      <c r="B148" s="17">
        <v>187</v>
      </c>
      <c r="C148" s="17">
        <v>177</v>
      </c>
      <c r="D148" s="17" t="s">
        <v>140</v>
      </c>
      <c r="E148" s="17" t="s">
        <v>325</v>
      </c>
      <c r="F148" s="17" t="s">
        <v>248</v>
      </c>
      <c r="G148" s="110">
        <v>53</v>
      </c>
      <c r="H148" s="110">
        <v>1</v>
      </c>
    </row>
    <row r="149" spans="1:8" x14ac:dyDescent="0.3">
      <c r="A149" s="17">
        <v>518</v>
      </c>
      <c r="B149" s="17">
        <v>188</v>
      </c>
      <c r="C149" s="17">
        <v>178</v>
      </c>
      <c r="D149" s="17" t="s">
        <v>169</v>
      </c>
      <c r="E149" s="17" t="s">
        <v>231</v>
      </c>
      <c r="F149" s="17" t="s">
        <v>231</v>
      </c>
      <c r="G149" s="110">
        <v>0</v>
      </c>
      <c r="H149" s="110">
        <v>0</v>
      </c>
    </row>
    <row r="150" spans="1:8" x14ac:dyDescent="0.3">
      <c r="A150" s="17">
        <v>150</v>
      </c>
      <c r="B150" s="17">
        <v>189</v>
      </c>
      <c r="C150" s="17">
        <v>179</v>
      </c>
      <c r="D150" s="17" t="s">
        <v>101</v>
      </c>
      <c r="E150" s="17" t="s">
        <v>788</v>
      </c>
      <c r="F150" s="17" t="s">
        <v>873</v>
      </c>
      <c r="G150" s="110">
        <v>0</v>
      </c>
      <c r="H150" s="110">
        <v>0</v>
      </c>
    </row>
    <row r="151" spans="1:8" x14ac:dyDescent="0.3">
      <c r="A151" s="17">
        <v>47</v>
      </c>
      <c r="B151" s="17">
        <v>190</v>
      </c>
      <c r="C151" s="17">
        <v>180</v>
      </c>
      <c r="D151" s="17" t="s">
        <v>56</v>
      </c>
      <c r="E151" s="17" t="s">
        <v>286</v>
      </c>
      <c r="F151" s="17" t="s">
        <v>12</v>
      </c>
      <c r="G151" s="110">
        <v>11</v>
      </c>
      <c r="H151" s="110">
        <v>1</v>
      </c>
    </row>
    <row r="152" spans="1:8" x14ac:dyDescent="0.3">
      <c r="A152" s="17">
        <v>82</v>
      </c>
      <c r="B152" s="17">
        <v>191</v>
      </c>
      <c r="C152" s="17">
        <v>181</v>
      </c>
      <c r="D152" s="17" t="s">
        <v>71</v>
      </c>
      <c r="E152" s="17" t="s">
        <v>338</v>
      </c>
      <c r="F152" s="17" t="s">
        <v>261</v>
      </c>
      <c r="G152" s="110">
        <v>0</v>
      </c>
      <c r="H152" s="110">
        <v>0</v>
      </c>
    </row>
    <row r="153" spans="1:8" x14ac:dyDescent="0.3">
      <c r="A153" s="17">
        <v>536</v>
      </c>
      <c r="B153" s="17">
        <v>192</v>
      </c>
      <c r="C153" s="17">
        <v>182</v>
      </c>
      <c r="D153" s="17" t="s">
        <v>182</v>
      </c>
      <c r="E153" s="17" t="s">
        <v>783</v>
      </c>
      <c r="F153" s="17" t="s">
        <v>874</v>
      </c>
      <c r="G153" s="110">
        <v>0</v>
      </c>
      <c r="H153" s="110">
        <v>0</v>
      </c>
    </row>
    <row r="154" spans="1:8" x14ac:dyDescent="0.3">
      <c r="A154" s="17">
        <v>477</v>
      </c>
      <c r="B154" s="17">
        <v>193</v>
      </c>
      <c r="C154" s="17">
        <v>183</v>
      </c>
      <c r="D154" s="17" t="s">
        <v>154</v>
      </c>
      <c r="E154" s="17" t="s">
        <v>292</v>
      </c>
      <c r="F154" s="17" t="s">
        <v>240</v>
      </c>
      <c r="G154" s="110">
        <v>17</v>
      </c>
      <c r="H154" s="110">
        <v>1</v>
      </c>
    </row>
    <row r="155" spans="1:8" x14ac:dyDescent="0.3">
      <c r="A155" s="17">
        <v>537</v>
      </c>
      <c r="B155" s="17">
        <v>194</v>
      </c>
      <c r="C155" s="17">
        <v>184</v>
      </c>
      <c r="D155" s="17" t="s">
        <v>183</v>
      </c>
      <c r="E155" s="17" t="s">
        <v>421</v>
      </c>
      <c r="F155" s="17" t="s">
        <v>225</v>
      </c>
      <c r="G155" s="110">
        <v>2</v>
      </c>
      <c r="H155" s="110">
        <v>1</v>
      </c>
    </row>
    <row r="156" spans="1:8" x14ac:dyDescent="0.3">
      <c r="A156" s="17">
        <v>160</v>
      </c>
      <c r="B156" s="17">
        <v>195</v>
      </c>
      <c r="C156" s="17">
        <v>185</v>
      </c>
      <c r="D156" s="17" t="s">
        <v>108</v>
      </c>
      <c r="E156" s="17" t="s">
        <v>422</v>
      </c>
      <c r="F156" s="17" t="s">
        <v>420</v>
      </c>
      <c r="G156" s="110">
        <v>2</v>
      </c>
      <c r="H156" s="110">
        <v>1</v>
      </c>
    </row>
    <row r="157" spans="1:8" x14ac:dyDescent="0.3">
      <c r="A157" s="17">
        <v>118</v>
      </c>
      <c r="B157" s="17">
        <v>196</v>
      </c>
      <c r="C157" s="17">
        <v>186</v>
      </c>
      <c r="D157" s="17" t="s">
        <v>84</v>
      </c>
      <c r="E157" s="17" t="s">
        <v>789</v>
      </c>
      <c r="F157" s="17" t="s">
        <v>789</v>
      </c>
      <c r="G157" s="110">
        <v>0</v>
      </c>
      <c r="H157" s="110">
        <v>0</v>
      </c>
    </row>
    <row r="158" spans="1:8" x14ac:dyDescent="0.3">
      <c r="A158" s="17">
        <v>540</v>
      </c>
      <c r="B158" s="17">
        <v>198</v>
      </c>
      <c r="C158" s="17">
        <v>188</v>
      </c>
      <c r="D158" s="17" t="s">
        <v>185</v>
      </c>
      <c r="E158" s="17" t="s">
        <v>790</v>
      </c>
      <c r="F158" s="17" t="s">
        <v>875</v>
      </c>
      <c r="G158" s="110">
        <v>1</v>
      </c>
      <c r="H158" s="110">
        <v>1</v>
      </c>
    </row>
    <row r="159" spans="1:8" x14ac:dyDescent="0.3">
      <c r="A159" s="17">
        <v>540</v>
      </c>
      <c r="B159" s="17">
        <v>199</v>
      </c>
      <c r="C159" s="17">
        <v>189</v>
      </c>
      <c r="D159" s="17" t="s">
        <v>185</v>
      </c>
      <c r="E159" s="17" t="s">
        <v>832</v>
      </c>
      <c r="F159" s="17" t="s">
        <v>792</v>
      </c>
      <c r="G159" s="110">
        <v>2</v>
      </c>
      <c r="H159" s="110">
        <v>1</v>
      </c>
    </row>
    <row r="160" spans="1:8" x14ac:dyDescent="0.3">
      <c r="A160" s="17">
        <v>516</v>
      </c>
      <c r="B160" s="17">
        <v>200</v>
      </c>
      <c r="C160" s="17">
        <v>190</v>
      </c>
      <c r="D160" s="17" t="s">
        <v>168</v>
      </c>
      <c r="E160" s="17" t="s">
        <v>793</v>
      </c>
      <c r="F160" s="17" t="s">
        <v>232</v>
      </c>
      <c r="G160" s="110">
        <v>0</v>
      </c>
      <c r="H160" s="110">
        <v>0</v>
      </c>
    </row>
    <row r="161" spans="1:8" x14ac:dyDescent="0.3">
      <c r="A161" s="17">
        <v>167</v>
      </c>
      <c r="B161" s="17">
        <v>203</v>
      </c>
      <c r="C161" s="17">
        <v>193</v>
      </c>
      <c r="D161" s="17" t="s">
        <v>111</v>
      </c>
      <c r="E161" s="17" t="s">
        <v>415</v>
      </c>
      <c r="F161" s="17" t="s">
        <v>254</v>
      </c>
      <c r="G161" s="110">
        <v>0</v>
      </c>
      <c r="H161" s="110">
        <v>0</v>
      </c>
    </row>
    <row r="162" spans="1:8" x14ac:dyDescent="0.3">
      <c r="A162" s="17">
        <v>187</v>
      </c>
      <c r="B162" s="17">
        <v>204</v>
      </c>
      <c r="C162" s="17">
        <v>194</v>
      </c>
      <c r="D162" s="17" t="s">
        <v>126</v>
      </c>
      <c r="E162" s="17" t="s">
        <v>794</v>
      </c>
      <c r="F162" s="17" t="s">
        <v>253</v>
      </c>
      <c r="G162" s="110">
        <v>1</v>
      </c>
      <c r="H162" s="110">
        <v>1</v>
      </c>
    </row>
    <row r="163" spans="1:8" x14ac:dyDescent="0.3">
      <c r="A163" s="17">
        <v>203</v>
      </c>
      <c r="B163" s="17">
        <v>205</v>
      </c>
      <c r="C163" s="17">
        <v>195</v>
      </c>
      <c r="D163" s="17" t="s">
        <v>132</v>
      </c>
      <c r="E163" s="17" t="s">
        <v>251</v>
      </c>
      <c r="F163" s="17" t="s">
        <v>251</v>
      </c>
      <c r="G163" s="110">
        <v>2</v>
      </c>
      <c r="H163" s="110">
        <v>1</v>
      </c>
    </row>
    <row r="164" spans="1:8" x14ac:dyDescent="0.3">
      <c r="A164" s="17">
        <v>106</v>
      </c>
      <c r="B164" s="17">
        <v>206</v>
      </c>
      <c r="C164" s="17">
        <v>196</v>
      </c>
      <c r="D164" s="17" t="s">
        <v>80</v>
      </c>
      <c r="E164" s="17" t="s">
        <v>795</v>
      </c>
      <c r="F164" s="17" t="s">
        <v>876</v>
      </c>
      <c r="G164" s="110">
        <v>0</v>
      </c>
      <c r="H164" s="110">
        <v>0</v>
      </c>
    </row>
    <row r="165" spans="1:8" x14ac:dyDescent="0.3">
      <c r="A165" s="17">
        <v>80</v>
      </c>
      <c r="B165" s="17">
        <v>208</v>
      </c>
      <c r="C165" s="17">
        <v>197</v>
      </c>
      <c r="D165" s="17" t="s">
        <v>69</v>
      </c>
      <c r="E165" s="17" t="s">
        <v>836</v>
      </c>
      <c r="F165" s="17" t="s">
        <v>877</v>
      </c>
      <c r="G165" s="110">
        <v>0</v>
      </c>
      <c r="H165" s="110">
        <v>0</v>
      </c>
    </row>
    <row r="166" spans="1:8" x14ac:dyDescent="0.3">
      <c r="A166" s="17">
        <v>210</v>
      </c>
      <c r="B166" s="17">
        <v>209</v>
      </c>
      <c r="C166" s="17">
        <v>198</v>
      </c>
      <c r="D166" s="17" t="s">
        <v>135</v>
      </c>
      <c r="E166" s="17" t="s">
        <v>796</v>
      </c>
      <c r="F166" s="17" t="s">
        <v>878</v>
      </c>
      <c r="G166" s="110">
        <v>0</v>
      </c>
      <c r="H166" s="110">
        <v>0</v>
      </c>
    </row>
    <row r="167" spans="1:8" x14ac:dyDescent="0.3">
      <c r="A167" s="17">
        <v>35</v>
      </c>
      <c r="B167" s="17">
        <v>240</v>
      </c>
      <c r="C167" s="17">
        <v>199</v>
      </c>
      <c r="D167" s="17" t="s">
        <v>678</v>
      </c>
      <c r="E167" s="17" t="s">
        <v>835</v>
      </c>
      <c r="F167" s="17" t="s">
        <v>679</v>
      </c>
      <c r="G167" s="110">
        <v>0</v>
      </c>
      <c r="H167" s="110">
        <v>0</v>
      </c>
    </row>
    <row r="168" spans="1:8" x14ac:dyDescent="0.3">
      <c r="A168" s="17">
        <v>144</v>
      </c>
      <c r="B168" s="17">
        <v>16</v>
      </c>
      <c r="C168" s="17">
        <v>200</v>
      </c>
      <c r="D168" s="17" t="s">
        <v>96</v>
      </c>
      <c r="E168" s="17" t="s">
        <v>706</v>
      </c>
      <c r="F168" s="17" t="s">
        <v>705</v>
      </c>
      <c r="G168" s="110">
        <v>11</v>
      </c>
      <c r="H168" s="110">
        <v>1</v>
      </c>
    </row>
    <row r="169" spans="1:8" x14ac:dyDescent="0.3">
      <c r="H169" s="104">
        <f>SUM(H2:H168)</f>
        <v>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8C34-125F-4FB2-A18F-163A544FD643}">
  <dimension ref="A1:O169"/>
  <sheetViews>
    <sheetView topLeftCell="G1" workbookViewId="0">
      <selection activeCell="G1" sqref="A1:XFD1048576"/>
    </sheetView>
  </sheetViews>
  <sheetFormatPr defaultColWidth="8.88671875" defaultRowHeight="14.4" x14ac:dyDescent="0.3"/>
  <cols>
    <col min="1" max="1" width="4" style="67" bestFit="1" customWidth="1"/>
    <col min="2" max="2" width="5.88671875" style="67" bestFit="1" customWidth="1"/>
    <col min="3" max="3" width="5.5546875" style="67" bestFit="1" customWidth="1"/>
    <col min="4" max="4" width="120.44140625" style="71" bestFit="1" customWidth="1"/>
    <col min="5" max="5" width="34.21875" style="71" bestFit="1" customWidth="1"/>
    <col min="6" max="6" width="21.109375" style="70" bestFit="1" customWidth="1"/>
    <col min="7" max="7" width="12.33203125" style="67" bestFit="1" customWidth="1"/>
    <col min="8" max="8" width="30.5546875" style="67" bestFit="1" customWidth="1"/>
    <col min="9" max="9" width="10.109375" style="71" bestFit="1" customWidth="1"/>
    <col min="10" max="10" width="4.33203125" style="69" bestFit="1" customWidth="1"/>
    <col min="11" max="11" width="4.21875" style="69" bestFit="1" customWidth="1"/>
    <col min="12" max="12" width="4" style="69" bestFit="1" customWidth="1"/>
    <col min="13" max="13" width="5.88671875" style="79" bestFit="1" customWidth="1"/>
    <col min="14" max="14" width="8.5546875" style="79" bestFit="1" customWidth="1"/>
    <col min="15" max="15" width="10.109375" style="79" bestFit="1" customWidth="1"/>
    <col min="16" max="16384" width="8.88671875" style="71"/>
  </cols>
  <sheetData>
    <row r="1" spans="1:15" x14ac:dyDescent="0.3">
      <c r="A1" s="81" t="s">
        <v>27</v>
      </c>
      <c r="B1" s="81" t="s">
        <v>439</v>
      </c>
      <c r="C1" s="81" t="s">
        <v>695</v>
      </c>
      <c r="D1" s="81" t="s">
        <v>24</v>
      </c>
      <c r="E1" s="81" t="s">
        <v>694</v>
      </c>
      <c r="F1" s="82" t="s">
        <v>0</v>
      </c>
      <c r="G1" s="81" t="s">
        <v>702</v>
      </c>
      <c r="H1" s="81" t="s">
        <v>800</v>
      </c>
      <c r="I1" s="81" t="s">
        <v>880</v>
      </c>
      <c r="J1" s="81" t="s">
        <v>885</v>
      </c>
      <c r="K1" s="81" t="s">
        <v>809</v>
      </c>
      <c r="L1" s="81" t="s">
        <v>810</v>
      </c>
      <c r="M1" s="83" t="s">
        <v>811</v>
      </c>
      <c r="N1" s="83" t="s">
        <v>812</v>
      </c>
      <c r="O1" s="83" t="s">
        <v>813</v>
      </c>
    </row>
    <row r="2" spans="1:15" x14ac:dyDescent="0.3">
      <c r="A2" s="62">
        <v>132</v>
      </c>
      <c r="B2" s="62">
        <v>1</v>
      </c>
      <c r="C2" s="62">
        <v>1</v>
      </c>
      <c r="D2" s="66" t="s">
        <v>89</v>
      </c>
      <c r="E2" s="66" t="s">
        <v>677</v>
      </c>
      <c r="F2" s="65" t="s">
        <v>349</v>
      </c>
      <c r="G2" s="63">
        <v>0</v>
      </c>
      <c r="H2" s="63">
        <v>0</v>
      </c>
      <c r="I2" s="66"/>
      <c r="J2" s="63">
        <f>'gold Standard30-1-2021'!G2</f>
        <v>0</v>
      </c>
      <c r="K2" s="63">
        <f t="shared" ref="K2:K33" si="0">H2</f>
        <v>0</v>
      </c>
      <c r="L2" s="63">
        <f t="shared" ref="L2:L33" si="1">G2</f>
        <v>0</v>
      </c>
      <c r="M2" s="78">
        <v>0</v>
      </c>
      <c r="N2" s="78">
        <v>0</v>
      </c>
      <c r="O2" s="78">
        <v>0</v>
      </c>
    </row>
    <row r="3" spans="1:15" ht="16.95" customHeight="1" x14ac:dyDescent="0.3">
      <c r="A3" s="62">
        <v>194</v>
      </c>
      <c r="B3" s="62">
        <v>2</v>
      </c>
      <c r="C3" s="62">
        <v>2</v>
      </c>
      <c r="D3" s="66" t="s">
        <v>131</v>
      </c>
      <c r="E3" s="66" t="s">
        <v>350</v>
      </c>
      <c r="F3" s="65" t="s">
        <v>252</v>
      </c>
      <c r="G3" s="62">
        <v>1</v>
      </c>
      <c r="H3" s="62">
        <v>1</v>
      </c>
      <c r="I3" s="66"/>
      <c r="J3" s="63">
        <f>'gold Standard30-1-2021'!G3</f>
        <v>1</v>
      </c>
      <c r="K3" s="63">
        <f t="shared" si="0"/>
        <v>1</v>
      </c>
      <c r="L3" s="63">
        <f t="shared" si="1"/>
        <v>1</v>
      </c>
      <c r="M3" s="78">
        <f t="shared" ref="M3:M65" si="2">K3/J3</f>
        <v>1</v>
      </c>
      <c r="N3" s="78">
        <f>K3/L3</f>
        <v>1</v>
      </c>
      <c r="O3" s="78">
        <f t="shared" ref="O3:O65" si="3" xml:space="preserve"> (2*(M3*N3))/(M3+N3)</f>
        <v>1</v>
      </c>
    </row>
    <row r="4" spans="1:15" ht="16.95" customHeight="1" x14ac:dyDescent="0.3">
      <c r="A4" s="62">
        <v>488</v>
      </c>
      <c r="B4" s="62">
        <v>3</v>
      </c>
      <c r="C4" s="62">
        <v>3</v>
      </c>
      <c r="D4" s="66" t="s">
        <v>156</v>
      </c>
      <c r="E4" s="66" t="s">
        <v>892</v>
      </c>
      <c r="F4" s="65" t="s">
        <v>839</v>
      </c>
      <c r="G4" s="63">
        <v>1</v>
      </c>
      <c r="H4" s="63">
        <v>1</v>
      </c>
      <c r="I4" s="66"/>
      <c r="J4" s="63">
        <f>'gold Standard30-1-2021'!G4</f>
        <v>1</v>
      </c>
      <c r="K4" s="63">
        <f t="shared" si="0"/>
        <v>1</v>
      </c>
      <c r="L4" s="63">
        <f t="shared" si="1"/>
        <v>1</v>
      </c>
      <c r="M4" s="78">
        <f t="shared" si="2"/>
        <v>1</v>
      </c>
      <c r="N4" s="78">
        <f t="shared" ref="N4:N65" si="4">K4/L4</f>
        <v>1</v>
      </c>
      <c r="O4" s="78">
        <f t="shared" si="3"/>
        <v>1</v>
      </c>
    </row>
    <row r="5" spans="1:15" ht="14.4" customHeight="1" x14ac:dyDescent="0.3">
      <c r="A5" s="62">
        <v>471</v>
      </c>
      <c r="B5" s="62">
        <v>4</v>
      </c>
      <c r="C5" s="62">
        <v>4</v>
      </c>
      <c r="D5" s="66" t="s">
        <v>150</v>
      </c>
      <c r="E5" s="66" t="s">
        <v>697</v>
      </c>
      <c r="F5" s="65" t="s">
        <v>840</v>
      </c>
      <c r="G5" s="63">
        <v>0</v>
      </c>
      <c r="H5" s="63">
        <v>0</v>
      </c>
      <c r="I5" s="66"/>
      <c r="J5" s="63">
        <f>'gold Standard30-1-2021'!G5</f>
        <v>0</v>
      </c>
      <c r="K5" s="63">
        <f t="shared" si="0"/>
        <v>0</v>
      </c>
      <c r="L5" s="63">
        <f t="shared" si="1"/>
        <v>0</v>
      </c>
      <c r="M5" s="78">
        <v>0</v>
      </c>
      <c r="N5" s="78">
        <v>0</v>
      </c>
      <c r="O5" s="78">
        <v>0</v>
      </c>
    </row>
    <row r="6" spans="1:15" x14ac:dyDescent="0.3">
      <c r="A6" s="62">
        <v>61</v>
      </c>
      <c r="B6" s="62">
        <v>5</v>
      </c>
      <c r="C6" s="62">
        <v>5</v>
      </c>
      <c r="D6" s="66" t="s">
        <v>61</v>
      </c>
      <c r="E6" s="66" t="s">
        <v>701</v>
      </c>
      <c r="F6" s="65" t="s">
        <v>356</v>
      </c>
      <c r="G6" s="62">
        <v>1</v>
      </c>
      <c r="H6" s="62">
        <v>1</v>
      </c>
      <c r="I6" s="66"/>
      <c r="J6" s="63">
        <f>'gold Standard30-1-2021'!G6</f>
        <v>1</v>
      </c>
      <c r="K6" s="63">
        <f t="shared" si="0"/>
        <v>1</v>
      </c>
      <c r="L6" s="63">
        <f t="shared" si="1"/>
        <v>1</v>
      </c>
      <c r="M6" s="78">
        <f t="shared" si="2"/>
        <v>1</v>
      </c>
      <c r="N6" s="78">
        <f t="shared" si="4"/>
        <v>1</v>
      </c>
      <c r="O6" s="78">
        <f t="shared" si="3"/>
        <v>1</v>
      </c>
    </row>
    <row r="7" spans="1:15" x14ac:dyDescent="0.3">
      <c r="A7" s="62">
        <v>110</v>
      </c>
      <c r="B7" s="62">
        <v>6</v>
      </c>
      <c r="C7" s="62">
        <v>6</v>
      </c>
      <c r="D7" s="66" t="s">
        <v>82</v>
      </c>
      <c r="E7" s="66" t="s">
        <v>698</v>
      </c>
      <c r="F7" s="65" t="s">
        <v>201</v>
      </c>
      <c r="G7" s="62">
        <v>1</v>
      </c>
      <c r="H7" s="62">
        <v>1</v>
      </c>
      <c r="I7" s="66"/>
      <c r="J7" s="63">
        <f>'gold Standard30-1-2021'!G7</f>
        <v>1</v>
      </c>
      <c r="K7" s="63">
        <f t="shared" si="0"/>
        <v>1</v>
      </c>
      <c r="L7" s="63">
        <f t="shared" si="1"/>
        <v>1</v>
      </c>
      <c r="M7" s="78">
        <f t="shared" si="2"/>
        <v>1</v>
      </c>
      <c r="N7" s="78">
        <f t="shared" si="4"/>
        <v>1</v>
      </c>
      <c r="O7" s="78">
        <f t="shared" si="3"/>
        <v>1</v>
      </c>
    </row>
    <row r="8" spans="1:15" x14ac:dyDescent="0.3">
      <c r="A8" s="62">
        <v>192</v>
      </c>
      <c r="B8" s="62">
        <v>7</v>
      </c>
      <c r="C8" s="62">
        <v>7</v>
      </c>
      <c r="D8" s="66" t="s">
        <v>130</v>
      </c>
      <c r="E8" s="66" t="s">
        <v>703</v>
      </c>
      <c r="F8" s="65" t="s">
        <v>264</v>
      </c>
      <c r="G8" s="62">
        <v>6</v>
      </c>
      <c r="H8" s="62">
        <v>6</v>
      </c>
      <c r="I8" s="66"/>
      <c r="J8" s="63">
        <f>'gold Standard30-1-2021'!G8</f>
        <v>6</v>
      </c>
      <c r="K8" s="63">
        <f t="shared" si="0"/>
        <v>6</v>
      </c>
      <c r="L8" s="63">
        <f t="shared" si="1"/>
        <v>6</v>
      </c>
      <c r="M8" s="78">
        <f t="shared" si="2"/>
        <v>1</v>
      </c>
      <c r="N8" s="78">
        <f t="shared" si="4"/>
        <v>1</v>
      </c>
      <c r="O8" s="78">
        <f t="shared" si="3"/>
        <v>1</v>
      </c>
    </row>
    <row r="9" spans="1:15" x14ac:dyDescent="0.3">
      <c r="A9" s="62">
        <v>475</v>
      </c>
      <c r="B9" s="62">
        <v>8</v>
      </c>
      <c r="C9" s="62">
        <v>8</v>
      </c>
      <c r="D9" s="66" t="s">
        <v>152</v>
      </c>
      <c r="E9" s="66" t="s">
        <v>688</v>
      </c>
      <c r="F9" s="64" t="s">
        <v>242</v>
      </c>
      <c r="G9" s="62">
        <v>2</v>
      </c>
      <c r="H9" s="62">
        <v>2</v>
      </c>
      <c r="I9" s="66"/>
      <c r="J9" s="63">
        <f>'gold Standard30-1-2021'!G9</f>
        <v>3</v>
      </c>
      <c r="K9" s="63">
        <f t="shared" si="0"/>
        <v>2</v>
      </c>
      <c r="L9" s="63">
        <f t="shared" si="1"/>
        <v>2</v>
      </c>
      <c r="M9" s="78">
        <f t="shared" si="2"/>
        <v>0.66666666666666663</v>
      </c>
      <c r="N9" s="78">
        <f t="shared" si="4"/>
        <v>1</v>
      </c>
      <c r="O9" s="78">
        <f t="shared" si="3"/>
        <v>0.8</v>
      </c>
    </row>
    <row r="10" spans="1:15" ht="15.6" customHeight="1" x14ac:dyDescent="0.3">
      <c r="A10" s="62">
        <v>38</v>
      </c>
      <c r="B10" s="62">
        <v>10</v>
      </c>
      <c r="C10" s="62">
        <v>10</v>
      </c>
      <c r="D10" s="66" t="s">
        <v>47</v>
      </c>
      <c r="E10" s="66" t="s">
        <v>267</v>
      </c>
      <c r="F10" s="65" t="s">
        <v>2</v>
      </c>
      <c r="G10" s="62">
        <v>14</v>
      </c>
      <c r="H10" s="62">
        <v>13</v>
      </c>
      <c r="I10" s="66"/>
      <c r="J10" s="63">
        <f>'gold Standard30-1-2021'!G10</f>
        <v>18</v>
      </c>
      <c r="K10" s="63">
        <f t="shared" si="0"/>
        <v>13</v>
      </c>
      <c r="L10" s="63">
        <f t="shared" si="1"/>
        <v>14</v>
      </c>
      <c r="M10" s="78">
        <f t="shared" si="2"/>
        <v>0.72222222222222221</v>
      </c>
      <c r="N10" s="78">
        <f t="shared" si="4"/>
        <v>0.9285714285714286</v>
      </c>
      <c r="O10" s="78">
        <f t="shared" si="3"/>
        <v>0.81250000000000011</v>
      </c>
    </row>
    <row r="11" spans="1:15" x14ac:dyDescent="0.3">
      <c r="A11" s="62">
        <v>137</v>
      </c>
      <c r="B11" s="62">
        <v>11</v>
      </c>
      <c r="C11" s="62">
        <v>11</v>
      </c>
      <c r="D11" s="64" t="s">
        <v>91</v>
      </c>
      <c r="E11" s="66" t="s">
        <v>699</v>
      </c>
      <c r="F11" s="65" t="s">
        <v>841</v>
      </c>
      <c r="G11" s="63">
        <v>5</v>
      </c>
      <c r="H11" s="62">
        <v>5</v>
      </c>
      <c r="I11" s="66"/>
      <c r="J11" s="63">
        <f>'gold Standard30-1-2021'!G11</f>
        <v>5</v>
      </c>
      <c r="K11" s="63">
        <f t="shared" si="0"/>
        <v>5</v>
      </c>
      <c r="L11" s="63">
        <f t="shared" si="1"/>
        <v>5</v>
      </c>
      <c r="M11" s="78">
        <f t="shared" si="2"/>
        <v>1</v>
      </c>
      <c r="N11" s="78">
        <f t="shared" si="4"/>
        <v>1</v>
      </c>
      <c r="O11" s="78">
        <f t="shared" si="3"/>
        <v>1</v>
      </c>
    </row>
    <row r="12" spans="1:15" x14ac:dyDescent="0.3">
      <c r="A12" s="62">
        <v>139</v>
      </c>
      <c r="B12" s="62">
        <v>12</v>
      </c>
      <c r="C12" s="62">
        <v>12</v>
      </c>
      <c r="D12" s="64" t="s">
        <v>92</v>
      </c>
      <c r="E12" s="64" t="s">
        <v>16</v>
      </c>
      <c r="F12" s="64" t="s">
        <v>203</v>
      </c>
      <c r="G12" s="62">
        <v>7</v>
      </c>
      <c r="H12" s="62">
        <v>0</v>
      </c>
      <c r="I12" s="66"/>
      <c r="J12" s="63">
        <f>'gold Standard30-1-2021'!G12</f>
        <v>0</v>
      </c>
      <c r="K12" s="63">
        <f t="shared" si="0"/>
        <v>0</v>
      </c>
      <c r="L12" s="63">
        <f t="shared" si="1"/>
        <v>7</v>
      </c>
      <c r="M12" s="78">
        <v>0</v>
      </c>
      <c r="N12" s="78">
        <f t="shared" si="4"/>
        <v>0</v>
      </c>
      <c r="O12" s="78">
        <v>0</v>
      </c>
    </row>
    <row r="13" spans="1:15" x14ac:dyDescent="0.3">
      <c r="A13" s="62">
        <v>185</v>
      </c>
      <c r="B13" s="62">
        <v>13</v>
      </c>
      <c r="C13" s="62">
        <v>13</v>
      </c>
      <c r="D13" s="64" t="s">
        <v>124</v>
      </c>
      <c r="E13" s="64" t="s">
        <v>361</v>
      </c>
      <c r="F13" s="65" t="s">
        <v>361</v>
      </c>
      <c r="G13" s="62">
        <v>0</v>
      </c>
      <c r="H13" s="62">
        <v>0</v>
      </c>
      <c r="I13" s="66"/>
      <c r="J13" s="63">
        <f>'gold Standard30-1-2021'!G13</f>
        <v>0</v>
      </c>
      <c r="K13" s="63">
        <f t="shared" si="0"/>
        <v>0</v>
      </c>
      <c r="L13" s="63">
        <f t="shared" si="1"/>
        <v>0</v>
      </c>
      <c r="M13" s="78">
        <v>0</v>
      </c>
      <c r="N13" s="78">
        <v>0</v>
      </c>
      <c r="O13" s="78">
        <v>0</v>
      </c>
    </row>
    <row r="14" spans="1:15" x14ac:dyDescent="0.3">
      <c r="A14" s="62">
        <v>141</v>
      </c>
      <c r="B14" s="62">
        <v>14</v>
      </c>
      <c r="C14" s="62">
        <v>14</v>
      </c>
      <c r="D14" s="64" t="s">
        <v>94</v>
      </c>
      <c r="E14" s="64" t="s">
        <v>362</v>
      </c>
      <c r="F14" s="65" t="s">
        <v>205</v>
      </c>
      <c r="G14" s="62">
        <v>0</v>
      </c>
      <c r="H14" s="62">
        <v>0</v>
      </c>
      <c r="I14" s="66"/>
      <c r="J14" s="63">
        <f>'gold Standard30-1-2021'!G14</f>
        <v>0</v>
      </c>
      <c r="K14" s="63">
        <f t="shared" si="0"/>
        <v>0</v>
      </c>
      <c r="L14" s="63">
        <f t="shared" si="1"/>
        <v>0</v>
      </c>
      <c r="M14" s="78">
        <v>0</v>
      </c>
      <c r="N14" s="78">
        <v>0</v>
      </c>
      <c r="O14" s="78">
        <v>0</v>
      </c>
    </row>
    <row r="15" spans="1:15" x14ac:dyDescent="0.3">
      <c r="A15" s="62">
        <v>144</v>
      </c>
      <c r="B15" s="62">
        <v>16</v>
      </c>
      <c r="C15" s="62">
        <v>16</v>
      </c>
      <c r="D15" s="64" t="s">
        <v>96</v>
      </c>
      <c r="E15" s="64" t="s">
        <v>490</v>
      </c>
      <c r="F15" s="65" t="s">
        <v>490</v>
      </c>
      <c r="G15" s="62">
        <v>7</v>
      </c>
      <c r="H15" s="62">
        <v>1</v>
      </c>
      <c r="I15" s="66"/>
      <c r="J15" s="63">
        <f>'gold Standard30-1-2021'!G15</f>
        <v>1</v>
      </c>
      <c r="K15" s="63">
        <f t="shared" si="0"/>
        <v>1</v>
      </c>
      <c r="L15" s="63">
        <f t="shared" si="1"/>
        <v>7</v>
      </c>
      <c r="M15" s="78">
        <f t="shared" si="2"/>
        <v>1</v>
      </c>
      <c r="N15" s="78">
        <f t="shared" si="4"/>
        <v>0.14285714285714285</v>
      </c>
      <c r="O15" s="78">
        <f t="shared" si="3"/>
        <v>0.25</v>
      </c>
    </row>
    <row r="16" spans="1:15" x14ac:dyDescent="0.3">
      <c r="A16" s="62">
        <v>144</v>
      </c>
      <c r="B16" s="62">
        <v>215</v>
      </c>
      <c r="C16" s="62">
        <v>17</v>
      </c>
      <c r="D16" s="64" t="s">
        <v>96</v>
      </c>
      <c r="E16" s="64" t="s">
        <v>492</v>
      </c>
      <c r="F16" s="65" t="s">
        <v>491</v>
      </c>
      <c r="G16" s="62">
        <v>0</v>
      </c>
      <c r="H16" s="62">
        <v>0</v>
      </c>
      <c r="I16" s="66"/>
      <c r="J16" s="63">
        <f>'gold Standard30-1-2021'!G16</f>
        <v>0</v>
      </c>
      <c r="K16" s="63">
        <f t="shared" si="0"/>
        <v>0</v>
      </c>
      <c r="L16" s="63">
        <f t="shared" si="1"/>
        <v>0</v>
      </c>
      <c r="M16" s="78">
        <v>0</v>
      </c>
      <c r="N16" s="78">
        <v>0</v>
      </c>
      <c r="O16" s="78">
        <v>0</v>
      </c>
    </row>
    <row r="17" spans="1:15" x14ac:dyDescent="0.3">
      <c r="A17" s="62">
        <v>149</v>
      </c>
      <c r="B17" s="62">
        <v>17</v>
      </c>
      <c r="C17" s="62">
        <v>18</v>
      </c>
      <c r="D17" s="64" t="s">
        <v>100</v>
      </c>
      <c r="E17" s="64" t="s">
        <v>363</v>
      </c>
      <c r="F17" s="65" t="s">
        <v>842</v>
      </c>
      <c r="G17" s="62">
        <v>0</v>
      </c>
      <c r="H17" s="62">
        <v>0</v>
      </c>
      <c r="I17" s="66"/>
      <c r="J17" s="63">
        <f>'gold Standard30-1-2021'!G17</f>
        <v>0</v>
      </c>
      <c r="K17" s="63">
        <f t="shared" si="0"/>
        <v>0</v>
      </c>
      <c r="L17" s="63">
        <f t="shared" si="1"/>
        <v>0</v>
      </c>
      <c r="M17" s="78">
        <v>0</v>
      </c>
      <c r="N17" s="78">
        <v>0</v>
      </c>
      <c r="O17" s="78">
        <v>0</v>
      </c>
    </row>
    <row r="18" spans="1:15" x14ac:dyDescent="0.3">
      <c r="A18" s="62">
        <v>125</v>
      </c>
      <c r="B18" s="62">
        <v>18</v>
      </c>
      <c r="C18" s="62">
        <v>19</v>
      </c>
      <c r="D18" s="64" t="s">
        <v>87</v>
      </c>
      <c r="E18" s="66" t="s">
        <v>700</v>
      </c>
      <c r="F18" s="65" t="s">
        <v>700</v>
      </c>
      <c r="G18" s="62">
        <v>3</v>
      </c>
      <c r="H18" s="62">
        <v>0</v>
      </c>
      <c r="I18" s="66"/>
      <c r="J18" s="63">
        <f>'gold Standard30-1-2021'!G18</f>
        <v>0</v>
      </c>
      <c r="K18" s="63">
        <f t="shared" si="0"/>
        <v>0</v>
      </c>
      <c r="L18" s="63">
        <f t="shared" si="1"/>
        <v>3</v>
      </c>
      <c r="M18" s="78">
        <v>0</v>
      </c>
      <c r="N18" s="78">
        <f t="shared" si="4"/>
        <v>0</v>
      </c>
      <c r="O18" s="78">
        <v>0</v>
      </c>
    </row>
    <row r="19" spans="1:15" x14ac:dyDescent="0.3">
      <c r="A19" s="62">
        <v>215</v>
      </c>
      <c r="B19" s="62">
        <v>19</v>
      </c>
      <c r="C19" s="62">
        <v>20</v>
      </c>
      <c r="D19" s="66" t="s">
        <v>137</v>
      </c>
      <c r="E19" s="66" t="s">
        <v>704</v>
      </c>
      <c r="F19" s="65" t="s">
        <v>843</v>
      </c>
      <c r="G19" s="62">
        <v>4</v>
      </c>
      <c r="H19" s="62">
        <v>4</v>
      </c>
      <c r="I19" s="64"/>
      <c r="J19" s="63">
        <f>'gold Standard30-1-2021'!G19</f>
        <v>4</v>
      </c>
      <c r="K19" s="63">
        <f t="shared" si="0"/>
        <v>4</v>
      </c>
      <c r="L19" s="63">
        <f t="shared" si="1"/>
        <v>4</v>
      </c>
      <c r="M19" s="78">
        <f t="shared" si="2"/>
        <v>1</v>
      </c>
      <c r="N19" s="78">
        <f t="shared" si="4"/>
        <v>1</v>
      </c>
      <c r="O19" s="78">
        <f t="shared" si="3"/>
        <v>1</v>
      </c>
    </row>
    <row r="20" spans="1:15" x14ac:dyDescent="0.3">
      <c r="A20" s="62">
        <v>216</v>
      </c>
      <c r="B20" s="62">
        <v>20</v>
      </c>
      <c r="C20" s="62">
        <v>21</v>
      </c>
      <c r="D20" s="64" t="s">
        <v>138</v>
      </c>
      <c r="E20" s="64" t="s">
        <v>368</v>
      </c>
      <c r="F20" s="65" t="s">
        <v>249</v>
      </c>
      <c r="G20" s="63">
        <v>0</v>
      </c>
      <c r="H20" s="62">
        <v>0</v>
      </c>
      <c r="I20" s="66"/>
      <c r="J20" s="63">
        <f>'gold Standard30-1-2021'!G20</f>
        <v>0</v>
      </c>
      <c r="K20" s="63">
        <f t="shared" si="0"/>
        <v>0</v>
      </c>
      <c r="L20" s="63">
        <f t="shared" si="1"/>
        <v>0</v>
      </c>
      <c r="M20" s="78">
        <v>0</v>
      </c>
      <c r="N20" s="78">
        <v>0</v>
      </c>
      <c r="O20" s="78">
        <v>0</v>
      </c>
    </row>
    <row r="21" spans="1:15" x14ac:dyDescent="0.3">
      <c r="A21" s="62">
        <v>217</v>
      </c>
      <c r="B21" s="62">
        <v>21</v>
      </c>
      <c r="C21" s="62">
        <v>22</v>
      </c>
      <c r="D21" s="64" t="s">
        <v>139</v>
      </c>
      <c r="E21" s="66" t="s">
        <v>496</v>
      </c>
      <c r="F21" s="65" t="s">
        <v>494</v>
      </c>
      <c r="G21" s="62">
        <v>0</v>
      </c>
      <c r="H21" s="62">
        <v>0</v>
      </c>
      <c r="I21" s="66"/>
      <c r="J21" s="63">
        <f>'gold Standard30-1-2021'!G21</f>
        <v>0</v>
      </c>
      <c r="K21" s="63">
        <f t="shared" si="0"/>
        <v>0</v>
      </c>
      <c r="L21" s="63">
        <f t="shared" si="1"/>
        <v>0</v>
      </c>
      <c r="M21" s="78">
        <v>0</v>
      </c>
      <c r="N21" s="78">
        <v>0</v>
      </c>
      <c r="O21" s="78">
        <v>0</v>
      </c>
    </row>
    <row r="22" spans="1:15" x14ac:dyDescent="0.3">
      <c r="A22" s="62">
        <v>214</v>
      </c>
      <c r="B22" s="62">
        <v>22</v>
      </c>
      <c r="C22" s="62">
        <v>24</v>
      </c>
      <c r="D22" s="64" t="s">
        <v>136</v>
      </c>
      <c r="E22" s="66" t="s">
        <v>498</v>
      </c>
      <c r="F22" s="65" t="s">
        <v>497</v>
      </c>
      <c r="G22" s="62">
        <v>0</v>
      </c>
      <c r="H22" s="62">
        <v>0</v>
      </c>
      <c r="I22" s="66"/>
      <c r="J22" s="63">
        <f>'gold Standard30-1-2021'!G22</f>
        <v>0</v>
      </c>
      <c r="K22" s="63">
        <f t="shared" si="0"/>
        <v>0</v>
      </c>
      <c r="L22" s="63">
        <f t="shared" si="1"/>
        <v>0</v>
      </c>
      <c r="M22" s="78">
        <v>0</v>
      </c>
      <c r="N22" s="78">
        <v>0</v>
      </c>
      <c r="O22" s="78">
        <v>0</v>
      </c>
    </row>
    <row r="23" spans="1:15" x14ac:dyDescent="0.3">
      <c r="A23" s="62">
        <v>24</v>
      </c>
      <c r="B23" s="62">
        <v>23</v>
      </c>
      <c r="C23" s="62">
        <v>25</v>
      </c>
      <c r="D23" s="66" t="s">
        <v>43</v>
      </c>
      <c r="E23" s="66" t="s">
        <v>18</v>
      </c>
      <c r="F23" s="65" t="s">
        <v>219</v>
      </c>
      <c r="G23" s="62">
        <v>25</v>
      </c>
      <c r="H23" s="62">
        <v>25</v>
      </c>
      <c r="I23" s="66"/>
      <c r="J23" s="63">
        <f>'gold Standard30-1-2021'!G23</f>
        <v>25</v>
      </c>
      <c r="K23" s="63">
        <f t="shared" si="0"/>
        <v>25</v>
      </c>
      <c r="L23" s="63">
        <f t="shared" si="1"/>
        <v>25</v>
      </c>
      <c r="M23" s="78">
        <f t="shared" si="2"/>
        <v>1</v>
      </c>
      <c r="N23" s="78">
        <f t="shared" si="4"/>
        <v>1</v>
      </c>
      <c r="O23" s="78">
        <f t="shared" si="3"/>
        <v>1</v>
      </c>
    </row>
    <row r="24" spans="1:15" x14ac:dyDescent="0.3">
      <c r="A24" s="62">
        <v>21</v>
      </c>
      <c r="B24" s="62">
        <v>25</v>
      </c>
      <c r="C24" s="62">
        <v>27</v>
      </c>
      <c r="D24" s="66" t="s">
        <v>42</v>
      </c>
      <c r="E24" s="66" t="s">
        <v>890</v>
      </c>
      <c r="F24" s="65" t="s">
        <v>218</v>
      </c>
      <c r="G24" s="62">
        <v>0</v>
      </c>
      <c r="H24" s="62">
        <v>0</v>
      </c>
      <c r="I24" s="66"/>
      <c r="J24" s="63">
        <f>'gold Standard30-1-2021'!G24</f>
        <v>0</v>
      </c>
      <c r="K24" s="63">
        <f t="shared" si="0"/>
        <v>0</v>
      </c>
      <c r="L24" s="63">
        <f t="shared" si="1"/>
        <v>0</v>
      </c>
      <c r="M24" s="78">
        <v>0</v>
      </c>
      <c r="N24" s="78">
        <v>0</v>
      </c>
      <c r="O24" s="78">
        <v>0</v>
      </c>
    </row>
    <row r="25" spans="1:15" x14ac:dyDescent="0.3">
      <c r="A25" s="62">
        <v>120</v>
      </c>
      <c r="B25" s="62">
        <v>26</v>
      </c>
      <c r="C25" s="62">
        <v>28</v>
      </c>
      <c r="D25" s="66" t="s">
        <v>86</v>
      </c>
      <c r="E25" s="66" t="s">
        <v>710</v>
      </c>
      <c r="F25" s="65" t="s">
        <v>263</v>
      </c>
      <c r="G25" s="62">
        <v>1</v>
      </c>
      <c r="H25" s="62">
        <v>1</v>
      </c>
      <c r="I25" s="66"/>
      <c r="J25" s="63">
        <f>'gold Standard30-1-2021'!G25</f>
        <v>1</v>
      </c>
      <c r="K25" s="63">
        <f t="shared" si="0"/>
        <v>1</v>
      </c>
      <c r="L25" s="63">
        <f t="shared" si="1"/>
        <v>1</v>
      </c>
      <c r="M25" s="78">
        <f t="shared" si="2"/>
        <v>1</v>
      </c>
      <c r="N25" s="78">
        <f t="shared" si="4"/>
        <v>1</v>
      </c>
      <c r="O25" s="78">
        <f t="shared" si="3"/>
        <v>1</v>
      </c>
    </row>
    <row r="26" spans="1:15" x14ac:dyDescent="0.3">
      <c r="A26" s="62">
        <v>11</v>
      </c>
      <c r="B26" s="62">
        <v>27</v>
      </c>
      <c r="C26" s="62">
        <v>29</v>
      </c>
      <c r="D26" s="66" t="s">
        <v>38</v>
      </c>
      <c r="E26" s="66" t="s">
        <v>278</v>
      </c>
      <c r="F26" s="65" t="s">
        <v>216</v>
      </c>
      <c r="G26" s="62">
        <v>0</v>
      </c>
      <c r="H26" s="62">
        <v>0</v>
      </c>
      <c r="I26" s="66"/>
      <c r="J26" s="63">
        <f>'gold Standard30-1-2021'!G26</f>
        <v>0</v>
      </c>
      <c r="K26" s="63">
        <f t="shared" si="0"/>
        <v>0</v>
      </c>
      <c r="L26" s="63">
        <f t="shared" si="1"/>
        <v>0</v>
      </c>
      <c r="M26" s="78">
        <v>0</v>
      </c>
      <c r="N26" s="78">
        <v>0</v>
      </c>
      <c r="O26" s="78">
        <v>0</v>
      </c>
    </row>
    <row r="27" spans="1:15" x14ac:dyDescent="0.3">
      <c r="A27" s="62">
        <v>27</v>
      </c>
      <c r="B27" s="62">
        <v>28</v>
      </c>
      <c r="C27" s="62">
        <v>30</v>
      </c>
      <c r="D27" s="66" t="s">
        <v>711</v>
      </c>
      <c r="E27" s="66" t="s">
        <v>714</v>
      </c>
      <c r="F27" s="65" t="s">
        <v>712</v>
      </c>
      <c r="G27" s="62">
        <v>0</v>
      </c>
      <c r="H27" s="62">
        <v>0</v>
      </c>
      <c r="I27" s="66"/>
      <c r="J27" s="63">
        <f>'gold Standard30-1-2021'!G27</f>
        <v>0</v>
      </c>
      <c r="K27" s="63">
        <f t="shared" si="0"/>
        <v>0</v>
      </c>
      <c r="L27" s="63">
        <f t="shared" si="1"/>
        <v>0</v>
      </c>
      <c r="M27" s="78">
        <v>0</v>
      </c>
      <c r="N27" s="78">
        <v>0</v>
      </c>
      <c r="O27" s="78">
        <v>0</v>
      </c>
    </row>
    <row r="28" spans="1:15" x14ac:dyDescent="0.3">
      <c r="A28" s="62">
        <v>135</v>
      </c>
      <c r="B28" s="62">
        <v>29</v>
      </c>
      <c r="C28" s="62">
        <v>31</v>
      </c>
      <c r="D28" s="66" t="s">
        <v>81</v>
      </c>
      <c r="E28" s="66" t="s">
        <v>715</v>
      </c>
      <c r="F28" s="65" t="s">
        <v>713</v>
      </c>
      <c r="G28" s="62">
        <v>0</v>
      </c>
      <c r="H28" s="62">
        <v>0</v>
      </c>
      <c r="I28" s="66"/>
      <c r="J28" s="63">
        <f>'gold Standard30-1-2021'!G28</f>
        <v>0</v>
      </c>
      <c r="K28" s="63">
        <f t="shared" si="0"/>
        <v>0</v>
      </c>
      <c r="L28" s="63">
        <f t="shared" si="1"/>
        <v>0</v>
      </c>
      <c r="M28" s="78">
        <v>0</v>
      </c>
      <c r="N28" s="78">
        <v>0</v>
      </c>
      <c r="O28" s="78">
        <v>0</v>
      </c>
    </row>
    <row r="29" spans="1:15" x14ac:dyDescent="0.3">
      <c r="A29" s="62">
        <v>119</v>
      </c>
      <c r="B29" s="62">
        <v>30</v>
      </c>
      <c r="C29" s="62">
        <v>32</v>
      </c>
      <c r="D29" s="66" t="s">
        <v>85</v>
      </c>
      <c r="E29" s="66" t="s">
        <v>716</v>
      </c>
      <c r="F29" s="65" t="s">
        <v>202</v>
      </c>
      <c r="G29" s="62">
        <v>1</v>
      </c>
      <c r="H29" s="62">
        <v>1</v>
      </c>
      <c r="I29" s="66"/>
      <c r="J29" s="63">
        <v>1</v>
      </c>
      <c r="K29" s="63">
        <f t="shared" si="0"/>
        <v>1</v>
      </c>
      <c r="L29" s="63">
        <f t="shared" si="1"/>
        <v>1</v>
      </c>
      <c r="M29" s="78">
        <f t="shared" ref="M29" si="5">K29/J29</f>
        <v>1</v>
      </c>
      <c r="N29" s="78">
        <f t="shared" ref="N29" si="6">K29/L29</f>
        <v>1</v>
      </c>
      <c r="O29" s="78">
        <f t="shared" ref="O29" si="7" xml:space="preserve"> (2*(M29*N29))/(M29+N29)</f>
        <v>1</v>
      </c>
    </row>
    <row r="30" spans="1:15" x14ac:dyDescent="0.3">
      <c r="A30" s="62">
        <v>120</v>
      </c>
      <c r="B30" s="62">
        <v>31</v>
      </c>
      <c r="C30" s="62">
        <v>33</v>
      </c>
      <c r="D30" s="66" t="s">
        <v>86</v>
      </c>
      <c r="E30" s="66" t="s">
        <v>268</v>
      </c>
      <c r="F30" s="65" t="s">
        <v>502</v>
      </c>
      <c r="G30" s="62">
        <v>36</v>
      </c>
      <c r="H30" s="62">
        <v>36</v>
      </c>
      <c r="I30" s="66"/>
      <c r="J30" s="63">
        <f>'gold Standard30-1-2021'!G30</f>
        <v>36</v>
      </c>
      <c r="K30" s="63">
        <f t="shared" si="0"/>
        <v>36</v>
      </c>
      <c r="L30" s="63">
        <f t="shared" si="1"/>
        <v>36</v>
      </c>
      <c r="M30" s="78">
        <f t="shared" si="2"/>
        <v>1</v>
      </c>
      <c r="N30" s="78">
        <f t="shared" si="4"/>
        <v>1</v>
      </c>
      <c r="O30" s="78">
        <f t="shared" si="3"/>
        <v>1</v>
      </c>
    </row>
    <row r="31" spans="1:15" x14ac:dyDescent="0.3">
      <c r="A31" s="62">
        <v>120</v>
      </c>
      <c r="B31" s="62">
        <v>217</v>
      </c>
      <c r="C31" s="62">
        <v>34</v>
      </c>
      <c r="D31" s="66" t="s">
        <v>86</v>
      </c>
      <c r="E31" s="66" t="s">
        <v>717</v>
      </c>
      <c r="F31" s="65" t="s">
        <v>503</v>
      </c>
      <c r="G31" s="62">
        <v>8</v>
      </c>
      <c r="H31" s="62">
        <v>8</v>
      </c>
      <c r="I31" s="66"/>
      <c r="J31" s="63">
        <f>'gold Standard30-1-2021'!G31</f>
        <v>8</v>
      </c>
      <c r="K31" s="63">
        <f t="shared" si="0"/>
        <v>8</v>
      </c>
      <c r="L31" s="63">
        <f t="shared" si="1"/>
        <v>8</v>
      </c>
      <c r="M31" s="78">
        <f t="shared" si="2"/>
        <v>1</v>
      </c>
      <c r="N31" s="78">
        <f t="shared" si="4"/>
        <v>1</v>
      </c>
      <c r="O31" s="78">
        <f t="shared" si="3"/>
        <v>1</v>
      </c>
    </row>
    <row r="32" spans="1:15" x14ac:dyDescent="0.3">
      <c r="A32" s="62">
        <v>228</v>
      </c>
      <c r="B32" s="62">
        <v>218</v>
      </c>
      <c r="C32" s="62">
        <v>35</v>
      </c>
      <c r="D32" s="66" t="s">
        <v>142</v>
      </c>
      <c r="E32" s="66" t="s">
        <v>718</v>
      </c>
      <c r="F32" s="65" t="s">
        <v>373</v>
      </c>
      <c r="G32" s="62">
        <v>0</v>
      </c>
      <c r="H32" s="62">
        <v>0</v>
      </c>
      <c r="I32" s="66"/>
      <c r="J32" s="62">
        <f>'gold Standard30-1-2021'!G32</f>
        <v>0</v>
      </c>
      <c r="K32" s="63">
        <f t="shared" si="0"/>
        <v>0</v>
      </c>
      <c r="L32" s="63">
        <f t="shared" si="1"/>
        <v>0</v>
      </c>
      <c r="M32" s="78">
        <v>0</v>
      </c>
      <c r="N32" s="78">
        <v>0</v>
      </c>
      <c r="O32" s="78">
        <v>0</v>
      </c>
    </row>
    <row r="33" spans="1:15" x14ac:dyDescent="0.3">
      <c r="A33" s="62">
        <v>174</v>
      </c>
      <c r="B33" s="62">
        <v>35</v>
      </c>
      <c r="C33" s="62">
        <v>38</v>
      </c>
      <c r="D33" s="66" t="s">
        <v>115</v>
      </c>
      <c r="E33" s="66" t="s">
        <v>507</v>
      </c>
      <c r="F33" s="65" t="s">
        <v>844</v>
      </c>
      <c r="G33" s="62">
        <v>2</v>
      </c>
      <c r="H33" s="62">
        <v>2</v>
      </c>
      <c r="I33" s="66"/>
      <c r="J33" s="63">
        <f>'gold Standard30-1-2021'!G33</f>
        <v>2</v>
      </c>
      <c r="K33" s="63">
        <f t="shared" si="0"/>
        <v>2</v>
      </c>
      <c r="L33" s="63">
        <f t="shared" si="1"/>
        <v>2</v>
      </c>
      <c r="M33" s="78">
        <f t="shared" si="2"/>
        <v>1</v>
      </c>
      <c r="N33" s="78">
        <f t="shared" si="4"/>
        <v>1</v>
      </c>
      <c r="O33" s="78">
        <f t="shared" si="3"/>
        <v>1</v>
      </c>
    </row>
    <row r="34" spans="1:15" x14ac:dyDescent="0.3">
      <c r="A34" s="62">
        <v>90</v>
      </c>
      <c r="B34" s="62">
        <v>36</v>
      </c>
      <c r="C34" s="62">
        <v>39</v>
      </c>
      <c r="D34" s="66" t="s">
        <v>74</v>
      </c>
      <c r="E34" s="66" t="s">
        <v>719</v>
      </c>
      <c r="F34" s="65" t="s">
        <v>845</v>
      </c>
      <c r="G34" s="63">
        <v>1</v>
      </c>
      <c r="H34" s="63">
        <v>1</v>
      </c>
      <c r="I34" s="66"/>
      <c r="J34" s="63">
        <f>'gold Standard30-1-2021'!G34</f>
        <v>1</v>
      </c>
      <c r="K34" s="63">
        <f t="shared" ref="K34:K65" si="8">H34</f>
        <v>1</v>
      </c>
      <c r="L34" s="63">
        <f t="shared" ref="L34:L65" si="9">G34</f>
        <v>1</v>
      </c>
      <c r="M34" s="78">
        <f t="shared" si="2"/>
        <v>1</v>
      </c>
      <c r="N34" s="78">
        <f t="shared" si="4"/>
        <v>1</v>
      </c>
      <c r="O34" s="78">
        <f t="shared" si="3"/>
        <v>1</v>
      </c>
    </row>
    <row r="35" spans="1:15" x14ac:dyDescent="0.3">
      <c r="A35" s="62">
        <v>188</v>
      </c>
      <c r="B35" s="62">
        <v>37</v>
      </c>
      <c r="C35" s="62">
        <v>40</v>
      </c>
      <c r="D35" s="66" t="s">
        <v>127</v>
      </c>
      <c r="E35" s="66" t="s">
        <v>891</v>
      </c>
      <c r="F35" s="65" t="s">
        <v>846</v>
      </c>
      <c r="G35" s="62">
        <v>6</v>
      </c>
      <c r="H35" s="62">
        <v>5</v>
      </c>
      <c r="I35" s="66"/>
      <c r="J35" s="63">
        <f>'gold Standard30-1-2021'!G35</f>
        <v>5</v>
      </c>
      <c r="K35" s="63">
        <f t="shared" si="8"/>
        <v>5</v>
      </c>
      <c r="L35" s="63">
        <f t="shared" si="9"/>
        <v>6</v>
      </c>
      <c r="M35" s="78">
        <f t="shared" si="2"/>
        <v>1</v>
      </c>
      <c r="N35" s="78">
        <f t="shared" si="4"/>
        <v>0.83333333333333337</v>
      </c>
      <c r="O35" s="78">
        <f t="shared" si="3"/>
        <v>0.90909090909090906</v>
      </c>
    </row>
    <row r="36" spans="1:15" x14ac:dyDescent="0.3">
      <c r="A36" s="62">
        <v>92</v>
      </c>
      <c r="B36" s="62">
        <v>38</v>
      </c>
      <c r="C36" s="62">
        <v>41</v>
      </c>
      <c r="D36" s="66" t="s">
        <v>75</v>
      </c>
      <c r="E36" s="66" t="s">
        <v>518</v>
      </c>
      <c r="F36" s="65" t="s">
        <v>516</v>
      </c>
      <c r="G36" s="62">
        <v>0</v>
      </c>
      <c r="H36" s="62">
        <v>0</v>
      </c>
      <c r="I36" s="66"/>
      <c r="J36" s="63">
        <f>'gold Standard30-1-2021'!G36</f>
        <v>0</v>
      </c>
      <c r="K36" s="63">
        <f t="shared" si="8"/>
        <v>0</v>
      </c>
      <c r="L36" s="63">
        <f t="shared" si="9"/>
        <v>0</v>
      </c>
      <c r="M36" s="78">
        <v>0</v>
      </c>
      <c r="N36" s="78">
        <v>0</v>
      </c>
      <c r="O36" s="78">
        <v>0</v>
      </c>
    </row>
    <row r="37" spans="1:15" x14ac:dyDescent="0.3">
      <c r="A37" s="62">
        <v>57</v>
      </c>
      <c r="B37" s="62">
        <v>39</v>
      </c>
      <c r="C37" s="62">
        <v>43</v>
      </c>
      <c r="D37" s="66" t="s">
        <v>59</v>
      </c>
      <c r="E37" s="66" t="s">
        <v>721</v>
      </c>
      <c r="F37" s="65" t="s">
        <v>4</v>
      </c>
      <c r="G37" s="62">
        <v>31</v>
      </c>
      <c r="H37" s="62">
        <v>30</v>
      </c>
      <c r="I37" s="66"/>
      <c r="J37" s="63">
        <f>'gold Standard30-1-2021'!G37</f>
        <v>30</v>
      </c>
      <c r="K37" s="63">
        <f t="shared" si="8"/>
        <v>30</v>
      </c>
      <c r="L37" s="63">
        <f t="shared" si="9"/>
        <v>31</v>
      </c>
      <c r="M37" s="78">
        <f t="shared" si="2"/>
        <v>1</v>
      </c>
      <c r="N37" s="78">
        <f t="shared" si="4"/>
        <v>0.967741935483871</v>
      </c>
      <c r="O37" s="78">
        <f t="shared" si="3"/>
        <v>0.98360655737704916</v>
      </c>
    </row>
    <row r="38" spans="1:15" x14ac:dyDescent="0.3">
      <c r="A38" s="62">
        <v>77</v>
      </c>
      <c r="B38" s="62">
        <v>41</v>
      </c>
      <c r="C38" s="62">
        <v>44</v>
      </c>
      <c r="D38" s="66" t="s">
        <v>67</v>
      </c>
      <c r="E38" s="66" t="s">
        <v>815</v>
      </c>
      <c r="F38" s="65" t="s">
        <v>723</v>
      </c>
      <c r="G38" s="62">
        <v>0</v>
      </c>
      <c r="H38" s="62">
        <v>0</v>
      </c>
      <c r="I38" s="66"/>
      <c r="J38" s="63">
        <f>'gold Standard30-1-2021'!G38</f>
        <v>35</v>
      </c>
      <c r="K38" s="63">
        <f t="shared" si="8"/>
        <v>0</v>
      </c>
      <c r="L38" s="63">
        <f t="shared" si="9"/>
        <v>0</v>
      </c>
      <c r="M38" s="78">
        <f t="shared" si="2"/>
        <v>0</v>
      </c>
      <c r="N38" s="78">
        <v>0</v>
      </c>
      <c r="O38" s="78">
        <v>0</v>
      </c>
    </row>
    <row r="39" spans="1:15" x14ac:dyDescent="0.3">
      <c r="A39" s="62">
        <v>147</v>
      </c>
      <c r="B39" s="62">
        <v>43</v>
      </c>
      <c r="C39" s="62">
        <v>47</v>
      </c>
      <c r="D39" s="66" t="s">
        <v>98</v>
      </c>
      <c r="E39" s="66" t="s">
        <v>725</v>
      </c>
      <c r="F39" s="65" t="s">
        <v>257</v>
      </c>
      <c r="G39" s="62">
        <v>4</v>
      </c>
      <c r="H39" s="62">
        <v>4</v>
      </c>
      <c r="I39" s="66"/>
      <c r="J39" s="63">
        <f>'gold Standard30-1-2021'!G39</f>
        <v>4</v>
      </c>
      <c r="K39" s="63">
        <f t="shared" si="8"/>
        <v>4</v>
      </c>
      <c r="L39" s="63">
        <f t="shared" si="9"/>
        <v>4</v>
      </c>
      <c r="M39" s="78">
        <f t="shared" si="2"/>
        <v>1</v>
      </c>
      <c r="N39" s="78">
        <f t="shared" si="4"/>
        <v>1</v>
      </c>
      <c r="O39" s="78">
        <f t="shared" si="3"/>
        <v>1</v>
      </c>
    </row>
    <row r="40" spans="1:15" x14ac:dyDescent="0.3">
      <c r="A40" s="62">
        <v>433</v>
      </c>
      <c r="B40" s="62">
        <v>44</v>
      </c>
      <c r="C40" s="62">
        <v>48</v>
      </c>
      <c r="D40" s="66" t="s">
        <v>147</v>
      </c>
      <c r="E40" s="66" t="s">
        <v>389</v>
      </c>
      <c r="F40" s="65" t="s">
        <v>847</v>
      </c>
      <c r="G40" s="62">
        <v>0</v>
      </c>
      <c r="H40" s="62">
        <v>0</v>
      </c>
      <c r="I40" s="66"/>
      <c r="J40" s="63">
        <f>'gold Standard30-1-2021'!G40</f>
        <v>0</v>
      </c>
      <c r="K40" s="63">
        <f t="shared" si="8"/>
        <v>0</v>
      </c>
      <c r="L40" s="63">
        <f t="shared" si="9"/>
        <v>0</v>
      </c>
      <c r="M40" s="78">
        <v>0</v>
      </c>
      <c r="N40" s="78">
        <v>0</v>
      </c>
      <c r="O40" s="78">
        <v>0</v>
      </c>
    </row>
    <row r="41" spans="1:15" x14ac:dyDescent="0.3">
      <c r="A41" s="62">
        <v>7</v>
      </c>
      <c r="B41" s="62">
        <v>45</v>
      </c>
      <c r="C41" s="62">
        <v>49</v>
      </c>
      <c r="D41" s="64" t="s">
        <v>34</v>
      </c>
      <c r="E41" s="66" t="s">
        <v>726</v>
      </c>
      <c r="F41" s="64" t="s">
        <v>22</v>
      </c>
      <c r="G41" s="62">
        <v>0</v>
      </c>
      <c r="H41" s="62">
        <v>0</v>
      </c>
      <c r="I41" s="66"/>
      <c r="J41" s="63">
        <f>'gold Standard30-1-2021'!G41</f>
        <v>0</v>
      </c>
      <c r="K41" s="63">
        <f t="shared" si="8"/>
        <v>0</v>
      </c>
      <c r="L41" s="63">
        <f t="shared" si="9"/>
        <v>0</v>
      </c>
      <c r="M41" s="78">
        <v>0</v>
      </c>
      <c r="N41" s="78">
        <v>0</v>
      </c>
      <c r="O41" s="78">
        <v>0</v>
      </c>
    </row>
    <row r="42" spans="1:15" x14ac:dyDescent="0.3">
      <c r="A42" s="62">
        <v>219</v>
      </c>
      <c r="B42" s="62">
        <v>46</v>
      </c>
      <c r="C42" s="62">
        <v>50</v>
      </c>
      <c r="D42" s="64" t="s">
        <v>141</v>
      </c>
      <c r="E42" s="64" t="s">
        <v>392</v>
      </c>
      <c r="F42" s="64" t="s">
        <v>247</v>
      </c>
      <c r="G42" s="63">
        <v>1</v>
      </c>
      <c r="H42" s="63">
        <v>1</v>
      </c>
      <c r="I42" s="66"/>
      <c r="J42" s="63">
        <f>'gold Standard30-1-2021'!G42</f>
        <v>1</v>
      </c>
      <c r="K42" s="63">
        <f t="shared" si="8"/>
        <v>1</v>
      </c>
      <c r="L42" s="63">
        <f t="shared" si="9"/>
        <v>1</v>
      </c>
      <c r="M42" s="78">
        <f t="shared" si="2"/>
        <v>1</v>
      </c>
      <c r="N42" s="78">
        <f t="shared" si="4"/>
        <v>1</v>
      </c>
      <c r="O42" s="78">
        <f t="shared" si="3"/>
        <v>1</v>
      </c>
    </row>
    <row r="43" spans="1:15" x14ac:dyDescent="0.3">
      <c r="A43" s="62">
        <v>109</v>
      </c>
      <c r="B43" s="62">
        <v>47</v>
      </c>
      <c r="C43" s="62">
        <v>51</v>
      </c>
      <c r="D43" s="66" t="s">
        <v>81</v>
      </c>
      <c r="E43" s="66" t="s">
        <v>727</v>
      </c>
      <c r="F43" s="65" t="s">
        <v>848</v>
      </c>
      <c r="G43" s="62">
        <v>0</v>
      </c>
      <c r="H43" s="62">
        <v>0</v>
      </c>
      <c r="I43" s="66"/>
      <c r="J43" s="63">
        <f>'gold Standard30-1-2021'!G43</f>
        <v>0</v>
      </c>
      <c r="K43" s="63">
        <f t="shared" si="8"/>
        <v>0</v>
      </c>
      <c r="L43" s="63">
        <f t="shared" si="9"/>
        <v>0</v>
      </c>
      <c r="M43" s="78">
        <v>0</v>
      </c>
      <c r="N43" s="78">
        <v>0</v>
      </c>
      <c r="O43" s="78">
        <v>0</v>
      </c>
    </row>
    <row r="44" spans="1:15" x14ac:dyDescent="0.3">
      <c r="A44" s="62">
        <v>489</v>
      </c>
      <c r="B44" s="62">
        <v>48</v>
      </c>
      <c r="C44" s="62">
        <v>52</v>
      </c>
      <c r="D44" s="66" t="s">
        <v>157</v>
      </c>
      <c r="E44" s="66" t="s">
        <v>437</v>
      </c>
      <c r="F44" s="65" t="s">
        <v>436</v>
      </c>
      <c r="G44" s="62">
        <v>0</v>
      </c>
      <c r="H44" s="62">
        <v>0</v>
      </c>
      <c r="I44" s="66"/>
      <c r="J44" s="63">
        <f>'gold Standard30-1-2021'!G44</f>
        <v>0</v>
      </c>
      <c r="K44" s="63">
        <f t="shared" si="8"/>
        <v>0</v>
      </c>
      <c r="L44" s="63">
        <f t="shared" si="9"/>
        <v>0</v>
      </c>
      <c r="M44" s="78">
        <v>0</v>
      </c>
      <c r="N44" s="78">
        <v>0</v>
      </c>
      <c r="O44" s="78">
        <v>0</v>
      </c>
    </row>
    <row r="45" spans="1:15" x14ac:dyDescent="0.3">
      <c r="A45" s="62">
        <v>489</v>
      </c>
      <c r="B45" s="62">
        <v>49</v>
      </c>
      <c r="C45" s="62">
        <v>53</v>
      </c>
      <c r="D45" s="66" t="s">
        <v>157</v>
      </c>
      <c r="E45" s="66" t="s">
        <v>729</v>
      </c>
      <c r="F45" s="65" t="s">
        <v>238</v>
      </c>
      <c r="G45" s="62">
        <v>0</v>
      </c>
      <c r="H45" s="62">
        <v>0</v>
      </c>
      <c r="I45" s="66"/>
      <c r="J45" s="63">
        <f>'gold Standard30-1-2021'!G45</f>
        <v>0</v>
      </c>
      <c r="K45" s="63">
        <f t="shared" si="8"/>
        <v>0</v>
      </c>
      <c r="L45" s="63">
        <f t="shared" si="9"/>
        <v>0</v>
      </c>
      <c r="M45" s="78">
        <v>0</v>
      </c>
      <c r="N45" s="78">
        <v>0</v>
      </c>
      <c r="O45" s="78">
        <v>0</v>
      </c>
    </row>
    <row r="46" spans="1:15" x14ac:dyDescent="0.3">
      <c r="A46" s="62">
        <v>489</v>
      </c>
      <c r="B46" s="62">
        <v>50</v>
      </c>
      <c r="C46" s="62">
        <v>54</v>
      </c>
      <c r="D46" s="66" t="s">
        <v>157</v>
      </c>
      <c r="E46" s="66" t="s">
        <v>732</v>
      </c>
      <c r="F46" s="65" t="s">
        <v>435</v>
      </c>
      <c r="G46" s="62">
        <v>0</v>
      </c>
      <c r="H46" s="62">
        <v>0</v>
      </c>
      <c r="I46" s="66"/>
      <c r="J46" s="63">
        <f>'gold Standard30-1-2021'!G46</f>
        <v>0</v>
      </c>
      <c r="K46" s="63">
        <f t="shared" si="8"/>
        <v>0</v>
      </c>
      <c r="L46" s="63">
        <f t="shared" si="9"/>
        <v>0</v>
      </c>
      <c r="M46" s="78">
        <v>0</v>
      </c>
      <c r="N46" s="78">
        <v>0</v>
      </c>
      <c r="O46" s="78">
        <v>0</v>
      </c>
    </row>
    <row r="47" spans="1:15" x14ac:dyDescent="0.3">
      <c r="A47" s="62">
        <v>532</v>
      </c>
      <c r="B47" s="62">
        <v>51</v>
      </c>
      <c r="C47" s="62">
        <v>55</v>
      </c>
      <c r="D47" s="66" t="s">
        <v>179</v>
      </c>
      <c r="E47" s="66" t="s">
        <v>433</v>
      </c>
      <c r="F47" s="65" t="s">
        <v>227</v>
      </c>
      <c r="G47" s="62">
        <v>33</v>
      </c>
      <c r="H47" s="62">
        <v>33</v>
      </c>
      <c r="I47" s="66"/>
      <c r="J47" s="63">
        <f>'gold Standard30-1-2021'!G47</f>
        <v>33</v>
      </c>
      <c r="K47" s="63">
        <f t="shared" si="8"/>
        <v>33</v>
      </c>
      <c r="L47" s="63">
        <f t="shared" si="9"/>
        <v>33</v>
      </c>
      <c r="M47" s="78">
        <f t="shared" si="2"/>
        <v>1</v>
      </c>
      <c r="N47" s="78">
        <f t="shared" si="4"/>
        <v>1</v>
      </c>
      <c r="O47" s="78">
        <f t="shared" si="3"/>
        <v>1</v>
      </c>
    </row>
    <row r="48" spans="1:15" x14ac:dyDescent="0.3">
      <c r="A48" s="62">
        <v>177</v>
      </c>
      <c r="B48" s="62">
        <v>52</v>
      </c>
      <c r="C48" s="62">
        <v>56</v>
      </c>
      <c r="D48" s="66" t="s">
        <v>117</v>
      </c>
      <c r="E48" s="66" t="s">
        <v>304</v>
      </c>
      <c r="F48" s="65" t="s">
        <v>393</v>
      </c>
      <c r="G48" s="62">
        <v>7</v>
      </c>
      <c r="H48" s="62">
        <v>7</v>
      </c>
      <c r="I48" s="66"/>
      <c r="J48" s="63">
        <f>'gold Standard30-1-2021'!G48</f>
        <v>7</v>
      </c>
      <c r="K48" s="63">
        <f t="shared" si="8"/>
        <v>7</v>
      </c>
      <c r="L48" s="63">
        <f t="shared" si="9"/>
        <v>7</v>
      </c>
      <c r="M48" s="78">
        <f t="shared" si="2"/>
        <v>1</v>
      </c>
      <c r="N48" s="78">
        <f t="shared" si="4"/>
        <v>1</v>
      </c>
      <c r="O48" s="78">
        <f t="shared" si="3"/>
        <v>1</v>
      </c>
    </row>
    <row r="49" spans="1:15" x14ac:dyDescent="0.3">
      <c r="A49" s="63">
        <v>525</v>
      </c>
      <c r="B49" s="63">
        <v>54</v>
      </c>
      <c r="C49" s="62">
        <v>58</v>
      </c>
      <c r="D49" s="66" t="s">
        <v>173</v>
      </c>
      <c r="E49" s="66" t="s">
        <v>895</v>
      </c>
      <c r="F49" s="66" t="s">
        <v>887</v>
      </c>
      <c r="G49" s="63">
        <v>1</v>
      </c>
      <c r="H49" s="63">
        <v>1</v>
      </c>
      <c r="I49" s="66"/>
      <c r="J49" s="63">
        <f>'gold Standard30-1-2021'!G49</f>
        <v>1</v>
      </c>
      <c r="K49" s="63">
        <f t="shared" si="8"/>
        <v>1</v>
      </c>
      <c r="L49" s="63">
        <f t="shared" si="9"/>
        <v>1</v>
      </c>
      <c r="M49" s="78">
        <f t="shared" si="2"/>
        <v>1</v>
      </c>
      <c r="N49" s="78">
        <f t="shared" si="4"/>
        <v>1</v>
      </c>
      <c r="O49" s="78">
        <f t="shared" si="3"/>
        <v>1</v>
      </c>
    </row>
    <row r="50" spans="1:15" x14ac:dyDescent="0.3">
      <c r="A50" s="63">
        <v>61</v>
      </c>
      <c r="B50" s="63">
        <v>55</v>
      </c>
      <c r="C50" s="62">
        <v>59</v>
      </c>
      <c r="D50" s="66" t="s">
        <v>61</v>
      </c>
      <c r="E50" s="66" t="s">
        <v>736</v>
      </c>
      <c r="F50" s="66" t="s">
        <v>802</v>
      </c>
      <c r="G50" s="63">
        <v>1</v>
      </c>
      <c r="H50" s="63">
        <v>1</v>
      </c>
      <c r="I50" s="66"/>
      <c r="J50" s="63">
        <f>'gold Standard30-1-2021'!G50</f>
        <v>1</v>
      </c>
      <c r="K50" s="63">
        <f t="shared" si="8"/>
        <v>1</v>
      </c>
      <c r="L50" s="63">
        <f t="shared" si="9"/>
        <v>1</v>
      </c>
      <c r="M50" s="78">
        <f t="shared" si="2"/>
        <v>1</v>
      </c>
      <c r="N50" s="78">
        <f t="shared" si="4"/>
        <v>1</v>
      </c>
      <c r="O50" s="78">
        <f t="shared" si="3"/>
        <v>1</v>
      </c>
    </row>
    <row r="51" spans="1:15" x14ac:dyDescent="0.3">
      <c r="A51" s="62">
        <v>61</v>
      </c>
      <c r="B51" s="62">
        <v>210</v>
      </c>
      <c r="C51" s="62">
        <v>60</v>
      </c>
      <c r="D51" s="66" t="s">
        <v>61</v>
      </c>
      <c r="E51" s="66" t="s">
        <v>737</v>
      </c>
      <c r="F51" s="65" t="s">
        <v>451</v>
      </c>
      <c r="G51" s="62">
        <v>0</v>
      </c>
      <c r="H51" s="62">
        <v>0</v>
      </c>
      <c r="I51" s="66"/>
      <c r="J51" s="63">
        <f>'gold Standard30-1-2021'!G51</f>
        <v>0</v>
      </c>
      <c r="K51" s="63">
        <f t="shared" si="8"/>
        <v>0</v>
      </c>
      <c r="L51" s="63">
        <f t="shared" si="9"/>
        <v>0</v>
      </c>
      <c r="M51" s="78">
        <v>0</v>
      </c>
      <c r="N51" s="78">
        <v>0</v>
      </c>
      <c r="O51" s="78">
        <v>0</v>
      </c>
    </row>
    <row r="52" spans="1:15" x14ac:dyDescent="0.3">
      <c r="A52" s="62">
        <v>154</v>
      </c>
      <c r="B52" s="62">
        <v>56</v>
      </c>
      <c r="C52" s="62">
        <v>61</v>
      </c>
      <c r="D52" s="66" t="s">
        <v>103</v>
      </c>
      <c r="E52" s="66" t="s">
        <v>454</v>
      </c>
      <c r="F52" s="65" t="s">
        <v>19</v>
      </c>
      <c r="G52" s="62">
        <v>26</v>
      </c>
      <c r="H52" s="62">
        <v>24</v>
      </c>
      <c r="I52" s="66"/>
      <c r="J52" s="63">
        <f>'gold Standard30-1-2021'!G52</f>
        <v>24</v>
      </c>
      <c r="K52" s="63">
        <f t="shared" si="8"/>
        <v>24</v>
      </c>
      <c r="L52" s="63">
        <f t="shared" si="9"/>
        <v>26</v>
      </c>
      <c r="M52" s="78">
        <f t="shared" si="2"/>
        <v>1</v>
      </c>
      <c r="N52" s="78">
        <f t="shared" si="4"/>
        <v>0.92307692307692313</v>
      </c>
      <c r="O52" s="78">
        <f t="shared" si="3"/>
        <v>0.96000000000000008</v>
      </c>
    </row>
    <row r="53" spans="1:15" x14ac:dyDescent="0.3">
      <c r="A53" s="62">
        <v>154</v>
      </c>
      <c r="B53" s="62">
        <v>57</v>
      </c>
      <c r="C53" s="62">
        <v>62</v>
      </c>
      <c r="D53" s="66" t="s">
        <v>103</v>
      </c>
      <c r="E53" s="66" t="s">
        <v>406</v>
      </c>
      <c r="F53" s="65" t="s">
        <v>256</v>
      </c>
      <c r="G53" s="62">
        <v>0</v>
      </c>
      <c r="H53" s="62">
        <v>0</v>
      </c>
      <c r="I53" s="66"/>
      <c r="J53" s="63">
        <f>'gold Standard30-1-2021'!G53</f>
        <v>0</v>
      </c>
      <c r="K53" s="63">
        <f t="shared" si="8"/>
        <v>0</v>
      </c>
      <c r="L53" s="63">
        <f t="shared" si="9"/>
        <v>0</v>
      </c>
      <c r="M53" s="78">
        <v>0</v>
      </c>
      <c r="N53" s="78">
        <v>0</v>
      </c>
      <c r="O53" s="78">
        <v>0</v>
      </c>
    </row>
    <row r="54" spans="1:15" x14ac:dyDescent="0.3">
      <c r="A54" s="62">
        <v>501</v>
      </c>
      <c r="B54" s="62">
        <v>58</v>
      </c>
      <c r="C54" s="62">
        <v>63</v>
      </c>
      <c r="D54" s="66" t="s">
        <v>162</v>
      </c>
      <c r="E54" s="66" t="s">
        <v>457</v>
      </c>
      <c r="F54" s="65" t="s">
        <v>456</v>
      </c>
      <c r="G54" s="62">
        <v>0</v>
      </c>
      <c r="H54" s="62">
        <v>0</v>
      </c>
      <c r="I54" s="66"/>
      <c r="J54" s="63">
        <f>'gold Standard30-1-2021'!G54</f>
        <v>0</v>
      </c>
      <c r="K54" s="63">
        <f t="shared" si="8"/>
        <v>0</v>
      </c>
      <c r="L54" s="63">
        <f t="shared" si="9"/>
        <v>0</v>
      </c>
      <c r="M54" s="78">
        <v>0</v>
      </c>
      <c r="N54" s="78">
        <v>0</v>
      </c>
      <c r="O54" s="78">
        <v>0</v>
      </c>
    </row>
    <row r="55" spans="1:15" x14ac:dyDescent="0.3">
      <c r="A55" s="62">
        <v>526</v>
      </c>
      <c r="B55" s="62">
        <v>59</v>
      </c>
      <c r="C55" s="62">
        <v>64</v>
      </c>
      <c r="D55" s="66" t="s">
        <v>174</v>
      </c>
      <c r="E55" s="66" t="s">
        <v>458</v>
      </c>
      <c r="F55" s="65" t="s">
        <v>228</v>
      </c>
      <c r="G55" s="62">
        <v>1</v>
      </c>
      <c r="H55" s="62">
        <v>1</v>
      </c>
      <c r="I55" s="66"/>
      <c r="J55" s="63">
        <f>'gold Standard30-1-2021'!G55</f>
        <v>1</v>
      </c>
      <c r="K55" s="63">
        <f t="shared" si="8"/>
        <v>1</v>
      </c>
      <c r="L55" s="63">
        <f t="shared" si="9"/>
        <v>1</v>
      </c>
      <c r="M55" s="78">
        <f t="shared" si="2"/>
        <v>1</v>
      </c>
      <c r="N55" s="78">
        <f t="shared" si="4"/>
        <v>1</v>
      </c>
      <c r="O55" s="78">
        <f t="shared" si="3"/>
        <v>1</v>
      </c>
    </row>
    <row r="56" spans="1:15" x14ac:dyDescent="0.3">
      <c r="A56" s="62">
        <v>111</v>
      </c>
      <c r="B56" s="62">
        <v>60</v>
      </c>
      <c r="C56" s="62">
        <v>65</v>
      </c>
      <c r="D56" s="66" t="s">
        <v>83</v>
      </c>
      <c r="E56" s="66" t="s">
        <v>460</v>
      </c>
      <c r="F56" s="64" t="s">
        <v>804</v>
      </c>
      <c r="G56" s="63">
        <v>2</v>
      </c>
      <c r="H56" s="63">
        <v>0</v>
      </c>
      <c r="I56" s="66"/>
      <c r="J56" s="63">
        <f>'gold Standard30-1-2021'!G56</f>
        <v>0</v>
      </c>
      <c r="K56" s="63">
        <f t="shared" si="8"/>
        <v>0</v>
      </c>
      <c r="L56" s="63">
        <f t="shared" si="9"/>
        <v>2</v>
      </c>
      <c r="M56" s="78">
        <v>0</v>
      </c>
      <c r="N56" s="78">
        <f t="shared" si="4"/>
        <v>0</v>
      </c>
      <c r="O56" s="78">
        <v>0</v>
      </c>
    </row>
    <row r="57" spans="1:15" x14ac:dyDescent="0.3">
      <c r="A57" s="62">
        <v>169</v>
      </c>
      <c r="B57" s="62">
        <v>61</v>
      </c>
      <c r="C57" s="62">
        <v>66</v>
      </c>
      <c r="D57" s="66" t="s">
        <v>113</v>
      </c>
      <c r="E57" s="66" t="s">
        <v>728</v>
      </c>
      <c r="F57" s="65" t="s">
        <v>462</v>
      </c>
      <c r="G57" s="62">
        <v>8</v>
      </c>
      <c r="H57" s="62">
        <v>8</v>
      </c>
      <c r="I57" s="66"/>
      <c r="J57" s="63">
        <f>'gold Standard30-1-2021'!G57</f>
        <v>8</v>
      </c>
      <c r="K57" s="63">
        <f t="shared" si="8"/>
        <v>8</v>
      </c>
      <c r="L57" s="63">
        <f t="shared" si="9"/>
        <v>8</v>
      </c>
      <c r="M57" s="78">
        <f t="shared" si="2"/>
        <v>1</v>
      </c>
      <c r="N57" s="78">
        <f t="shared" si="4"/>
        <v>1</v>
      </c>
      <c r="O57" s="78">
        <f t="shared" si="3"/>
        <v>1</v>
      </c>
    </row>
    <row r="58" spans="1:15" x14ac:dyDescent="0.3">
      <c r="A58" s="62">
        <v>169</v>
      </c>
      <c r="B58" s="62">
        <v>211</v>
      </c>
      <c r="C58" s="62">
        <v>67</v>
      </c>
      <c r="D58" s="66" t="s">
        <v>113</v>
      </c>
      <c r="E58" s="66" t="s">
        <v>465</v>
      </c>
      <c r="F58" s="65" t="s">
        <v>463</v>
      </c>
      <c r="G58" s="62">
        <v>0</v>
      </c>
      <c r="H58" s="62">
        <v>0</v>
      </c>
      <c r="I58" s="66"/>
      <c r="J58" s="63">
        <f>'gold Standard30-1-2021'!G58</f>
        <v>0</v>
      </c>
      <c r="K58" s="63">
        <f t="shared" si="8"/>
        <v>0</v>
      </c>
      <c r="L58" s="63">
        <f t="shared" si="9"/>
        <v>0</v>
      </c>
      <c r="M58" s="78">
        <v>0</v>
      </c>
      <c r="N58" s="78">
        <v>0</v>
      </c>
      <c r="O58" s="78">
        <v>0</v>
      </c>
    </row>
    <row r="59" spans="1:15" x14ac:dyDescent="0.3">
      <c r="A59" s="62">
        <v>465</v>
      </c>
      <c r="B59" s="62">
        <v>62</v>
      </c>
      <c r="C59" s="62">
        <v>69</v>
      </c>
      <c r="D59" s="66" t="s">
        <v>149</v>
      </c>
      <c r="E59" s="66" t="s">
        <v>692</v>
      </c>
      <c r="F59" s="65" t="s">
        <v>739</v>
      </c>
      <c r="G59" s="62">
        <v>1</v>
      </c>
      <c r="H59" s="62">
        <v>1</v>
      </c>
      <c r="I59" s="66"/>
      <c r="J59" s="63">
        <f>'gold Standard30-1-2021'!G59</f>
        <v>1</v>
      </c>
      <c r="K59" s="63">
        <f t="shared" si="8"/>
        <v>1</v>
      </c>
      <c r="L59" s="63">
        <f t="shared" si="9"/>
        <v>1</v>
      </c>
      <c r="M59" s="78">
        <f t="shared" si="2"/>
        <v>1</v>
      </c>
      <c r="N59" s="78">
        <f t="shared" si="4"/>
        <v>1</v>
      </c>
      <c r="O59" s="78">
        <f t="shared" si="3"/>
        <v>1</v>
      </c>
    </row>
    <row r="60" spans="1:15" x14ac:dyDescent="0.3">
      <c r="A60" s="62">
        <v>76</v>
      </c>
      <c r="B60" s="62">
        <v>63</v>
      </c>
      <c r="C60" s="62">
        <v>70</v>
      </c>
      <c r="D60" s="66" t="s">
        <v>66</v>
      </c>
      <c r="E60" s="66" t="s">
        <v>333</v>
      </c>
      <c r="F60" s="65" t="s">
        <v>259</v>
      </c>
      <c r="G60" s="62">
        <v>30</v>
      </c>
      <c r="H60" s="62">
        <v>29</v>
      </c>
      <c r="I60" s="66"/>
      <c r="J60" s="63">
        <f>'gold Standard30-1-2021'!G60</f>
        <v>29</v>
      </c>
      <c r="K60" s="63">
        <f t="shared" si="8"/>
        <v>29</v>
      </c>
      <c r="L60" s="63">
        <f t="shared" si="9"/>
        <v>30</v>
      </c>
      <c r="M60" s="78">
        <f t="shared" si="2"/>
        <v>1</v>
      </c>
      <c r="N60" s="78">
        <f t="shared" si="4"/>
        <v>0.96666666666666667</v>
      </c>
      <c r="O60" s="78">
        <f t="shared" si="3"/>
        <v>0.98305084745762705</v>
      </c>
    </row>
    <row r="61" spans="1:15" x14ac:dyDescent="0.3">
      <c r="A61" s="62">
        <v>178</v>
      </c>
      <c r="B61" s="62">
        <v>71</v>
      </c>
      <c r="C61" s="62">
        <v>74</v>
      </c>
      <c r="D61" s="66" t="s">
        <v>118</v>
      </c>
      <c r="E61" s="66" t="s">
        <v>399</v>
      </c>
      <c r="F61" s="65" t="s">
        <v>3</v>
      </c>
      <c r="G61" s="62">
        <v>4</v>
      </c>
      <c r="H61" s="62">
        <v>4</v>
      </c>
      <c r="I61" s="66"/>
      <c r="J61" s="63">
        <f>'gold Standard30-1-2021'!G61</f>
        <v>4</v>
      </c>
      <c r="K61" s="63">
        <f t="shared" si="8"/>
        <v>4</v>
      </c>
      <c r="L61" s="63">
        <f t="shared" si="9"/>
        <v>4</v>
      </c>
      <c r="M61" s="78">
        <f t="shared" si="2"/>
        <v>1</v>
      </c>
      <c r="N61" s="78">
        <f t="shared" si="4"/>
        <v>1</v>
      </c>
      <c r="O61" s="78">
        <f t="shared" si="3"/>
        <v>1</v>
      </c>
    </row>
    <row r="62" spans="1:15" x14ac:dyDescent="0.3">
      <c r="A62" s="62">
        <v>168</v>
      </c>
      <c r="B62" s="62">
        <v>72</v>
      </c>
      <c r="C62" s="62">
        <v>75</v>
      </c>
      <c r="D62" s="66" t="s">
        <v>112</v>
      </c>
      <c r="E62" s="66" t="s">
        <v>740</v>
      </c>
      <c r="F62" s="65" t="s">
        <v>803</v>
      </c>
      <c r="G62" s="62">
        <v>0</v>
      </c>
      <c r="H62" s="62">
        <v>0</v>
      </c>
      <c r="I62" s="66"/>
      <c r="J62" s="63">
        <f>'gold Standard30-1-2021'!G62</f>
        <v>0</v>
      </c>
      <c r="K62" s="63">
        <f t="shared" si="8"/>
        <v>0</v>
      </c>
      <c r="L62" s="63">
        <f t="shared" si="9"/>
        <v>0</v>
      </c>
      <c r="M62" s="78">
        <v>0</v>
      </c>
      <c r="N62" s="78">
        <v>0</v>
      </c>
      <c r="O62" s="78">
        <v>0</v>
      </c>
    </row>
    <row r="63" spans="1:15" x14ac:dyDescent="0.3">
      <c r="A63" s="62">
        <v>167</v>
      </c>
      <c r="B63" s="62">
        <v>73</v>
      </c>
      <c r="C63" s="62">
        <v>76</v>
      </c>
      <c r="D63" s="66" t="s">
        <v>111</v>
      </c>
      <c r="E63" s="66" t="s">
        <v>526</v>
      </c>
      <c r="F63" s="65" t="s">
        <v>850</v>
      </c>
      <c r="G63" s="62">
        <v>0</v>
      </c>
      <c r="H63" s="62">
        <v>0</v>
      </c>
      <c r="I63" s="66"/>
      <c r="J63" s="63">
        <f>'gold Standard30-1-2021'!G63</f>
        <v>0</v>
      </c>
      <c r="K63" s="63">
        <f t="shared" si="8"/>
        <v>0</v>
      </c>
      <c r="L63" s="63">
        <f t="shared" si="9"/>
        <v>0</v>
      </c>
      <c r="M63" s="78">
        <v>0</v>
      </c>
      <c r="N63" s="78">
        <v>0</v>
      </c>
      <c r="O63" s="78">
        <v>0</v>
      </c>
    </row>
    <row r="64" spans="1:15" x14ac:dyDescent="0.3">
      <c r="A64" s="62">
        <v>11</v>
      </c>
      <c r="B64" s="62">
        <v>74</v>
      </c>
      <c r="C64" s="62">
        <v>77</v>
      </c>
      <c r="D64" s="66" t="s">
        <v>38</v>
      </c>
      <c r="E64" s="66" t="s">
        <v>733</v>
      </c>
      <c r="F64" s="65" t="s">
        <v>23</v>
      </c>
      <c r="G64" s="62">
        <v>9</v>
      </c>
      <c r="H64" s="62">
        <v>9</v>
      </c>
      <c r="I64" s="66"/>
      <c r="J64" s="63">
        <f>'gold Standard30-1-2021'!G64</f>
        <v>10</v>
      </c>
      <c r="K64" s="63">
        <f t="shared" si="8"/>
        <v>9</v>
      </c>
      <c r="L64" s="63">
        <f t="shared" si="9"/>
        <v>9</v>
      </c>
      <c r="M64" s="78">
        <f t="shared" si="2"/>
        <v>0.9</v>
      </c>
      <c r="N64" s="78">
        <f t="shared" si="4"/>
        <v>1</v>
      </c>
      <c r="O64" s="78">
        <f t="shared" si="3"/>
        <v>0.94736842105263164</v>
      </c>
    </row>
    <row r="65" spans="1:15" x14ac:dyDescent="0.3">
      <c r="A65" s="62">
        <v>69</v>
      </c>
      <c r="B65" s="62">
        <v>76</v>
      </c>
      <c r="C65" s="62">
        <v>78</v>
      </c>
      <c r="D65" s="66" t="s">
        <v>63</v>
      </c>
      <c r="E65" s="66" t="s">
        <v>738</v>
      </c>
      <c r="F65" s="65" t="s">
        <v>298</v>
      </c>
      <c r="G65" s="62">
        <v>1</v>
      </c>
      <c r="H65" s="62">
        <v>1</v>
      </c>
      <c r="I65" s="66"/>
      <c r="J65" s="63">
        <f>'gold Standard30-1-2021'!G65</f>
        <v>1</v>
      </c>
      <c r="K65" s="63">
        <f t="shared" si="8"/>
        <v>1</v>
      </c>
      <c r="L65" s="63">
        <f t="shared" si="9"/>
        <v>1</v>
      </c>
      <c r="M65" s="78">
        <f t="shared" si="2"/>
        <v>1</v>
      </c>
      <c r="N65" s="78">
        <f t="shared" si="4"/>
        <v>1</v>
      </c>
      <c r="O65" s="78">
        <f t="shared" si="3"/>
        <v>1</v>
      </c>
    </row>
    <row r="66" spans="1:15" x14ac:dyDescent="0.3">
      <c r="A66" s="62">
        <v>97</v>
      </c>
      <c r="B66" s="62">
        <v>77</v>
      </c>
      <c r="C66" s="62">
        <v>79</v>
      </c>
      <c r="D66" s="66" t="s">
        <v>76</v>
      </c>
      <c r="E66" s="66" t="s">
        <v>475</v>
      </c>
      <c r="F66" s="65" t="s">
        <v>200</v>
      </c>
      <c r="G66" s="62">
        <v>0</v>
      </c>
      <c r="H66" s="62">
        <v>0</v>
      </c>
      <c r="I66" s="66"/>
      <c r="J66" s="63">
        <f>'gold Standard30-1-2021'!G66</f>
        <v>0</v>
      </c>
      <c r="K66" s="63">
        <f t="shared" ref="K66:K97" si="10">H66</f>
        <v>0</v>
      </c>
      <c r="L66" s="63">
        <f t="shared" ref="L66:L97" si="11">G66</f>
        <v>0</v>
      </c>
      <c r="M66" s="78">
        <v>0</v>
      </c>
      <c r="N66" s="78">
        <v>0</v>
      </c>
      <c r="O66" s="78">
        <v>0</v>
      </c>
    </row>
    <row r="67" spans="1:15" x14ac:dyDescent="0.3">
      <c r="A67" s="62">
        <v>46</v>
      </c>
      <c r="B67" s="62">
        <v>78</v>
      </c>
      <c r="C67" s="62">
        <v>80</v>
      </c>
      <c r="D67" s="66" t="s">
        <v>55</v>
      </c>
      <c r="E67" s="66" t="s">
        <v>734</v>
      </c>
      <c r="F67" s="65" t="s">
        <v>853</v>
      </c>
      <c r="G67" s="62">
        <v>0</v>
      </c>
      <c r="H67" s="62">
        <v>0</v>
      </c>
      <c r="I67" s="66"/>
      <c r="J67" s="63">
        <f>'gold Standard30-1-2021'!G67</f>
        <v>0</v>
      </c>
      <c r="K67" s="63">
        <f t="shared" si="10"/>
        <v>0</v>
      </c>
      <c r="L67" s="63">
        <f t="shared" si="11"/>
        <v>0</v>
      </c>
      <c r="M67" s="78">
        <v>0</v>
      </c>
      <c r="N67" s="78">
        <v>0</v>
      </c>
      <c r="O67" s="78">
        <v>0</v>
      </c>
    </row>
    <row r="68" spans="1:15" x14ac:dyDescent="0.3">
      <c r="A68" s="62">
        <v>71</v>
      </c>
      <c r="B68" s="62">
        <v>79</v>
      </c>
      <c r="C68" s="62">
        <v>81</v>
      </c>
      <c r="D68" s="66" t="s">
        <v>65</v>
      </c>
      <c r="E68" s="66" t="s">
        <v>332</v>
      </c>
      <c r="F68" s="65" t="s">
        <v>852</v>
      </c>
      <c r="G68" s="62">
        <v>0</v>
      </c>
      <c r="H68" s="62">
        <v>0</v>
      </c>
      <c r="I68" s="66"/>
      <c r="J68" s="63">
        <f>'gold Standard30-1-2021'!G68</f>
        <v>0</v>
      </c>
      <c r="K68" s="63">
        <f t="shared" si="10"/>
        <v>0</v>
      </c>
      <c r="L68" s="63">
        <f t="shared" si="11"/>
        <v>0</v>
      </c>
      <c r="M68" s="78">
        <v>0</v>
      </c>
      <c r="N68" s="78">
        <v>0</v>
      </c>
      <c r="O68" s="78">
        <v>0</v>
      </c>
    </row>
    <row r="69" spans="1:15" x14ac:dyDescent="0.3">
      <c r="A69" s="62">
        <v>530</v>
      </c>
      <c r="B69" s="62">
        <v>80</v>
      </c>
      <c r="C69" s="62">
        <v>82</v>
      </c>
      <c r="D69" s="66" t="s">
        <v>177</v>
      </c>
      <c r="E69" s="66" t="s">
        <v>742</v>
      </c>
      <c r="F69" s="65" t="s">
        <v>851</v>
      </c>
      <c r="G69" s="62">
        <v>0</v>
      </c>
      <c r="H69" s="62">
        <v>0</v>
      </c>
      <c r="I69" s="66"/>
      <c r="J69" s="63">
        <f>'gold Standard30-1-2021'!G69</f>
        <v>0</v>
      </c>
      <c r="K69" s="63">
        <f t="shared" si="10"/>
        <v>0</v>
      </c>
      <c r="L69" s="63">
        <f t="shared" si="11"/>
        <v>0</v>
      </c>
      <c r="M69" s="78">
        <v>0</v>
      </c>
      <c r="N69" s="78">
        <v>0</v>
      </c>
      <c r="O69" s="78">
        <v>0</v>
      </c>
    </row>
    <row r="70" spans="1:15" x14ac:dyDescent="0.3">
      <c r="A70" s="62">
        <v>530</v>
      </c>
      <c r="B70" s="62">
        <v>219</v>
      </c>
      <c r="C70" s="62">
        <v>83</v>
      </c>
      <c r="D70" s="66" t="s">
        <v>177</v>
      </c>
      <c r="E70" s="66" t="s">
        <v>538</v>
      </c>
      <c r="F70" s="65" t="s">
        <v>21</v>
      </c>
      <c r="G70" s="62">
        <v>5</v>
      </c>
      <c r="H70" s="62">
        <v>5</v>
      </c>
      <c r="I70" s="66"/>
      <c r="J70" s="63">
        <f>'gold Standard30-1-2021'!G70</f>
        <v>5</v>
      </c>
      <c r="K70" s="63">
        <f t="shared" si="10"/>
        <v>5</v>
      </c>
      <c r="L70" s="63">
        <f t="shared" si="11"/>
        <v>5</v>
      </c>
      <c r="M70" s="78">
        <f t="shared" ref="M70:M129" si="12">K70/J70</f>
        <v>1</v>
      </c>
      <c r="N70" s="78">
        <f t="shared" ref="N70:N131" si="13">K70/L70</f>
        <v>1</v>
      </c>
      <c r="O70" s="78">
        <f t="shared" ref="O70:O129" si="14" xml:space="preserve"> (2*(M70*N70))/(M70+N70)</f>
        <v>1</v>
      </c>
    </row>
    <row r="71" spans="1:15" x14ac:dyDescent="0.3">
      <c r="A71" s="62">
        <v>527</v>
      </c>
      <c r="B71" s="62">
        <v>81</v>
      </c>
      <c r="C71" s="62">
        <v>84</v>
      </c>
      <c r="D71" s="66" t="s">
        <v>175</v>
      </c>
      <c r="E71" s="66" t="s">
        <v>541</v>
      </c>
      <c r="F71" s="65" t="s">
        <v>540</v>
      </c>
      <c r="G71" s="62">
        <v>2</v>
      </c>
      <c r="H71" s="62">
        <v>2</v>
      </c>
      <c r="I71" s="66"/>
      <c r="J71" s="63">
        <f>'gold Standard30-1-2021'!G71</f>
        <v>2</v>
      </c>
      <c r="K71" s="63">
        <f t="shared" si="10"/>
        <v>2</v>
      </c>
      <c r="L71" s="63">
        <f t="shared" si="11"/>
        <v>2</v>
      </c>
      <c r="M71" s="78">
        <f t="shared" si="12"/>
        <v>1</v>
      </c>
      <c r="N71" s="78">
        <f t="shared" si="13"/>
        <v>1</v>
      </c>
      <c r="O71" s="78">
        <f t="shared" si="14"/>
        <v>1</v>
      </c>
    </row>
    <row r="72" spans="1:15" x14ac:dyDescent="0.3">
      <c r="A72" s="62">
        <v>52</v>
      </c>
      <c r="B72" s="62">
        <v>83</v>
      </c>
      <c r="C72" s="62">
        <v>85</v>
      </c>
      <c r="D72" s="66" t="s">
        <v>58</v>
      </c>
      <c r="E72" s="66" t="s">
        <v>15</v>
      </c>
      <c r="F72" s="65" t="s">
        <v>6</v>
      </c>
      <c r="G72" s="62">
        <v>6</v>
      </c>
      <c r="H72" s="62">
        <v>6</v>
      </c>
      <c r="I72" s="66"/>
      <c r="J72" s="63">
        <f>'gold Standard30-1-2021'!G72</f>
        <v>6</v>
      </c>
      <c r="K72" s="63">
        <f t="shared" si="10"/>
        <v>6</v>
      </c>
      <c r="L72" s="63">
        <f t="shared" si="11"/>
        <v>6</v>
      </c>
      <c r="M72" s="78">
        <f t="shared" si="12"/>
        <v>1</v>
      </c>
      <c r="N72" s="78">
        <f t="shared" si="13"/>
        <v>1</v>
      </c>
      <c r="O72" s="78">
        <f t="shared" si="14"/>
        <v>1</v>
      </c>
    </row>
    <row r="73" spans="1:15" x14ac:dyDescent="0.3">
      <c r="A73" s="62">
        <v>426</v>
      </c>
      <c r="B73" s="62">
        <v>84</v>
      </c>
      <c r="C73" s="62">
        <v>86</v>
      </c>
      <c r="D73" s="66" t="s">
        <v>144</v>
      </c>
      <c r="E73" s="66" t="s">
        <v>546</v>
      </c>
      <c r="F73" s="65" t="s">
        <v>543</v>
      </c>
      <c r="G73" s="62">
        <v>5</v>
      </c>
      <c r="H73" s="62">
        <v>5</v>
      </c>
      <c r="I73" s="66"/>
      <c r="J73" s="63">
        <f>'gold Standard30-1-2021'!G73</f>
        <v>5</v>
      </c>
      <c r="K73" s="63">
        <f t="shared" si="10"/>
        <v>5</v>
      </c>
      <c r="L73" s="63">
        <f t="shared" si="11"/>
        <v>5</v>
      </c>
      <c r="M73" s="78">
        <f t="shared" si="12"/>
        <v>1</v>
      </c>
      <c r="N73" s="78">
        <f t="shared" si="13"/>
        <v>1</v>
      </c>
      <c r="O73" s="78">
        <f t="shared" si="14"/>
        <v>1</v>
      </c>
    </row>
    <row r="74" spans="1:15" x14ac:dyDescent="0.3">
      <c r="A74" s="62">
        <v>426</v>
      </c>
      <c r="B74" s="62">
        <v>220</v>
      </c>
      <c r="C74" s="62">
        <v>87</v>
      </c>
      <c r="D74" s="66" t="s">
        <v>144</v>
      </c>
      <c r="E74" s="66" t="s">
        <v>547</v>
      </c>
      <c r="F74" s="65" t="s">
        <v>544</v>
      </c>
      <c r="G74" s="62">
        <v>0</v>
      </c>
      <c r="H74" s="62">
        <v>0</v>
      </c>
      <c r="I74" s="66"/>
      <c r="J74" s="63">
        <f>'gold Standard30-1-2021'!G74</f>
        <v>0</v>
      </c>
      <c r="K74" s="63">
        <f t="shared" si="10"/>
        <v>0</v>
      </c>
      <c r="L74" s="63">
        <f t="shared" si="11"/>
        <v>0</v>
      </c>
      <c r="M74" s="78">
        <v>0</v>
      </c>
      <c r="N74" s="78">
        <v>0</v>
      </c>
      <c r="O74" s="78">
        <v>0</v>
      </c>
    </row>
    <row r="75" spans="1:15" x14ac:dyDescent="0.3">
      <c r="A75" s="62">
        <v>538</v>
      </c>
      <c r="B75" s="62">
        <v>85</v>
      </c>
      <c r="C75" s="62">
        <v>89</v>
      </c>
      <c r="D75" s="66" t="s">
        <v>184</v>
      </c>
      <c r="E75" s="66" t="s">
        <v>818</v>
      </c>
      <c r="F75" s="65" t="s">
        <v>854</v>
      </c>
      <c r="G75" s="62">
        <v>1</v>
      </c>
      <c r="H75" s="62">
        <v>1</v>
      </c>
      <c r="I75" s="66"/>
      <c r="J75" s="63">
        <f>'gold Standard30-1-2021'!G75</f>
        <v>1</v>
      </c>
      <c r="K75" s="63">
        <f t="shared" si="10"/>
        <v>1</v>
      </c>
      <c r="L75" s="63">
        <f t="shared" si="11"/>
        <v>1</v>
      </c>
      <c r="M75" s="78">
        <f t="shared" si="12"/>
        <v>1</v>
      </c>
      <c r="N75" s="78">
        <f t="shared" si="13"/>
        <v>1</v>
      </c>
      <c r="O75" s="78">
        <f t="shared" si="14"/>
        <v>1</v>
      </c>
    </row>
    <row r="76" spans="1:15" x14ac:dyDescent="0.3">
      <c r="A76" s="62">
        <v>181</v>
      </c>
      <c r="B76" s="62">
        <v>86</v>
      </c>
      <c r="C76" s="62">
        <v>92</v>
      </c>
      <c r="D76" s="66" t="s">
        <v>120</v>
      </c>
      <c r="E76" s="66" t="s">
        <v>558</v>
      </c>
      <c r="F76" s="65" t="s">
        <v>855</v>
      </c>
      <c r="G76" s="62">
        <v>6</v>
      </c>
      <c r="H76" s="62">
        <v>4</v>
      </c>
      <c r="I76" s="66"/>
      <c r="J76" s="63">
        <f>'gold Standard30-1-2021'!G76</f>
        <v>0</v>
      </c>
      <c r="K76" s="63">
        <f t="shared" si="10"/>
        <v>4</v>
      </c>
      <c r="L76" s="63">
        <f t="shared" si="11"/>
        <v>6</v>
      </c>
      <c r="M76" s="78">
        <v>1</v>
      </c>
      <c r="N76" s="78">
        <f t="shared" si="13"/>
        <v>0.66666666666666663</v>
      </c>
      <c r="O76" s="78">
        <f t="shared" si="14"/>
        <v>0.8</v>
      </c>
    </row>
    <row r="77" spans="1:15" x14ac:dyDescent="0.3">
      <c r="A77" s="62">
        <v>80</v>
      </c>
      <c r="B77" s="62">
        <v>88</v>
      </c>
      <c r="C77" s="62">
        <v>94</v>
      </c>
      <c r="D77" s="66" t="s">
        <v>69</v>
      </c>
      <c r="E77" s="66" t="s">
        <v>745</v>
      </c>
      <c r="F77" s="65" t="s">
        <v>387</v>
      </c>
      <c r="G77" s="62">
        <v>5</v>
      </c>
      <c r="H77" s="62">
        <v>5</v>
      </c>
      <c r="I77" s="66"/>
      <c r="J77" s="63">
        <f>'gold Standard30-1-2021'!G77</f>
        <v>5</v>
      </c>
      <c r="K77" s="63">
        <f t="shared" si="10"/>
        <v>5</v>
      </c>
      <c r="L77" s="63">
        <f t="shared" si="11"/>
        <v>5</v>
      </c>
      <c r="M77" s="78">
        <f t="shared" si="12"/>
        <v>1</v>
      </c>
      <c r="N77" s="78">
        <f t="shared" si="13"/>
        <v>1</v>
      </c>
      <c r="O77" s="78">
        <f t="shared" si="14"/>
        <v>1</v>
      </c>
    </row>
    <row r="78" spans="1:15" x14ac:dyDescent="0.3">
      <c r="A78" s="62">
        <v>186</v>
      </c>
      <c r="B78" s="62">
        <v>89</v>
      </c>
      <c r="C78" s="62">
        <v>95</v>
      </c>
      <c r="D78" s="66" t="s">
        <v>125</v>
      </c>
      <c r="E78" s="66" t="s">
        <v>565</v>
      </c>
      <c r="F78" s="65" t="s">
        <v>209</v>
      </c>
      <c r="G78" s="62">
        <v>5</v>
      </c>
      <c r="H78" s="62">
        <v>5</v>
      </c>
      <c r="I78" s="66"/>
      <c r="J78" s="63">
        <f>'gold Standard30-1-2021'!G78</f>
        <v>5</v>
      </c>
      <c r="K78" s="63">
        <f t="shared" si="10"/>
        <v>5</v>
      </c>
      <c r="L78" s="63">
        <f t="shared" si="11"/>
        <v>5</v>
      </c>
      <c r="M78" s="78">
        <f t="shared" si="12"/>
        <v>1</v>
      </c>
      <c r="N78" s="78">
        <f t="shared" si="13"/>
        <v>1</v>
      </c>
      <c r="O78" s="78">
        <f t="shared" si="14"/>
        <v>1</v>
      </c>
    </row>
    <row r="79" spans="1:15" x14ac:dyDescent="0.3">
      <c r="A79" s="62">
        <v>524</v>
      </c>
      <c r="B79" s="62">
        <v>90</v>
      </c>
      <c r="C79" s="62">
        <v>96</v>
      </c>
      <c r="D79" s="66" t="s">
        <v>172</v>
      </c>
      <c r="E79" s="66" t="s">
        <v>566</v>
      </c>
      <c r="F79" s="65" t="s">
        <v>229</v>
      </c>
      <c r="G79" s="62">
        <v>0</v>
      </c>
      <c r="H79" s="62">
        <v>0</v>
      </c>
      <c r="I79" s="66"/>
      <c r="J79" s="63">
        <f>'gold Standard30-1-2021'!G79</f>
        <v>0</v>
      </c>
      <c r="K79" s="63">
        <f t="shared" si="10"/>
        <v>0</v>
      </c>
      <c r="L79" s="63">
        <f t="shared" si="11"/>
        <v>0</v>
      </c>
      <c r="M79" s="78">
        <v>0</v>
      </c>
      <c r="N79" s="78">
        <v>0</v>
      </c>
      <c r="O79" s="78">
        <v>0</v>
      </c>
    </row>
    <row r="80" spans="1:15" x14ac:dyDescent="0.3">
      <c r="A80" s="62">
        <v>9</v>
      </c>
      <c r="B80" s="62">
        <v>91</v>
      </c>
      <c r="C80" s="62">
        <v>97</v>
      </c>
      <c r="D80" s="66" t="s">
        <v>36</v>
      </c>
      <c r="E80" s="66" t="s">
        <v>214</v>
      </c>
      <c r="F80" s="65" t="s">
        <v>838</v>
      </c>
      <c r="G80" s="62">
        <v>0</v>
      </c>
      <c r="H80" s="62">
        <v>0</v>
      </c>
      <c r="I80" s="66"/>
      <c r="J80" s="63">
        <f>'gold Standard30-1-2021'!G80</f>
        <v>0</v>
      </c>
      <c r="K80" s="63">
        <f t="shared" si="10"/>
        <v>0</v>
      </c>
      <c r="L80" s="63">
        <f t="shared" si="11"/>
        <v>0</v>
      </c>
      <c r="M80" s="78">
        <v>0</v>
      </c>
      <c r="N80" s="78">
        <v>0</v>
      </c>
      <c r="O80" s="78">
        <v>0</v>
      </c>
    </row>
    <row r="81" spans="1:15" x14ac:dyDescent="0.3">
      <c r="A81" s="62">
        <v>1</v>
      </c>
      <c r="B81" s="62">
        <v>92</v>
      </c>
      <c r="C81" s="62">
        <v>98</v>
      </c>
      <c r="D81" s="66" t="s">
        <v>28</v>
      </c>
      <c r="E81" s="66" t="s">
        <v>879</v>
      </c>
      <c r="F81" s="65" t="s">
        <v>224</v>
      </c>
      <c r="G81" s="62">
        <v>7</v>
      </c>
      <c r="H81" s="62">
        <v>7</v>
      </c>
      <c r="I81" s="66"/>
      <c r="J81" s="63">
        <f>'gold Standard30-1-2021'!G81</f>
        <v>7</v>
      </c>
      <c r="K81" s="63">
        <f t="shared" si="10"/>
        <v>7</v>
      </c>
      <c r="L81" s="63">
        <f t="shared" si="11"/>
        <v>7</v>
      </c>
      <c r="M81" s="78">
        <f t="shared" si="12"/>
        <v>1</v>
      </c>
      <c r="N81" s="78">
        <f t="shared" si="13"/>
        <v>1</v>
      </c>
      <c r="O81" s="78">
        <f t="shared" si="14"/>
        <v>1</v>
      </c>
    </row>
    <row r="82" spans="1:15" x14ac:dyDescent="0.3">
      <c r="A82" s="62">
        <v>522</v>
      </c>
      <c r="B82" s="62">
        <v>93</v>
      </c>
      <c r="C82" s="62">
        <v>99</v>
      </c>
      <c r="D82" s="66" t="s">
        <v>170</v>
      </c>
      <c r="E82" s="66" t="s">
        <v>748</v>
      </c>
      <c r="F82" s="65" t="s">
        <v>805</v>
      </c>
      <c r="G82" s="62">
        <v>1</v>
      </c>
      <c r="H82" s="62">
        <v>1</v>
      </c>
      <c r="I82" s="66"/>
      <c r="J82" s="63">
        <f>'gold Standard30-1-2021'!G82</f>
        <v>1</v>
      </c>
      <c r="K82" s="63">
        <f t="shared" si="10"/>
        <v>1</v>
      </c>
      <c r="L82" s="63">
        <f t="shared" si="11"/>
        <v>1</v>
      </c>
      <c r="M82" s="78">
        <f t="shared" si="12"/>
        <v>1</v>
      </c>
      <c r="N82" s="78">
        <f t="shared" si="13"/>
        <v>1</v>
      </c>
      <c r="O82" s="78">
        <f t="shared" si="14"/>
        <v>1</v>
      </c>
    </row>
    <row r="83" spans="1:15" x14ac:dyDescent="0.3">
      <c r="A83" s="62">
        <v>503</v>
      </c>
      <c r="B83" s="62">
        <v>94</v>
      </c>
      <c r="C83" s="62">
        <v>100</v>
      </c>
      <c r="D83" s="66" t="s">
        <v>164</v>
      </c>
      <c r="E83" s="66" t="s">
        <v>570</v>
      </c>
      <c r="F83" s="65" t="s">
        <v>235</v>
      </c>
      <c r="G83" s="62">
        <v>1</v>
      </c>
      <c r="H83" s="62">
        <v>1</v>
      </c>
      <c r="I83" s="66"/>
      <c r="J83" s="63">
        <f>'gold Standard30-1-2021'!G83</f>
        <v>1</v>
      </c>
      <c r="K83" s="63">
        <f t="shared" si="10"/>
        <v>1</v>
      </c>
      <c r="L83" s="63">
        <f t="shared" si="11"/>
        <v>1</v>
      </c>
      <c r="M83" s="78">
        <f t="shared" si="12"/>
        <v>1</v>
      </c>
      <c r="N83" s="78">
        <f t="shared" si="13"/>
        <v>1</v>
      </c>
      <c r="O83" s="78">
        <f t="shared" si="14"/>
        <v>1</v>
      </c>
    </row>
    <row r="84" spans="1:15" x14ac:dyDescent="0.3">
      <c r="A84" s="62">
        <v>512</v>
      </c>
      <c r="B84" s="62">
        <v>95</v>
      </c>
      <c r="C84" s="62">
        <v>101</v>
      </c>
      <c r="D84" s="66" t="s">
        <v>167</v>
      </c>
      <c r="E84" s="66" t="s">
        <v>304</v>
      </c>
      <c r="F84" s="65" t="s">
        <v>233</v>
      </c>
      <c r="G84" s="62">
        <v>0</v>
      </c>
      <c r="H84" s="62">
        <v>0</v>
      </c>
      <c r="I84" s="66"/>
      <c r="J84" s="63">
        <f>'gold Standard30-1-2021'!G84</f>
        <v>0</v>
      </c>
      <c r="K84" s="63">
        <f t="shared" si="10"/>
        <v>0</v>
      </c>
      <c r="L84" s="63">
        <f t="shared" si="11"/>
        <v>0</v>
      </c>
      <c r="M84" s="78">
        <v>0</v>
      </c>
      <c r="N84" s="78">
        <v>0</v>
      </c>
      <c r="O84" s="78">
        <v>0</v>
      </c>
    </row>
    <row r="85" spans="1:15" x14ac:dyDescent="0.3">
      <c r="A85" s="62">
        <v>28</v>
      </c>
      <c r="B85" s="62">
        <v>96</v>
      </c>
      <c r="C85" s="62">
        <v>102</v>
      </c>
      <c r="D85" s="66" t="s">
        <v>44</v>
      </c>
      <c r="E85" s="66" t="s">
        <v>282</v>
      </c>
      <c r="F85" s="65" t="s">
        <v>856</v>
      </c>
      <c r="G85" s="62">
        <v>0</v>
      </c>
      <c r="H85" s="62">
        <v>0</v>
      </c>
      <c r="I85" s="66"/>
      <c r="J85" s="63">
        <f>'gold Standard30-1-2021'!G85</f>
        <v>0</v>
      </c>
      <c r="K85" s="63">
        <f t="shared" si="10"/>
        <v>0</v>
      </c>
      <c r="L85" s="63">
        <f t="shared" si="11"/>
        <v>0</v>
      </c>
      <c r="M85" s="78">
        <v>0</v>
      </c>
      <c r="N85" s="78">
        <v>0</v>
      </c>
      <c r="O85" s="78">
        <v>0</v>
      </c>
    </row>
    <row r="86" spans="1:15" x14ac:dyDescent="0.3">
      <c r="A86" s="62">
        <v>497</v>
      </c>
      <c r="B86" s="62">
        <v>97</v>
      </c>
      <c r="C86" s="62">
        <v>103</v>
      </c>
      <c r="D86" s="66" t="s">
        <v>160</v>
      </c>
      <c r="E86" s="66" t="s">
        <v>492</v>
      </c>
      <c r="F86" s="65" t="s">
        <v>857</v>
      </c>
      <c r="G86" s="62">
        <v>0</v>
      </c>
      <c r="H86" s="62">
        <v>0</v>
      </c>
      <c r="I86" s="66"/>
      <c r="J86" s="63">
        <f>'gold Standard30-1-2021'!G86</f>
        <v>0</v>
      </c>
      <c r="K86" s="63">
        <f t="shared" si="10"/>
        <v>0</v>
      </c>
      <c r="L86" s="63">
        <f t="shared" si="11"/>
        <v>0</v>
      </c>
      <c r="M86" s="78">
        <v>0</v>
      </c>
      <c r="N86" s="78">
        <v>0</v>
      </c>
      <c r="O86" s="78">
        <v>0</v>
      </c>
    </row>
    <row r="87" spans="1:15" x14ac:dyDescent="0.3">
      <c r="A87" s="62">
        <v>172</v>
      </c>
      <c r="B87" s="62">
        <v>98</v>
      </c>
      <c r="C87" s="62">
        <v>104</v>
      </c>
      <c r="D87" s="66" t="s">
        <v>114</v>
      </c>
      <c r="E87" s="64" t="s">
        <v>303</v>
      </c>
      <c r="F87" s="65" t="s">
        <v>222</v>
      </c>
      <c r="G87" s="62">
        <v>6</v>
      </c>
      <c r="H87" s="62">
        <v>6</v>
      </c>
      <c r="I87" s="66"/>
      <c r="J87" s="63">
        <f>'gold Standard30-1-2021'!G87</f>
        <v>6</v>
      </c>
      <c r="K87" s="63">
        <f t="shared" si="10"/>
        <v>6</v>
      </c>
      <c r="L87" s="63">
        <f t="shared" si="11"/>
        <v>6</v>
      </c>
      <c r="M87" s="78">
        <f t="shared" si="12"/>
        <v>1</v>
      </c>
      <c r="N87" s="78">
        <f t="shared" si="13"/>
        <v>1</v>
      </c>
      <c r="O87" s="78">
        <f t="shared" si="14"/>
        <v>1</v>
      </c>
    </row>
    <row r="88" spans="1:15" ht="15" customHeight="1" x14ac:dyDescent="0.3">
      <c r="A88" s="62">
        <v>44</v>
      </c>
      <c r="B88" s="62">
        <v>99</v>
      </c>
      <c r="C88" s="62">
        <v>105</v>
      </c>
      <c r="D88" s="66" t="s">
        <v>53</v>
      </c>
      <c r="E88" s="66" t="s">
        <v>750</v>
      </c>
      <c r="F88" s="65" t="s">
        <v>819</v>
      </c>
      <c r="G88" s="62">
        <v>3</v>
      </c>
      <c r="H88" s="62">
        <v>3</v>
      </c>
      <c r="I88" s="66"/>
      <c r="J88" s="63">
        <f>'gold Standard30-1-2021'!G88</f>
        <v>3</v>
      </c>
      <c r="K88" s="63">
        <f t="shared" si="10"/>
        <v>3</v>
      </c>
      <c r="L88" s="63">
        <f t="shared" si="11"/>
        <v>3</v>
      </c>
      <c r="M88" s="78">
        <f t="shared" si="12"/>
        <v>1</v>
      </c>
      <c r="N88" s="78">
        <f t="shared" si="13"/>
        <v>1</v>
      </c>
      <c r="O88" s="78">
        <f t="shared" si="14"/>
        <v>1</v>
      </c>
    </row>
    <row r="89" spans="1:15" x14ac:dyDescent="0.3">
      <c r="A89" s="62">
        <v>209</v>
      </c>
      <c r="B89" s="62">
        <v>100</v>
      </c>
      <c r="C89" s="62">
        <v>106</v>
      </c>
      <c r="D89" s="66" t="s">
        <v>134</v>
      </c>
      <c r="E89" s="66" t="s">
        <v>746</v>
      </c>
      <c r="F89" s="65" t="s">
        <v>250</v>
      </c>
      <c r="G89" s="62">
        <v>2</v>
      </c>
      <c r="H89" s="62">
        <v>2</v>
      </c>
      <c r="I89" s="66"/>
      <c r="J89" s="63">
        <f>'gold Standard30-1-2021'!G89</f>
        <v>2</v>
      </c>
      <c r="K89" s="63">
        <f t="shared" si="10"/>
        <v>2</v>
      </c>
      <c r="L89" s="63">
        <f t="shared" si="11"/>
        <v>2</v>
      </c>
      <c r="M89" s="78">
        <f t="shared" si="12"/>
        <v>1</v>
      </c>
      <c r="N89" s="78">
        <f t="shared" si="13"/>
        <v>1</v>
      </c>
      <c r="O89" s="78">
        <f t="shared" si="14"/>
        <v>1</v>
      </c>
    </row>
    <row r="90" spans="1:15" x14ac:dyDescent="0.3">
      <c r="A90" s="62">
        <v>427</v>
      </c>
      <c r="B90" s="62">
        <v>101</v>
      </c>
      <c r="C90" s="62">
        <v>107</v>
      </c>
      <c r="D90" s="66" t="s">
        <v>145</v>
      </c>
      <c r="E90" s="66" t="s">
        <v>297</v>
      </c>
      <c r="F90" s="65" t="s">
        <v>245</v>
      </c>
      <c r="G90" s="62">
        <v>13</v>
      </c>
      <c r="H90" s="62">
        <v>13</v>
      </c>
      <c r="I90" s="66"/>
      <c r="J90" s="63">
        <f>'gold Standard30-1-2021'!G90</f>
        <v>13</v>
      </c>
      <c r="K90" s="63">
        <f t="shared" si="10"/>
        <v>13</v>
      </c>
      <c r="L90" s="63">
        <f t="shared" si="11"/>
        <v>13</v>
      </c>
      <c r="M90" s="78">
        <f t="shared" si="12"/>
        <v>1</v>
      </c>
      <c r="N90" s="78">
        <f t="shared" si="13"/>
        <v>1</v>
      </c>
      <c r="O90" s="78">
        <f t="shared" si="14"/>
        <v>1</v>
      </c>
    </row>
    <row r="91" spans="1:15" x14ac:dyDescent="0.3">
      <c r="A91" s="62">
        <v>66</v>
      </c>
      <c r="B91" s="62">
        <v>102</v>
      </c>
      <c r="C91" s="62">
        <v>108</v>
      </c>
      <c r="D91" s="66" t="s">
        <v>62</v>
      </c>
      <c r="E91" s="64" t="s">
        <v>299</v>
      </c>
      <c r="F91" s="65" t="s">
        <v>197</v>
      </c>
      <c r="G91" s="62">
        <v>1</v>
      </c>
      <c r="H91" s="62">
        <v>1</v>
      </c>
      <c r="I91" s="66"/>
      <c r="J91" s="63">
        <f>'gold Standard30-1-2021'!G91</f>
        <v>1</v>
      </c>
      <c r="K91" s="63">
        <f t="shared" si="10"/>
        <v>1</v>
      </c>
      <c r="L91" s="63">
        <f t="shared" si="11"/>
        <v>1</v>
      </c>
      <c r="M91" s="78">
        <f t="shared" si="12"/>
        <v>1</v>
      </c>
      <c r="N91" s="78">
        <f t="shared" si="13"/>
        <v>1</v>
      </c>
      <c r="O91" s="78">
        <f t="shared" si="14"/>
        <v>1</v>
      </c>
    </row>
    <row r="92" spans="1:15" x14ac:dyDescent="0.3">
      <c r="A92" s="62">
        <v>182</v>
      </c>
      <c r="B92" s="62">
        <v>105</v>
      </c>
      <c r="C92" s="62">
        <v>109</v>
      </c>
      <c r="D92" s="66" t="s">
        <v>121</v>
      </c>
      <c r="E92" s="66" t="s">
        <v>364</v>
      </c>
      <c r="F92" s="65" t="s">
        <v>858</v>
      </c>
      <c r="G92" s="62">
        <v>0</v>
      </c>
      <c r="H92" s="62">
        <v>0</v>
      </c>
      <c r="I92" s="66"/>
      <c r="J92" s="63">
        <f>'gold Standard30-1-2021'!G92</f>
        <v>0</v>
      </c>
      <c r="K92" s="63">
        <f t="shared" si="10"/>
        <v>0</v>
      </c>
      <c r="L92" s="63">
        <f t="shared" si="11"/>
        <v>0</v>
      </c>
      <c r="M92" s="78">
        <v>0</v>
      </c>
      <c r="N92" s="78">
        <v>0</v>
      </c>
      <c r="O92" s="78">
        <v>0</v>
      </c>
    </row>
    <row r="93" spans="1:15" x14ac:dyDescent="0.3">
      <c r="A93" s="62">
        <v>127</v>
      </c>
      <c r="B93" s="62">
        <v>106</v>
      </c>
      <c r="C93" s="62">
        <v>110</v>
      </c>
      <c r="D93" s="66" t="s">
        <v>88</v>
      </c>
      <c r="E93" s="66" t="s">
        <v>409</v>
      </c>
      <c r="F93" s="65" t="s">
        <v>860</v>
      </c>
      <c r="G93" s="62">
        <v>0</v>
      </c>
      <c r="H93" s="62">
        <v>0</v>
      </c>
      <c r="I93" s="66"/>
      <c r="J93" s="63">
        <f>'gold Standard30-1-2021'!G93</f>
        <v>0</v>
      </c>
      <c r="K93" s="63">
        <f t="shared" si="10"/>
        <v>0</v>
      </c>
      <c r="L93" s="63">
        <f t="shared" si="11"/>
        <v>0</v>
      </c>
      <c r="M93" s="78">
        <v>0</v>
      </c>
      <c r="N93" s="78">
        <v>0</v>
      </c>
      <c r="O93" s="78">
        <v>0</v>
      </c>
    </row>
    <row r="94" spans="1:15" x14ac:dyDescent="0.3">
      <c r="A94" s="62">
        <v>529</v>
      </c>
      <c r="B94" s="62">
        <v>107</v>
      </c>
      <c r="C94" s="62">
        <v>111</v>
      </c>
      <c r="D94" s="66" t="s">
        <v>176</v>
      </c>
      <c r="E94" s="66" t="s">
        <v>577</v>
      </c>
      <c r="F94" s="65" t="s">
        <v>859</v>
      </c>
      <c r="G94" s="62">
        <v>0</v>
      </c>
      <c r="H94" s="62">
        <v>0</v>
      </c>
      <c r="I94" s="66"/>
      <c r="J94" s="63">
        <f>'gold Standard30-1-2021'!G94</f>
        <v>0</v>
      </c>
      <c r="K94" s="63">
        <f t="shared" si="10"/>
        <v>0</v>
      </c>
      <c r="L94" s="63">
        <f t="shared" si="11"/>
        <v>0</v>
      </c>
      <c r="M94" s="78">
        <v>0</v>
      </c>
      <c r="N94" s="78">
        <v>0</v>
      </c>
      <c r="O94" s="78">
        <v>0</v>
      </c>
    </row>
    <row r="95" spans="1:15" x14ac:dyDescent="0.3">
      <c r="A95" s="62">
        <v>98</v>
      </c>
      <c r="B95" s="62">
        <v>108</v>
      </c>
      <c r="C95" s="62">
        <v>112</v>
      </c>
      <c r="D95" s="66" t="s">
        <v>77</v>
      </c>
      <c r="E95" s="66" t="s">
        <v>578</v>
      </c>
      <c r="F95" s="65" t="s">
        <v>1</v>
      </c>
      <c r="G95" s="62">
        <v>8</v>
      </c>
      <c r="H95" s="62">
        <v>8</v>
      </c>
      <c r="I95" s="66"/>
      <c r="J95" s="63">
        <f>'gold Standard30-1-2021'!G95</f>
        <v>8</v>
      </c>
      <c r="K95" s="63">
        <f t="shared" si="10"/>
        <v>8</v>
      </c>
      <c r="L95" s="63">
        <f t="shared" si="11"/>
        <v>8</v>
      </c>
      <c r="M95" s="78">
        <f t="shared" si="12"/>
        <v>1</v>
      </c>
      <c r="N95" s="78">
        <f t="shared" si="13"/>
        <v>1</v>
      </c>
      <c r="O95" s="78">
        <f t="shared" si="14"/>
        <v>1</v>
      </c>
    </row>
    <row r="96" spans="1:15" x14ac:dyDescent="0.3">
      <c r="A96" s="62">
        <v>81</v>
      </c>
      <c r="B96" s="62">
        <v>110</v>
      </c>
      <c r="C96" s="62">
        <v>114</v>
      </c>
      <c r="D96" s="66" t="s">
        <v>70</v>
      </c>
      <c r="E96" s="66" t="s">
        <v>580</v>
      </c>
      <c r="F96" s="65" t="s">
        <v>489</v>
      </c>
      <c r="G96" s="62">
        <v>0</v>
      </c>
      <c r="H96" s="62">
        <v>0</v>
      </c>
      <c r="I96" s="66"/>
      <c r="J96" s="63">
        <f>'gold Standard30-1-2021'!G96</f>
        <v>0</v>
      </c>
      <c r="K96" s="63">
        <f t="shared" si="10"/>
        <v>0</v>
      </c>
      <c r="L96" s="63">
        <f t="shared" si="11"/>
        <v>0</v>
      </c>
      <c r="M96" s="78">
        <v>0</v>
      </c>
      <c r="N96" s="78">
        <v>0</v>
      </c>
      <c r="O96" s="78">
        <v>0</v>
      </c>
    </row>
    <row r="97" spans="1:15" x14ac:dyDescent="0.3">
      <c r="A97" s="62">
        <v>146</v>
      </c>
      <c r="B97" s="62">
        <v>111</v>
      </c>
      <c r="C97" s="62">
        <v>115</v>
      </c>
      <c r="D97" s="66" t="s">
        <v>97</v>
      </c>
      <c r="E97" s="66" t="s">
        <v>751</v>
      </c>
      <c r="F97" s="65" t="s">
        <v>396</v>
      </c>
      <c r="G97" s="62">
        <v>12</v>
      </c>
      <c r="H97" s="62">
        <v>11</v>
      </c>
      <c r="I97" s="66"/>
      <c r="J97" s="63">
        <f>'gold Standard30-1-2021'!G97</f>
        <v>11</v>
      </c>
      <c r="K97" s="63">
        <f t="shared" si="10"/>
        <v>11</v>
      </c>
      <c r="L97" s="63">
        <f t="shared" si="11"/>
        <v>12</v>
      </c>
      <c r="M97" s="78">
        <f t="shared" si="12"/>
        <v>1</v>
      </c>
      <c r="N97" s="78">
        <f t="shared" si="13"/>
        <v>0.91666666666666663</v>
      </c>
      <c r="O97" s="78">
        <f t="shared" si="14"/>
        <v>0.95652173913043481</v>
      </c>
    </row>
    <row r="98" spans="1:15" x14ac:dyDescent="0.3">
      <c r="A98" s="62">
        <v>43</v>
      </c>
      <c r="B98" s="62">
        <v>113</v>
      </c>
      <c r="C98" s="62">
        <v>117</v>
      </c>
      <c r="D98" s="66" t="s">
        <v>52</v>
      </c>
      <c r="E98" s="66" t="s">
        <v>821</v>
      </c>
      <c r="F98" s="65" t="s">
        <v>861</v>
      </c>
      <c r="G98" s="62">
        <v>0</v>
      </c>
      <c r="H98" s="62">
        <v>0</v>
      </c>
      <c r="I98" s="66"/>
      <c r="J98" s="63">
        <f>'gold Standard30-1-2021'!G98</f>
        <v>0</v>
      </c>
      <c r="K98" s="63">
        <f t="shared" ref="K98:K129" si="15">H98</f>
        <v>0</v>
      </c>
      <c r="L98" s="63">
        <f t="shared" ref="L98:L129" si="16">G98</f>
        <v>0</v>
      </c>
      <c r="M98" s="78">
        <v>0</v>
      </c>
      <c r="N98" s="78">
        <v>0</v>
      </c>
      <c r="O98" s="78">
        <v>0</v>
      </c>
    </row>
    <row r="99" spans="1:15" x14ac:dyDescent="0.3">
      <c r="A99" s="62">
        <v>82</v>
      </c>
      <c r="B99" s="62">
        <v>114</v>
      </c>
      <c r="C99" s="62">
        <v>118</v>
      </c>
      <c r="D99" s="66" t="s">
        <v>71</v>
      </c>
      <c r="E99" s="66" t="s">
        <v>734</v>
      </c>
      <c r="F99" s="65" t="s">
        <v>260</v>
      </c>
      <c r="G99" s="62">
        <v>0</v>
      </c>
      <c r="H99" s="62">
        <v>0</v>
      </c>
      <c r="I99" s="66"/>
      <c r="J99" s="63">
        <f>'gold Standard30-1-2021'!G99</f>
        <v>0</v>
      </c>
      <c r="K99" s="63">
        <f t="shared" si="15"/>
        <v>0</v>
      </c>
      <c r="L99" s="63">
        <f t="shared" si="16"/>
        <v>0</v>
      </c>
      <c r="M99" s="78">
        <v>0</v>
      </c>
      <c r="N99" s="78">
        <v>0</v>
      </c>
      <c r="O99" s="78">
        <v>0</v>
      </c>
    </row>
    <row r="100" spans="1:15" x14ac:dyDescent="0.3">
      <c r="A100" s="62">
        <v>501</v>
      </c>
      <c r="B100" s="62">
        <v>115</v>
      </c>
      <c r="C100" s="62">
        <v>119</v>
      </c>
      <c r="D100" s="66" t="s">
        <v>162</v>
      </c>
      <c r="E100" s="66" t="s">
        <v>754</v>
      </c>
      <c r="F100" s="65" t="s">
        <v>237</v>
      </c>
      <c r="G100" s="62">
        <v>9</v>
      </c>
      <c r="H100" s="62">
        <v>8</v>
      </c>
      <c r="I100" s="66"/>
      <c r="J100" s="63">
        <f>'gold Standard30-1-2021'!G100</f>
        <v>8</v>
      </c>
      <c r="K100" s="63">
        <f t="shared" si="15"/>
        <v>8</v>
      </c>
      <c r="L100" s="63">
        <f t="shared" si="16"/>
        <v>9</v>
      </c>
      <c r="M100" s="78">
        <f t="shared" si="12"/>
        <v>1</v>
      </c>
      <c r="N100" s="78">
        <f t="shared" si="13"/>
        <v>0.88888888888888884</v>
      </c>
      <c r="O100" s="78">
        <f t="shared" si="14"/>
        <v>0.94117647058823528</v>
      </c>
    </row>
    <row r="101" spans="1:15" x14ac:dyDescent="0.3">
      <c r="A101" s="62">
        <v>476</v>
      </c>
      <c r="B101" s="62">
        <v>116</v>
      </c>
      <c r="C101" s="62">
        <v>120</v>
      </c>
      <c r="D101" s="66" t="s">
        <v>153</v>
      </c>
      <c r="E101" s="66" t="s">
        <v>755</v>
      </c>
      <c r="F101" s="65" t="s">
        <v>241</v>
      </c>
      <c r="G101" s="63">
        <v>15</v>
      </c>
      <c r="H101" s="63">
        <v>0</v>
      </c>
      <c r="I101" s="66"/>
      <c r="J101" s="63">
        <f>'gold Standard30-1-2021'!G101</f>
        <v>0</v>
      </c>
      <c r="K101" s="63">
        <f t="shared" si="15"/>
        <v>0</v>
      </c>
      <c r="L101" s="63">
        <f t="shared" si="16"/>
        <v>15</v>
      </c>
      <c r="M101" s="78">
        <v>0</v>
      </c>
      <c r="N101" s="78">
        <f t="shared" si="13"/>
        <v>0</v>
      </c>
      <c r="O101" s="78">
        <v>0</v>
      </c>
    </row>
    <row r="102" spans="1:15" x14ac:dyDescent="0.3">
      <c r="A102" s="62">
        <v>504</v>
      </c>
      <c r="B102" s="62">
        <v>117</v>
      </c>
      <c r="C102" s="62">
        <v>121</v>
      </c>
      <c r="D102" s="66" t="s">
        <v>165</v>
      </c>
      <c r="E102" s="66" t="s">
        <v>757</v>
      </c>
      <c r="F102" s="65" t="s">
        <v>234</v>
      </c>
      <c r="G102" s="62">
        <v>34</v>
      </c>
      <c r="H102" s="62">
        <v>34</v>
      </c>
      <c r="I102" s="66"/>
      <c r="J102" s="63">
        <f>'gold Standard30-1-2021'!G102</f>
        <v>34</v>
      </c>
      <c r="K102" s="63">
        <f t="shared" si="15"/>
        <v>34</v>
      </c>
      <c r="L102" s="63">
        <f t="shared" si="16"/>
        <v>34</v>
      </c>
      <c r="M102" s="78">
        <f t="shared" si="12"/>
        <v>1</v>
      </c>
      <c r="N102" s="78">
        <f t="shared" si="13"/>
        <v>1</v>
      </c>
      <c r="O102" s="78">
        <f t="shared" si="14"/>
        <v>1</v>
      </c>
    </row>
    <row r="103" spans="1:15" x14ac:dyDescent="0.3">
      <c r="A103" s="62">
        <v>17</v>
      </c>
      <c r="B103" s="62">
        <v>118</v>
      </c>
      <c r="C103" s="62">
        <v>122</v>
      </c>
      <c r="D103" s="66" t="s">
        <v>40</v>
      </c>
      <c r="E103" s="66" t="s">
        <v>758</v>
      </c>
      <c r="F103" s="65" t="s">
        <v>823</v>
      </c>
      <c r="G103" s="62">
        <v>34</v>
      </c>
      <c r="H103" s="62">
        <v>34</v>
      </c>
      <c r="I103" s="66"/>
      <c r="J103" s="63">
        <f>'gold Standard30-1-2021'!G103</f>
        <v>34</v>
      </c>
      <c r="K103" s="63">
        <f t="shared" si="15"/>
        <v>34</v>
      </c>
      <c r="L103" s="63">
        <f t="shared" si="16"/>
        <v>34</v>
      </c>
      <c r="M103" s="78">
        <f t="shared" si="12"/>
        <v>1</v>
      </c>
      <c r="N103" s="78">
        <f t="shared" si="13"/>
        <v>1</v>
      </c>
      <c r="O103" s="78">
        <f t="shared" si="14"/>
        <v>1</v>
      </c>
    </row>
    <row r="104" spans="1:15" x14ac:dyDescent="0.3">
      <c r="A104" s="62">
        <v>189</v>
      </c>
      <c r="B104" s="62">
        <v>119</v>
      </c>
      <c r="C104" s="62">
        <v>123</v>
      </c>
      <c r="D104" s="66" t="s">
        <v>128</v>
      </c>
      <c r="E104" s="66" t="s">
        <v>760</v>
      </c>
      <c r="F104" s="65" t="s">
        <v>432</v>
      </c>
      <c r="G104" s="62">
        <v>4</v>
      </c>
      <c r="H104" s="62">
        <v>3</v>
      </c>
      <c r="I104" s="66"/>
      <c r="J104" s="63">
        <f>'gold Standard30-1-2021'!G104</f>
        <v>3</v>
      </c>
      <c r="K104" s="63">
        <f t="shared" si="15"/>
        <v>3</v>
      </c>
      <c r="L104" s="63">
        <f t="shared" si="16"/>
        <v>4</v>
      </c>
      <c r="M104" s="78">
        <f t="shared" si="12"/>
        <v>1</v>
      </c>
      <c r="N104" s="78">
        <f t="shared" si="13"/>
        <v>0.75</v>
      </c>
      <c r="O104" s="78">
        <f t="shared" si="14"/>
        <v>0.8571428571428571</v>
      </c>
    </row>
    <row r="105" spans="1:15" x14ac:dyDescent="0.3">
      <c r="A105" s="62">
        <v>502</v>
      </c>
      <c r="B105" s="62">
        <v>120</v>
      </c>
      <c r="C105" s="62">
        <v>124</v>
      </c>
      <c r="D105" s="66" t="s">
        <v>163</v>
      </c>
      <c r="E105" s="66" t="s">
        <v>587</v>
      </c>
      <c r="F105" s="65" t="s">
        <v>236</v>
      </c>
      <c r="G105" s="62">
        <v>1</v>
      </c>
      <c r="H105" s="62">
        <v>0</v>
      </c>
      <c r="I105" s="66"/>
      <c r="J105" s="63">
        <f>'gold Standard30-1-2021'!G105</f>
        <v>0</v>
      </c>
      <c r="K105" s="63">
        <f t="shared" si="15"/>
        <v>0</v>
      </c>
      <c r="L105" s="63">
        <f t="shared" si="16"/>
        <v>1</v>
      </c>
      <c r="M105" s="78">
        <v>0</v>
      </c>
      <c r="N105" s="78">
        <f t="shared" si="13"/>
        <v>0</v>
      </c>
      <c r="O105" s="78">
        <v>0</v>
      </c>
    </row>
    <row r="106" spans="1:15" x14ac:dyDescent="0.3">
      <c r="A106" s="62">
        <v>461</v>
      </c>
      <c r="B106" s="62">
        <v>121</v>
      </c>
      <c r="C106" s="62">
        <v>125</v>
      </c>
      <c r="D106" s="66" t="s">
        <v>148</v>
      </c>
      <c r="E106" s="66" t="s">
        <v>889</v>
      </c>
      <c r="F106" s="65" t="s">
        <v>826</v>
      </c>
      <c r="G106" s="62">
        <v>0</v>
      </c>
      <c r="H106" s="62">
        <v>0</v>
      </c>
      <c r="I106" s="66"/>
      <c r="J106" s="63">
        <f>'gold Standard30-1-2021'!G106</f>
        <v>0</v>
      </c>
      <c r="K106" s="63">
        <f t="shared" si="15"/>
        <v>0</v>
      </c>
      <c r="L106" s="63">
        <f t="shared" si="16"/>
        <v>0</v>
      </c>
      <c r="M106" s="78">
        <v>0</v>
      </c>
      <c r="N106" s="78">
        <v>0</v>
      </c>
      <c r="O106" s="78">
        <v>0</v>
      </c>
    </row>
    <row r="107" spans="1:15" x14ac:dyDescent="0.3">
      <c r="A107" s="62">
        <v>216</v>
      </c>
      <c r="B107" s="62">
        <v>122</v>
      </c>
      <c r="C107" s="62">
        <v>126</v>
      </c>
      <c r="D107" s="66" t="s">
        <v>138</v>
      </c>
      <c r="E107" s="66" t="s">
        <v>588</v>
      </c>
      <c r="F107" s="65" t="s">
        <v>586</v>
      </c>
      <c r="G107" s="62">
        <v>2</v>
      </c>
      <c r="H107" s="62">
        <v>2</v>
      </c>
      <c r="I107" s="66"/>
      <c r="J107" s="63">
        <f>'gold Standard30-1-2021'!G107</f>
        <v>2</v>
      </c>
      <c r="K107" s="63">
        <f t="shared" si="15"/>
        <v>2</v>
      </c>
      <c r="L107" s="63">
        <f t="shared" si="16"/>
        <v>2</v>
      </c>
      <c r="M107" s="78">
        <f t="shared" si="12"/>
        <v>1</v>
      </c>
      <c r="N107" s="78">
        <f t="shared" si="13"/>
        <v>1</v>
      </c>
      <c r="O107" s="78">
        <f t="shared" si="14"/>
        <v>1</v>
      </c>
    </row>
    <row r="108" spans="1:15" x14ac:dyDescent="0.3">
      <c r="A108" s="62">
        <v>483</v>
      </c>
      <c r="B108" s="62">
        <v>124</v>
      </c>
      <c r="C108" s="62">
        <v>127</v>
      </c>
      <c r="D108" s="66" t="s">
        <v>155</v>
      </c>
      <c r="E108" s="66" t="s">
        <v>763</v>
      </c>
      <c r="F108" s="65" t="s">
        <v>862</v>
      </c>
      <c r="G108" s="62">
        <v>38</v>
      </c>
      <c r="H108" s="62">
        <v>0</v>
      </c>
      <c r="I108" s="66"/>
      <c r="J108" s="63">
        <f>'gold Standard30-1-2021'!G108</f>
        <v>0</v>
      </c>
      <c r="K108" s="63">
        <f t="shared" si="15"/>
        <v>0</v>
      </c>
      <c r="L108" s="63">
        <f t="shared" si="16"/>
        <v>38</v>
      </c>
      <c r="M108" s="78">
        <v>0</v>
      </c>
      <c r="N108" s="78">
        <f t="shared" si="13"/>
        <v>0</v>
      </c>
      <c r="O108" s="78">
        <v>0</v>
      </c>
    </row>
    <row r="109" spans="1:15" ht="13.2" customHeight="1" x14ac:dyDescent="0.3">
      <c r="A109" s="62">
        <v>151</v>
      </c>
      <c r="B109" s="62">
        <v>125</v>
      </c>
      <c r="C109" s="62">
        <v>128</v>
      </c>
      <c r="D109" s="66" t="s">
        <v>102</v>
      </c>
      <c r="E109" s="66" t="s">
        <v>766</v>
      </c>
      <c r="F109" s="65" t="s">
        <v>765</v>
      </c>
      <c r="G109" s="62">
        <v>2</v>
      </c>
      <c r="H109" s="62">
        <v>1</v>
      </c>
      <c r="I109" s="66"/>
      <c r="J109" s="63">
        <f>'gold Standard30-1-2021'!G109</f>
        <v>1</v>
      </c>
      <c r="K109" s="63">
        <f t="shared" si="15"/>
        <v>1</v>
      </c>
      <c r="L109" s="63">
        <f t="shared" si="16"/>
        <v>2</v>
      </c>
      <c r="M109" s="78">
        <f t="shared" si="12"/>
        <v>1</v>
      </c>
      <c r="N109" s="78">
        <f t="shared" si="13"/>
        <v>0.5</v>
      </c>
      <c r="O109" s="78">
        <f t="shared" si="14"/>
        <v>0.66666666666666663</v>
      </c>
    </row>
    <row r="110" spans="1:15" x14ac:dyDescent="0.3">
      <c r="A110" s="62">
        <v>45</v>
      </c>
      <c r="B110" s="62">
        <v>126</v>
      </c>
      <c r="C110" s="62">
        <v>129</v>
      </c>
      <c r="D110" s="66" t="s">
        <v>54</v>
      </c>
      <c r="E110" s="66" t="s">
        <v>190</v>
      </c>
      <c r="F110" s="65" t="s">
        <v>195</v>
      </c>
      <c r="G110" s="62">
        <v>4</v>
      </c>
      <c r="H110" s="62">
        <v>4</v>
      </c>
      <c r="I110" s="66"/>
      <c r="J110" s="63">
        <f>'gold Standard30-1-2021'!G110</f>
        <v>4</v>
      </c>
      <c r="K110" s="63">
        <f t="shared" si="15"/>
        <v>4</v>
      </c>
      <c r="L110" s="63">
        <f t="shared" si="16"/>
        <v>4</v>
      </c>
      <c r="M110" s="78">
        <f t="shared" si="12"/>
        <v>1</v>
      </c>
      <c r="N110" s="78">
        <f t="shared" si="13"/>
        <v>1</v>
      </c>
      <c r="O110" s="78">
        <f t="shared" si="14"/>
        <v>1</v>
      </c>
    </row>
    <row r="111" spans="1:15" x14ac:dyDescent="0.3">
      <c r="A111" s="62">
        <v>8</v>
      </c>
      <c r="B111" s="62">
        <v>127</v>
      </c>
      <c r="C111" s="62">
        <v>130</v>
      </c>
      <c r="D111" s="66" t="s">
        <v>35</v>
      </c>
      <c r="E111" s="66" t="s">
        <v>285</v>
      </c>
      <c r="F111" s="65" t="s">
        <v>14</v>
      </c>
      <c r="G111" s="62">
        <v>4</v>
      </c>
      <c r="H111" s="62">
        <v>4</v>
      </c>
      <c r="I111" s="66"/>
      <c r="J111" s="63">
        <f>'gold Standard30-1-2021'!G111</f>
        <v>4</v>
      </c>
      <c r="K111" s="63">
        <f t="shared" si="15"/>
        <v>4</v>
      </c>
      <c r="L111" s="63">
        <f t="shared" si="16"/>
        <v>4</v>
      </c>
      <c r="M111" s="78">
        <f t="shared" si="12"/>
        <v>1</v>
      </c>
      <c r="N111" s="78">
        <f t="shared" si="13"/>
        <v>1</v>
      </c>
      <c r="O111" s="78">
        <f t="shared" si="14"/>
        <v>1</v>
      </c>
    </row>
    <row r="112" spans="1:15" x14ac:dyDescent="0.3">
      <c r="A112" s="62">
        <v>184</v>
      </c>
      <c r="B112" s="62">
        <v>128</v>
      </c>
      <c r="C112" s="62">
        <v>131</v>
      </c>
      <c r="D112" s="66" t="s">
        <v>123</v>
      </c>
      <c r="E112" s="64" t="s">
        <v>827</v>
      </c>
      <c r="F112" s="65" t="s">
        <v>208</v>
      </c>
      <c r="G112" s="62">
        <v>1</v>
      </c>
      <c r="H112" s="62">
        <v>1</v>
      </c>
      <c r="I112" s="66"/>
      <c r="J112" s="63">
        <f>'gold Standard30-1-2021'!G112</f>
        <v>1</v>
      </c>
      <c r="K112" s="63">
        <f t="shared" si="15"/>
        <v>1</v>
      </c>
      <c r="L112" s="63">
        <f t="shared" si="16"/>
        <v>1</v>
      </c>
      <c r="M112" s="78">
        <f t="shared" si="12"/>
        <v>1</v>
      </c>
      <c r="N112" s="78">
        <f t="shared" si="13"/>
        <v>1</v>
      </c>
      <c r="O112" s="78">
        <f t="shared" si="14"/>
        <v>1</v>
      </c>
    </row>
    <row r="113" spans="1:15" x14ac:dyDescent="0.3">
      <c r="A113" s="62">
        <v>58</v>
      </c>
      <c r="B113" s="62">
        <v>129</v>
      </c>
      <c r="C113" s="62">
        <v>132</v>
      </c>
      <c r="D113" s="66" t="s">
        <v>60</v>
      </c>
      <c r="E113" s="64" t="s">
        <v>627</v>
      </c>
      <c r="F113" s="65" t="s">
        <v>863</v>
      </c>
      <c r="G113" s="62">
        <v>0</v>
      </c>
      <c r="H113" s="62">
        <v>0</v>
      </c>
      <c r="I113" s="66"/>
      <c r="J113" s="63">
        <f>'gold Standard30-1-2021'!G113</f>
        <v>0</v>
      </c>
      <c r="K113" s="63">
        <f t="shared" si="15"/>
        <v>0</v>
      </c>
      <c r="L113" s="63">
        <f t="shared" si="16"/>
        <v>0</v>
      </c>
      <c r="M113" s="78">
        <v>0</v>
      </c>
      <c r="N113" s="78">
        <v>0</v>
      </c>
      <c r="O113" s="78">
        <v>0</v>
      </c>
    </row>
    <row r="114" spans="1:15" x14ac:dyDescent="0.3">
      <c r="A114" s="62">
        <v>163</v>
      </c>
      <c r="B114" s="62">
        <v>130</v>
      </c>
      <c r="C114" s="62">
        <v>133</v>
      </c>
      <c r="D114" s="66" t="s">
        <v>110</v>
      </c>
      <c r="E114" s="64" t="s">
        <v>351</v>
      </c>
      <c r="F114" s="65" t="s">
        <v>829</v>
      </c>
      <c r="G114" s="62">
        <v>0</v>
      </c>
      <c r="H114" s="62">
        <v>0</v>
      </c>
      <c r="I114" s="66"/>
      <c r="J114" s="63">
        <f>'gold Standard30-1-2021'!G114</f>
        <v>0</v>
      </c>
      <c r="K114" s="63">
        <f t="shared" si="15"/>
        <v>0</v>
      </c>
      <c r="L114" s="63">
        <f t="shared" si="16"/>
        <v>0</v>
      </c>
      <c r="M114" s="78">
        <v>0</v>
      </c>
      <c r="N114" s="78">
        <v>0</v>
      </c>
      <c r="O114" s="78">
        <v>0</v>
      </c>
    </row>
    <row r="115" spans="1:15" x14ac:dyDescent="0.3">
      <c r="A115" s="62">
        <v>156</v>
      </c>
      <c r="B115" s="62">
        <v>131</v>
      </c>
      <c r="C115" s="62">
        <v>134</v>
      </c>
      <c r="D115" s="66" t="s">
        <v>105</v>
      </c>
      <c r="E115" s="66" t="s">
        <v>769</v>
      </c>
      <c r="F115" s="65" t="s">
        <v>255</v>
      </c>
      <c r="G115" s="62">
        <v>1</v>
      </c>
      <c r="H115" s="62">
        <v>1</v>
      </c>
      <c r="I115" s="66"/>
      <c r="J115" s="63">
        <f>'gold Standard30-1-2021'!G115</f>
        <v>1</v>
      </c>
      <c r="K115" s="63">
        <f t="shared" si="15"/>
        <v>1</v>
      </c>
      <c r="L115" s="63">
        <f t="shared" si="16"/>
        <v>1</v>
      </c>
      <c r="M115" s="78">
        <f t="shared" si="12"/>
        <v>1</v>
      </c>
      <c r="N115" s="78">
        <f t="shared" si="13"/>
        <v>1</v>
      </c>
      <c r="O115" s="78">
        <f t="shared" si="14"/>
        <v>1</v>
      </c>
    </row>
    <row r="116" spans="1:15" x14ac:dyDescent="0.3">
      <c r="A116" s="62">
        <v>180</v>
      </c>
      <c r="B116" s="62">
        <v>138</v>
      </c>
      <c r="C116" s="62">
        <v>136</v>
      </c>
      <c r="D116" s="66" t="s">
        <v>119</v>
      </c>
      <c r="E116" s="66" t="s">
        <v>227</v>
      </c>
      <c r="F116" s="65" t="s">
        <v>864</v>
      </c>
      <c r="G116" s="62">
        <v>0</v>
      </c>
      <c r="H116" s="62">
        <v>0</v>
      </c>
      <c r="I116" s="66"/>
      <c r="J116" s="63">
        <f>'gold Standard30-1-2021'!G116</f>
        <v>0</v>
      </c>
      <c r="K116" s="63">
        <f t="shared" si="15"/>
        <v>0</v>
      </c>
      <c r="L116" s="63">
        <f t="shared" si="16"/>
        <v>0</v>
      </c>
      <c r="M116" s="78">
        <v>0</v>
      </c>
      <c r="N116" s="78">
        <v>0</v>
      </c>
      <c r="O116" s="78">
        <v>0</v>
      </c>
    </row>
    <row r="117" spans="1:15" x14ac:dyDescent="0.3">
      <c r="A117" s="62">
        <v>40</v>
      </c>
      <c r="B117" s="62">
        <v>139</v>
      </c>
      <c r="C117" s="62">
        <v>137</v>
      </c>
      <c r="D117" s="66" t="s">
        <v>49</v>
      </c>
      <c r="E117" s="66" t="s">
        <v>768</v>
      </c>
      <c r="F117" s="65" t="s">
        <v>193</v>
      </c>
      <c r="G117" s="62">
        <v>1</v>
      </c>
      <c r="H117" s="62">
        <v>1</v>
      </c>
      <c r="I117" s="66"/>
      <c r="J117" s="63">
        <f>'gold Standard30-1-2021'!G117</f>
        <v>1</v>
      </c>
      <c r="K117" s="63">
        <f t="shared" si="15"/>
        <v>1</v>
      </c>
      <c r="L117" s="63">
        <f t="shared" si="16"/>
        <v>1</v>
      </c>
      <c r="M117" s="78">
        <f t="shared" si="12"/>
        <v>1</v>
      </c>
      <c r="N117" s="78">
        <f t="shared" si="13"/>
        <v>1</v>
      </c>
      <c r="O117" s="78">
        <f t="shared" si="14"/>
        <v>1</v>
      </c>
    </row>
    <row r="118" spans="1:15" x14ac:dyDescent="0.3">
      <c r="A118" s="62">
        <v>229</v>
      </c>
      <c r="B118" s="62">
        <v>140</v>
      </c>
      <c r="C118" s="62">
        <v>138</v>
      </c>
      <c r="D118" s="66" t="s">
        <v>143</v>
      </c>
      <c r="E118" s="66" t="s">
        <v>676</v>
      </c>
      <c r="F118" s="65" t="s">
        <v>246</v>
      </c>
      <c r="G118" s="62">
        <v>0</v>
      </c>
      <c r="H118" s="62">
        <v>0</v>
      </c>
      <c r="I118" s="66"/>
      <c r="J118" s="63">
        <f>'gold Standard30-1-2021'!G118</f>
        <v>0</v>
      </c>
      <c r="K118" s="63">
        <f t="shared" si="15"/>
        <v>0</v>
      </c>
      <c r="L118" s="63">
        <f t="shared" si="16"/>
        <v>0</v>
      </c>
      <c r="M118" s="78">
        <v>0</v>
      </c>
      <c r="N118" s="78">
        <v>0</v>
      </c>
      <c r="O118" s="78">
        <v>0</v>
      </c>
    </row>
    <row r="119" spans="1:15" x14ac:dyDescent="0.3">
      <c r="A119" s="62">
        <v>473</v>
      </c>
      <c r="B119" s="62">
        <v>143</v>
      </c>
      <c r="C119" s="62">
        <v>141</v>
      </c>
      <c r="D119" s="66" t="s">
        <v>151</v>
      </c>
      <c r="E119" s="66" t="s">
        <v>771</v>
      </c>
      <c r="F119" s="65" t="s">
        <v>378</v>
      </c>
      <c r="G119" s="62">
        <v>7</v>
      </c>
      <c r="H119" s="62">
        <v>6</v>
      </c>
      <c r="I119" s="66"/>
      <c r="J119" s="63">
        <f>'gold Standard30-1-2021'!G119</f>
        <v>6</v>
      </c>
      <c r="K119" s="63">
        <f t="shared" si="15"/>
        <v>6</v>
      </c>
      <c r="L119" s="63">
        <f t="shared" si="16"/>
        <v>7</v>
      </c>
      <c r="M119" s="78">
        <f t="shared" si="12"/>
        <v>1</v>
      </c>
      <c r="N119" s="78">
        <f t="shared" si="13"/>
        <v>0.8571428571428571</v>
      </c>
      <c r="O119" s="78">
        <f t="shared" si="14"/>
        <v>0.92307692307692302</v>
      </c>
    </row>
    <row r="120" spans="1:15" x14ac:dyDescent="0.3">
      <c r="A120" s="62">
        <v>162</v>
      </c>
      <c r="B120" s="62">
        <v>144</v>
      </c>
      <c r="C120" s="62">
        <v>142</v>
      </c>
      <c r="D120" s="66" t="s">
        <v>109</v>
      </c>
      <c r="E120" s="66" t="s">
        <v>770</v>
      </c>
      <c r="F120" s="65" t="s">
        <v>806</v>
      </c>
      <c r="G120" s="62">
        <v>0</v>
      </c>
      <c r="H120" s="62">
        <v>0</v>
      </c>
      <c r="I120" s="66"/>
      <c r="J120" s="63">
        <f>'gold Standard30-1-2021'!G120</f>
        <v>0</v>
      </c>
      <c r="K120" s="63">
        <f t="shared" si="15"/>
        <v>0</v>
      </c>
      <c r="L120" s="63">
        <f t="shared" si="16"/>
        <v>0</v>
      </c>
      <c r="M120" s="78">
        <v>0</v>
      </c>
      <c r="N120" s="78">
        <v>0</v>
      </c>
      <c r="O120" s="78">
        <v>0</v>
      </c>
    </row>
    <row r="121" spans="1:15" x14ac:dyDescent="0.3">
      <c r="A121" s="62">
        <v>158</v>
      </c>
      <c r="B121" s="62">
        <v>146</v>
      </c>
      <c r="C121" s="62">
        <v>143</v>
      </c>
      <c r="D121" s="66" t="s">
        <v>107</v>
      </c>
      <c r="E121" s="66" t="s">
        <v>636</v>
      </c>
      <c r="F121" s="65" t="s">
        <v>635</v>
      </c>
      <c r="G121" s="62">
        <v>1</v>
      </c>
      <c r="H121" s="62">
        <v>1</v>
      </c>
      <c r="I121" s="66"/>
      <c r="J121" s="63">
        <f>'gold Standard30-1-2021'!G121</f>
        <v>1</v>
      </c>
      <c r="K121" s="63">
        <f t="shared" si="15"/>
        <v>1</v>
      </c>
      <c r="L121" s="63">
        <f t="shared" si="16"/>
        <v>1</v>
      </c>
      <c r="M121" s="78">
        <f t="shared" si="12"/>
        <v>1</v>
      </c>
      <c r="N121" s="78">
        <f t="shared" si="13"/>
        <v>1</v>
      </c>
      <c r="O121" s="78">
        <f t="shared" si="14"/>
        <v>1</v>
      </c>
    </row>
    <row r="122" spans="1:15" x14ac:dyDescent="0.3">
      <c r="A122" s="62">
        <v>7</v>
      </c>
      <c r="B122" s="62">
        <v>150</v>
      </c>
      <c r="C122" s="62">
        <v>144</v>
      </c>
      <c r="D122" s="66" t="s">
        <v>34</v>
      </c>
      <c r="E122" s="66" t="s">
        <v>693</v>
      </c>
      <c r="F122" s="65" t="s">
        <v>213</v>
      </c>
      <c r="G122" s="62">
        <v>0</v>
      </c>
      <c r="H122" s="62">
        <v>0</v>
      </c>
      <c r="I122" s="66"/>
      <c r="J122" s="63">
        <f>'gold Standard30-1-2021'!G122</f>
        <v>0</v>
      </c>
      <c r="K122" s="63">
        <f t="shared" si="15"/>
        <v>0</v>
      </c>
      <c r="L122" s="63">
        <f t="shared" si="16"/>
        <v>0</v>
      </c>
      <c r="M122" s="78">
        <v>0</v>
      </c>
      <c r="N122" s="78">
        <v>0</v>
      </c>
      <c r="O122" s="78">
        <v>0</v>
      </c>
    </row>
    <row r="123" spans="1:15" x14ac:dyDescent="0.3">
      <c r="A123" s="62">
        <v>86</v>
      </c>
      <c r="B123" s="62">
        <v>151</v>
      </c>
      <c r="C123" s="62">
        <v>145</v>
      </c>
      <c r="D123" s="66" t="s">
        <v>73</v>
      </c>
      <c r="E123" s="66" t="s">
        <v>277</v>
      </c>
      <c r="F123" s="65" t="s">
        <v>199</v>
      </c>
      <c r="G123" s="62">
        <v>1</v>
      </c>
      <c r="H123" s="62">
        <v>1</v>
      </c>
      <c r="I123" s="66"/>
      <c r="J123" s="63">
        <f>'gold Standard30-1-2021'!G123</f>
        <v>1</v>
      </c>
      <c r="K123" s="63">
        <f t="shared" si="15"/>
        <v>1</v>
      </c>
      <c r="L123" s="63">
        <f t="shared" si="16"/>
        <v>1</v>
      </c>
      <c r="M123" s="78">
        <f t="shared" si="12"/>
        <v>1</v>
      </c>
      <c r="N123" s="78">
        <f t="shared" si="13"/>
        <v>1</v>
      </c>
      <c r="O123" s="78">
        <f t="shared" si="14"/>
        <v>1</v>
      </c>
    </row>
    <row r="124" spans="1:15" x14ac:dyDescent="0.3">
      <c r="A124" s="62">
        <v>41</v>
      </c>
      <c r="B124" s="62">
        <v>152</v>
      </c>
      <c r="C124" s="62">
        <v>146</v>
      </c>
      <c r="D124" s="66" t="s">
        <v>50</v>
      </c>
      <c r="E124" s="66" t="s">
        <v>17</v>
      </c>
      <c r="F124" s="65" t="s">
        <v>5</v>
      </c>
      <c r="G124" s="62">
        <v>1</v>
      </c>
      <c r="H124" s="62">
        <v>1</v>
      </c>
      <c r="I124" s="66"/>
      <c r="J124" s="63">
        <f>'gold Standard30-1-2021'!G124</f>
        <v>1</v>
      </c>
      <c r="K124" s="63">
        <f t="shared" si="15"/>
        <v>1</v>
      </c>
      <c r="L124" s="63">
        <f t="shared" si="16"/>
        <v>1</v>
      </c>
      <c r="M124" s="78">
        <f t="shared" si="12"/>
        <v>1</v>
      </c>
      <c r="N124" s="78">
        <f t="shared" si="13"/>
        <v>1</v>
      </c>
      <c r="O124" s="78">
        <f t="shared" si="14"/>
        <v>1</v>
      </c>
    </row>
    <row r="125" spans="1:15" x14ac:dyDescent="0.3">
      <c r="A125" s="62">
        <v>19</v>
      </c>
      <c r="B125" s="62">
        <v>155</v>
      </c>
      <c r="C125" s="62">
        <v>148</v>
      </c>
      <c r="D125" s="66" t="s">
        <v>41</v>
      </c>
      <c r="E125" s="66" t="s">
        <v>774</v>
      </c>
      <c r="F125" s="65" t="s">
        <v>865</v>
      </c>
      <c r="G125" s="62">
        <v>0</v>
      </c>
      <c r="H125" s="62">
        <v>0</v>
      </c>
      <c r="I125" s="66"/>
      <c r="J125" s="63">
        <f>'gold Standard30-1-2021'!G125</f>
        <v>0</v>
      </c>
      <c r="K125" s="63">
        <f t="shared" si="15"/>
        <v>0</v>
      </c>
      <c r="L125" s="63">
        <f t="shared" si="16"/>
        <v>0</v>
      </c>
      <c r="M125" s="78">
        <v>0</v>
      </c>
      <c r="N125" s="78">
        <v>0</v>
      </c>
      <c r="O125" s="78">
        <v>0</v>
      </c>
    </row>
    <row r="126" spans="1:15" x14ac:dyDescent="0.3">
      <c r="A126" s="62">
        <v>84</v>
      </c>
      <c r="B126" s="62">
        <v>158</v>
      </c>
      <c r="C126" s="62">
        <v>150</v>
      </c>
      <c r="D126" s="66" t="s">
        <v>72</v>
      </c>
      <c r="E126" s="66" t="s">
        <v>198</v>
      </c>
      <c r="F126" s="65" t="s">
        <v>198</v>
      </c>
      <c r="G126" s="62">
        <v>4</v>
      </c>
      <c r="H126" s="62">
        <v>4</v>
      </c>
      <c r="I126" s="66"/>
      <c r="J126" s="63">
        <f>'gold Standard30-1-2021'!G126</f>
        <v>4</v>
      </c>
      <c r="K126" s="63">
        <f t="shared" si="15"/>
        <v>4</v>
      </c>
      <c r="L126" s="63">
        <f t="shared" si="16"/>
        <v>4</v>
      </c>
      <c r="M126" s="78">
        <f t="shared" si="12"/>
        <v>1</v>
      </c>
      <c r="N126" s="78">
        <f t="shared" si="13"/>
        <v>1</v>
      </c>
      <c r="O126" s="78">
        <f t="shared" si="14"/>
        <v>1</v>
      </c>
    </row>
    <row r="127" spans="1:15" x14ac:dyDescent="0.3">
      <c r="A127" s="62">
        <v>477</v>
      </c>
      <c r="B127" s="62">
        <v>159</v>
      </c>
      <c r="C127" s="62">
        <v>151</v>
      </c>
      <c r="D127" s="66" t="s">
        <v>154</v>
      </c>
      <c r="E127" s="66" t="s">
        <v>239</v>
      </c>
      <c r="F127" s="65" t="s">
        <v>239</v>
      </c>
      <c r="G127" s="62">
        <v>6</v>
      </c>
      <c r="H127" s="62">
        <v>6</v>
      </c>
      <c r="I127" s="66"/>
      <c r="J127" s="63">
        <f>'gold Standard30-1-2021'!G127</f>
        <v>6</v>
      </c>
      <c r="K127" s="63">
        <f t="shared" si="15"/>
        <v>6</v>
      </c>
      <c r="L127" s="63">
        <f t="shared" si="16"/>
        <v>6</v>
      </c>
      <c r="M127" s="78">
        <f t="shared" si="12"/>
        <v>1</v>
      </c>
      <c r="N127" s="78">
        <f t="shared" si="13"/>
        <v>1</v>
      </c>
      <c r="O127" s="78">
        <f t="shared" si="14"/>
        <v>1</v>
      </c>
    </row>
    <row r="128" spans="1:15" x14ac:dyDescent="0.3">
      <c r="A128" s="62">
        <v>192</v>
      </c>
      <c r="B128" s="62">
        <v>160</v>
      </c>
      <c r="C128" s="62">
        <v>152</v>
      </c>
      <c r="D128" s="66" t="s">
        <v>130</v>
      </c>
      <c r="E128" s="66" t="s">
        <v>602</v>
      </c>
      <c r="F128" s="65" t="s">
        <v>265</v>
      </c>
      <c r="G128" s="62">
        <v>1</v>
      </c>
      <c r="H128" s="62">
        <v>1</v>
      </c>
      <c r="I128" s="66"/>
      <c r="J128" s="63">
        <f>'gold Standard30-1-2021'!G128</f>
        <v>1</v>
      </c>
      <c r="K128" s="63">
        <f t="shared" si="15"/>
        <v>1</v>
      </c>
      <c r="L128" s="63">
        <f t="shared" si="16"/>
        <v>1</v>
      </c>
      <c r="M128" s="78">
        <f t="shared" si="12"/>
        <v>1</v>
      </c>
      <c r="N128" s="78">
        <f t="shared" si="13"/>
        <v>1</v>
      </c>
      <c r="O128" s="78">
        <f t="shared" si="14"/>
        <v>1</v>
      </c>
    </row>
    <row r="129" spans="1:15" x14ac:dyDescent="0.3">
      <c r="A129" s="62">
        <v>532</v>
      </c>
      <c r="B129" s="62">
        <v>161</v>
      </c>
      <c r="C129" s="62">
        <v>153</v>
      </c>
      <c r="D129" s="66" t="s">
        <v>179</v>
      </c>
      <c r="E129" s="66" t="s">
        <v>775</v>
      </c>
      <c r="F129" s="65" t="s">
        <v>226</v>
      </c>
      <c r="G129" s="62">
        <v>9</v>
      </c>
      <c r="H129" s="62">
        <v>9</v>
      </c>
      <c r="I129" s="66"/>
      <c r="J129" s="63">
        <f>'gold Standard30-1-2021'!G129</f>
        <v>9</v>
      </c>
      <c r="K129" s="63">
        <f t="shared" si="15"/>
        <v>9</v>
      </c>
      <c r="L129" s="63">
        <f t="shared" si="16"/>
        <v>9</v>
      </c>
      <c r="M129" s="78">
        <f t="shared" si="12"/>
        <v>1</v>
      </c>
      <c r="N129" s="78">
        <f t="shared" si="13"/>
        <v>1</v>
      </c>
      <c r="O129" s="78">
        <f t="shared" si="14"/>
        <v>1</v>
      </c>
    </row>
    <row r="130" spans="1:15" x14ac:dyDescent="0.3">
      <c r="A130" s="66">
        <v>4</v>
      </c>
      <c r="B130" s="66">
        <v>163</v>
      </c>
      <c r="C130" s="66">
        <v>155</v>
      </c>
      <c r="D130" s="66" t="s">
        <v>31</v>
      </c>
      <c r="E130" s="66" t="s">
        <v>188</v>
      </c>
      <c r="F130" s="66" t="s">
        <v>188</v>
      </c>
      <c r="G130" s="62">
        <v>0</v>
      </c>
      <c r="H130" s="62">
        <v>0</v>
      </c>
      <c r="I130" s="66"/>
      <c r="J130" s="62">
        <v>0</v>
      </c>
      <c r="K130" s="62">
        <f t="shared" ref="K130:K161" si="17">H130</f>
        <v>0</v>
      </c>
      <c r="L130" s="62">
        <f t="shared" ref="L130:L161" si="18">G130</f>
        <v>0</v>
      </c>
      <c r="M130" s="78">
        <v>0</v>
      </c>
      <c r="N130" s="78">
        <v>0</v>
      </c>
      <c r="O130" s="78">
        <v>0</v>
      </c>
    </row>
    <row r="131" spans="1:15" x14ac:dyDescent="0.3">
      <c r="A131" s="62">
        <v>183</v>
      </c>
      <c r="B131" s="62">
        <v>164</v>
      </c>
      <c r="C131" s="62">
        <v>156</v>
      </c>
      <c r="D131" s="66" t="s">
        <v>122</v>
      </c>
      <c r="E131" s="66" t="s">
        <v>271</v>
      </c>
      <c r="F131" s="65" t="s">
        <v>223</v>
      </c>
      <c r="G131" s="62">
        <v>6</v>
      </c>
      <c r="H131" s="62">
        <v>5</v>
      </c>
      <c r="I131" s="66"/>
      <c r="J131" s="63">
        <f>'gold Standard30-1-2021'!G131</f>
        <v>5</v>
      </c>
      <c r="K131" s="63">
        <f t="shared" si="17"/>
        <v>5</v>
      </c>
      <c r="L131" s="63">
        <f t="shared" si="18"/>
        <v>6</v>
      </c>
      <c r="M131" s="78">
        <f t="shared" ref="M131:M168" si="19">K131/J131</f>
        <v>1</v>
      </c>
      <c r="N131" s="78">
        <f t="shared" si="13"/>
        <v>0.83333333333333337</v>
      </c>
      <c r="O131" s="78">
        <f t="shared" ref="O131:O168" si="20" xml:space="preserve"> (2*(M131*N131))/(M131+N131)</f>
        <v>0.90909090909090906</v>
      </c>
    </row>
    <row r="132" spans="1:15" x14ac:dyDescent="0.3">
      <c r="A132" s="62">
        <v>10</v>
      </c>
      <c r="B132" s="62">
        <v>166</v>
      </c>
      <c r="C132" s="62">
        <v>158</v>
      </c>
      <c r="D132" s="66" t="s">
        <v>37</v>
      </c>
      <c r="E132" s="66" t="s">
        <v>277</v>
      </c>
      <c r="F132" s="65" t="s">
        <v>191</v>
      </c>
      <c r="G132" s="62">
        <v>1</v>
      </c>
      <c r="H132" s="62">
        <v>1</v>
      </c>
      <c r="I132" s="66"/>
      <c r="J132" s="63">
        <f>'gold Standard30-1-2021'!G132</f>
        <v>1</v>
      </c>
      <c r="K132" s="63">
        <f t="shared" si="17"/>
        <v>1</v>
      </c>
      <c r="L132" s="63">
        <f t="shared" si="18"/>
        <v>1</v>
      </c>
      <c r="M132" s="78">
        <f t="shared" si="19"/>
        <v>1</v>
      </c>
      <c r="N132" s="78">
        <f t="shared" ref="N132:N168" si="21">K132/L132</f>
        <v>1</v>
      </c>
      <c r="O132" s="78">
        <f t="shared" si="20"/>
        <v>1</v>
      </c>
    </row>
    <row r="133" spans="1:15" x14ac:dyDescent="0.3">
      <c r="A133" s="62">
        <v>492</v>
      </c>
      <c r="B133" s="62">
        <v>167</v>
      </c>
      <c r="C133" s="62">
        <v>159</v>
      </c>
      <c r="D133" s="66" t="s">
        <v>158</v>
      </c>
      <c r="E133" s="66" t="s">
        <v>648</v>
      </c>
      <c r="F133" s="65" t="s">
        <v>866</v>
      </c>
      <c r="G133" s="62">
        <v>0</v>
      </c>
      <c r="H133" s="62">
        <v>0</v>
      </c>
      <c r="I133" s="66"/>
      <c r="J133" s="63">
        <f>'gold Standard30-1-2021'!G133</f>
        <v>0</v>
      </c>
      <c r="K133" s="63">
        <f t="shared" si="17"/>
        <v>0</v>
      </c>
      <c r="L133" s="63">
        <f t="shared" si="18"/>
        <v>0</v>
      </c>
      <c r="M133" s="78">
        <v>0</v>
      </c>
      <c r="N133" s="78">
        <v>0</v>
      </c>
      <c r="O133" s="78">
        <v>0</v>
      </c>
    </row>
    <row r="134" spans="1:15" x14ac:dyDescent="0.3">
      <c r="A134" s="62">
        <v>12</v>
      </c>
      <c r="B134" s="62">
        <v>169</v>
      </c>
      <c r="C134" s="62">
        <v>160</v>
      </c>
      <c r="D134" s="66" t="s">
        <v>39</v>
      </c>
      <c r="E134" s="66" t="s">
        <v>777</v>
      </c>
      <c r="F134" s="65" t="s">
        <v>867</v>
      </c>
      <c r="G134" s="62">
        <v>0</v>
      </c>
      <c r="H134" s="62">
        <v>0</v>
      </c>
      <c r="I134" s="66"/>
      <c r="J134" s="63">
        <f>'gold Standard30-1-2021'!G134</f>
        <v>0</v>
      </c>
      <c r="K134" s="63">
        <f t="shared" si="17"/>
        <v>0</v>
      </c>
      <c r="L134" s="63">
        <f t="shared" si="18"/>
        <v>0</v>
      </c>
      <c r="M134" s="78">
        <v>0</v>
      </c>
      <c r="N134" s="78">
        <v>0</v>
      </c>
      <c r="O134" s="78">
        <v>0</v>
      </c>
    </row>
    <row r="135" spans="1:15" x14ac:dyDescent="0.3">
      <c r="A135" s="62">
        <v>9</v>
      </c>
      <c r="B135" s="62">
        <v>170</v>
      </c>
      <c r="C135" s="62">
        <v>161</v>
      </c>
      <c r="D135" s="66" t="s">
        <v>36</v>
      </c>
      <c r="E135" s="66" t="s">
        <v>276</v>
      </c>
      <c r="F135" s="65" t="s">
        <v>215</v>
      </c>
      <c r="G135" s="62">
        <v>0</v>
      </c>
      <c r="H135" s="62">
        <v>0</v>
      </c>
      <c r="I135" s="66"/>
      <c r="J135" s="63">
        <f>'gold Standard30-1-2021'!G135</f>
        <v>0</v>
      </c>
      <c r="K135" s="63">
        <f t="shared" si="17"/>
        <v>0</v>
      </c>
      <c r="L135" s="63">
        <f t="shared" si="18"/>
        <v>0</v>
      </c>
      <c r="M135" s="78">
        <v>0</v>
      </c>
      <c r="N135" s="78">
        <v>0</v>
      </c>
      <c r="O135" s="78">
        <v>0</v>
      </c>
    </row>
    <row r="136" spans="1:15" x14ac:dyDescent="0.3">
      <c r="A136" s="62">
        <v>103</v>
      </c>
      <c r="B136" s="62">
        <v>172</v>
      </c>
      <c r="C136" s="62">
        <v>163</v>
      </c>
      <c r="D136" s="66" t="s">
        <v>79</v>
      </c>
      <c r="E136" s="66" t="s">
        <v>778</v>
      </c>
      <c r="F136" s="65" t="s">
        <v>868</v>
      </c>
      <c r="G136" s="62">
        <v>0</v>
      </c>
      <c r="H136" s="62">
        <v>0</v>
      </c>
      <c r="I136" s="66"/>
      <c r="J136" s="63">
        <f>'gold Standard30-1-2021'!G136</f>
        <v>0</v>
      </c>
      <c r="K136" s="63">
        <f t="shared" si="17"/>
        <v>0</v>
      </c>
      <c r="L136" s="63">
        <f t="shared" si="18"/>
        <v>0</v>
      </c>
      <c r="M136" s="78">
        <v>0</v>
      </c>
      <c r="N136" s="78">
        <v>0</v>
      </c>
      <c r="O136" s="78">
        <v>0</v>
      </c>
    </row>
    <row r="137" spans="1:15" x14ac:dyDescent="0.3">
      <c r="A137" s="62">
        <v>427</v>
      </c>
      <c r="B137" s="62">
        <v>174</v>
      </c>
      <c r="C137" s="62">
        <v>165</v>
      </c>
      <c r="D137" s="66" t="s">
        <v>145</v>
      </c>
      <c r="E137" s="66" t="s">
        <v>623</v>
      </c>
      <c r="F137" s="65" t="s">
        <v>656</v>
      </c>
      <c r="G137" s="62">
        <v>33</v>
      </c>
      <c r="H137" s="62">
        <v>11</v>
      </c>
      <c r="I137" s="66"/>
      <c r="J137" s="63">
        <f>'gold Standard30-1-2021'!G137</f>
        <v>11</v>
      </c>
      <c r="K137" s="63">
        <f t="shared" si="17"/>
        <v>11</v>
      </c>
      <c r="L137" s="63">
        <f t="shared" si="18"/>
        <v>33</v>
      </c>
      <c r="M137" s="78">
        <f t="shared" si="19"/>
        <v>1</v>
      </c>
      <c r="N137" s="78">
        <f t="shared" si="21"/>
        <v>0.33333333333333331</v>
      </c>
      <c r="O137" s="78">
        <f t="shared" si="20"/>
        <v>0.5</v>
      </c>
    </row>
    <row r="138" spans="1:15" x14ac:dyDescent="0.3">
      <c r="A138" s="62">
        <v>533</v>
      </c>
      <c r="B138" s="62">
        <v>175</v>
      </c>
      <c r="C138" s="62">
        <v>166</v>
      </c>
      <c r="D138" s="66" t="s">
        <v>180</v>
      </c>
      <c r="E138" s="66" t="s">
        <v>779</v>
      </c>
      <c r="F138" s="65" t="s">
        <v>779</v>
      </c>
      <c r="G138" s="62">
        <v>21</v>
      </c>
      <c r="H138" s="62">
        <v>2</v>
      </c>
      <c r="I138" s="66"/>
      <c r="J138" s="63">
        <f>'gold Standard30-1-2021'!G138</f>
        <v>2</v>
      </c>
      <c r="K138" s="63">
        <f t="shared" si="17"/>
        <v>2</v>
      </c>
      <c r="L138" s="63">
        <f t="shared" si="18"/>
        <v>21</v>
      </c>
      <c r="M138" s="78">
        <f t="shared" si="19"/>
        <v>1</v>
      </c>
      <c r="N138" s="78">
        <f t="shared" si="21"/>
        <v>9.5238095238095233E-2</v>
      </c>
      <c r="O138" s="78">
        <f t="shared" si="20"/>
        <v>0.17391304347826084</v>
      </c>
    </row>
    <row r="139" spans="1:15" x14ac:dyDescent="0.3">
      <c r="A139" s="62">
        <v>142</v>
      </c>
      <c r="B139" s="62">
        <v>176</v>
      </c>
      <c r="C139" s="62">
        <v>167</v>
      </c>
      <c r="D139" s="66" t="s">
        <v>95</v>
      </c>
      <c r="E139" s="66" t="s">
        <v>784</v>
      </c>
      <c r="F139" s="65" t="s">
        <v>206</v>
      </c>
      <c r="G139" s="62">
        <v>0</v>
      </c>
      <c r="H139" s="62">
        <v>0</v>
      </c>
      <c r="I139" s="66"/>
      <c r="J139" s="63">
        <f>'gold Standard30-1-2021'!G139</f>
        <v>1</v>
      </c>
      <c r="K139" s="63">
        <f t="shared" si="17"/>
        <v>0</v>
      </c>
      <c r="L139" s="63">
        <f t="shared" si="18"/>
        <v>0</v>
      </c>
      <c r="M139" s="78">
        <f t="shared" si="19"/>
        <v>0</v>
      </c>
      <c r="N139" s="78">
        <v>0</v>
      </c>
      <c r="O139" s="78">
        <v>0</v>
      </c>
    </row>
    <row r="140" spans="1:15" x14ac:dyDescent="0.3">
      <c r="A140" s="62">
        <v>188</v>
      </c>
      <c r="B140" s="62">
        <v>177</v>
      </c>
      <c r="C140" s="62">
        <v>168</v>
      </c>
      <c r="D140" s="66" t="s">
        <v>127</v>
      </c>
      <c r="E140" s="64" t="s">
        <v>495</v>
      </c>
      <c r="F140" s="65" t="s">
        <v>412</v>
      </c>
      <c r="G140" s="62">
        <v>0</v>
      </c>
      <c r="H140" s="62">
        <v>0</v>
      </c>
      <c r="I140" s="66"/>
      <c r="J140" s="63">
        <f>'gold Standard30-1-2021'!G140</f>
        <v>0</v>
      </c>
      <c r="K140" s="63">
        <f t="shared" si="17"/>
        <v>0</v>
      </c>
      <c r="L140" s="63">
        <f t="shared" si="18"/>
        <v>0</v>
      </c>
      <c r="M140" s="78">
        <v>0</v>
      </c>
      <c r="N140" s="78">
        <v>0</v>
      </c>
      <c r="O140" s="78">
        <v>0</v>
      </c>
    </row>
    <row r="141" spans="1:15" x14ac:dyDescent="0.3">
      <c r="A141" s="62">
        <v>140</v>
      </c>
      <c r="B141" s="62">
        <v>178</v>
      </c>
      <c r="C141" s="62">
        <v>169</v>
      </c>
      <c r="D141" s="66" t="s">
        <v>93</v>
      </c>
      <c r="E141" s="64" t="s">
        <v>607</v>
      </c>
      <c r="F141" s="65" t="s">
        <v>204</v>
      </c>
      <c r="G141" s="62">
        <v>0</v>
      </c>
      <c r="H141" s="62">
        <v>0</v>
      </c>
      <c r="I141" s="66"/>
      <c r="J141" s="63">
        <f>'gold Standard30-1-2021'!G141</f>
        <v>0</v>
      </c>
      <c r="K141" s="63">
        <f t="shared" si="17"/>
        <v>0</v>
      </c>
      <c r="L141" s="63">
        <f t="shared" si="18"/>
        <v>0</v>
      </c>
      <c r="M141" s="78">
        <v>0</v>
      </c>
      <c r="N141" s="78">
        <v>0</v>
      </c>
      <c r="O141" s="78">
        <v>0</v>
      </c>
    </row>
    <row r="142" spans="1:15" x14ac:dyDescent="0.3">
      <c r="A142" s="62">
        <v>190</v>
      </c>
      <c r="B142" s="62">
        <v>179</v>
      </c>
      <c r="C142" s="62">
        <v>170</v>
      </c>
      <c r="D142" s="66" t="s">
        <v>129</v>
      </c>
      <c r="E142" s="66" t="s">
        <v>785</v>
      </c>
      <c r="F142" s="65" t="s">
        <v>869</v>
      </c>
      <c r="G142" s="62">
        <v>0</v>
      </c>
      <c r="H142" s="62">
        <v>0</v>
      </c>
      <c r="I142" s="66"/>
      <c r="J142" s="63">
        <f>'gold Standard30-1-2021'!G142</f>
        <v>0</v>
      </c>
      <c r="K142" s="63">
        <f t="shared" si="17"/>
        <v>0</v>
      </c>
      <c r="L142" s="63">
        <f t="shared" si="18"/>
        <v>0</v>
      </c>
      <c r="M142" s="78">
        <v>0</v>
      </c>
      <c r="N142" s="78">
        <v>0</v>
      </c>
      <c r="O142" s="78">
        <v>0</v>
      </c>
    </row>
    <row r="143" spans="1:15" x14ac:dyDescent="0.3">
      <c r="A143" s="62">
        <v>510</v>
      </c>
      <c r="B143" s="62">
        <v>180</v>
      </c>
      <c r="C143" s="62">
        <v>171</v>
      </c>
      <c r="D143" s="66" t="s">
        <v>166</v>
      </c>
      <c r="E143" s="66" t="s">
        <v>786</v>
      </c>
      <c r="F143" s="65" t="s">
        <v>870</v>
      </c>
      <c r="G143" s="62">
        <v>0</v>
      </c>
      <c r="H143" s="62">
        <v>0</v>
      </c>
      <c r="I143" s="66"/>
      <c r="J143" s="63">
        <f>'gold Standard30-1-2021'!G143</f>
        <v>0</v>
      </c>
      <c r="K143" s="63">
        <f t="shared" si="17"/>
        <v>0</v>
      </c>
      <c r="L143" s="63">
        <f t="shared" si="18"/>
        <v>0</v>
      </c>
      <c r="M143" s="78">
        <v>0</v>
      </c>
      <c r="N143" s="78">
        <v>0</v>
      </c>
      <c r="O143" s="78">
        <v>0</v>
      </c>
    </row>
    <row r="144" spans="1:15" x14ac:dyDescent="0.3">
      <c r="A144" s="62">
        <v>70</v>
      </c>
      <c r="B144" s="62">
        <v>181</v>
      </c>
      <c r="C144" s="62">
        <v>172</v>
      </c>
      <c r="D144" s="66" t="s">
        <v>64</v>
      </c>
      <c r="E144" s="66" t="s">
        <v>780</v>
      </c>
      <c r="F144" s="65" t="s">
        <v>871</v>
      </c>
      <c r="G144" s="62">
        <v>0</v>
      </c>
      <c r="H144" s="62">
        <v>0</v>
      </c>
      <c r="I144" s="66"/>
      <c r="J144" s="63">
        <f>'gold Standard30-1-2021'!G144</f>
        <v>0</v>
      </c>
      <c r="K144" s="63">
        <f t="shared" si="17"/>
        <v>0</v>
      </c>
      <c r="L144" s="63">
        <f t="shared" si="18"/>
        <v>0</v>
      </c>
      <c r="M144" s="78">
        <v>0</v>
      </c>
      <c r="N144" s="78">
        <v>0</v>
      </c>
      <c r="O144" s="78">
        <v>0</v>
      </c>
    </row>
    <row r="145" spans="1:15" x14ac:dyDescent="0.3">
      <c r="A145" s="62">
        <v>535</v>
      </c>
      <c r="B145" s="62">
        <v>182</v>
      </c>
      <c r="C145" s="62">
        <v>173</v>
      </c>
      <c r="D145" s="66" t="s">
        <v>181</v>
      </c>
      <c r="E145" s="66" t="s">
        <v>781</v>
      </c>
      <c r="F145" s="65" t="s">
        <v>872</v>
      </c>
      <c r="G145" s="62">
        <v>0</v>
      </c>
      <c r="H145" s="62">
        <v>0</v>
      </c>
      <c r="I145" s="66"/>
      <c r="J145" s="63">
        <f>'gold Standard30-1-2021'!G145</f>
        <v>0</v>
      </c>
      <c r="K145" s="63">
        <f t="shared" si="17"/>
        <v>0</v>
      </c>
      <c r="L145" s="63">
        <f t="shared" si="18"/>
        <v>0</v>
      </c>
      <c r="M145" s="78">
        <v>0</v>
      </c>
      <c r="N145" s="78">
        <v>0</v>
      </c>
      <c r="O145" s="78">
        <v>0</v>
      </c>
    </row>
    <row r="146" spans="1:15" x14ac:dyDescent="0.3">
      <c r="A146" s="62">
        <v>5</v>
      </c>
      <c r="B146" s="62">
        <v>183</v>
      </c>
      <c r="C146" s="62">
        <v>174</v>
      </c>
      <c r="D146" s="66" t="s">
        <v>32</v>
      </c>
      <c r="E146" s="66" t="s">
        <v>272</v>
      </c>
      <c r="F146" s="65" t="s">
        <v>189</v>
      </c>
      <c r="G146" s="62">
        <v>1</v>
      </c>
      <c r="H146" s="62">
        <v>1</v>
      </c>
      <c r="I146" s="66"/>
      <c r="J146" s="63">
        <f>'gold Standard30-1-2021'!G146</f>
        <v>1</v>
      </c>
      <c r="K146" s="63">
        <f t="shared" si="17"/>
        <v>1</v>
      </c>
      <c r="L146" s="63">
        <f t="shared" si="18"/>
        <v>1</v>
      </c>
      <c r="M146" s="78">
        <f t="shared" si="19"/>
        <v>1</v>
      </c>
      <c r="N146" s="78">
        <f t="shared" si="21"/>
        <v>1</v>
      </c>
      <c r="O146" s="78">
        <f t="shared" si="20"/>
        <v>1</v>
      </c>
    </row>
    <row r="147" spans="1:15" x14ac:dyDescent="0.3">
      <c r="A147" s="62">
        <v>39</v>
      </c>
      <c r="B147" s="62">
        <v>185</v>
      </c>
      <c r="C147" s="62">
        <v>176</v>
      </c>
      <c r="D147" s="66" t="s">
        <v>48</v>
      </c>
      <c r="E147" s="66" t="s">
        <v>782</v>
      </c>
      <c r="F147" s="65" t="s">
        <v>192</v>
      </c>
      <c r="G147" s="62">
        <v>2</v>
      </c>
      <c r="H147" s="62">
        <v>2</v>
      </c>
      <c r="I147" s="66"/>
      <c r="J147" s="63">
        <f>'gold Standard30-1-2021'!G147</f>
        <v>2</v>
      </c>
      <c r="K147" s="63">
        <f t="shared" si="17"/>
        <v>2</v>
      </c>
      <c r="L147" s="63">
        <f t="shared" si="18"/>
        <v>2</v>
      </c>
      <c r="M147" s="78">
        <f t="shared" si="19"/>
        <v>1</v>
      </c>
      <c r="N147" s="78">
        <f t="shared" si="21"/>
        <v>1</v>
      </c>
      <c r="O147" s="78">
        <f t="shared" si="20"/>
        <v>1</v>
      </c>
    </row>
    <row r="148" spans="1:15" x14ac:dyDescent="0.3">
      <c r="A148" s="62">
        <v>218</v>
      </c>
      <c r="B148" s="62">
        <v>187</v>
      </c>
      <c r="C148" s="62">
        <v>177</v>
      </c>
      <c r="D148" s="66" t="s">
        <v>140</v>
      </c>
      <c r="E148" s="66" t="s">
        <v>325</v>
      </c>
      <c r="F148" s="65" t="s">
        <v>248</v>
      </c>
      <c r="G148" s="62">
        <v>53</v>
      </c>
      <c r="H148" s="62">
        <v>53</v>
      </c>
      <c r="I148" s="66"/>
      <c r="J148" s="63">
        <f>'gold Standard30-1-2021'!G148</f>
        <v>53</v>
      </c>
      <c r="K148" s="63">
        <f t="shared" si="17"/>
        <v>53</v>
      </c>
      <c r="L148" s="63">
        <f t="shared" si="18"/>
        <v>53</v>
      </c>
      <c r="M148" s="78">
        <f t="shared" si="19"/>
        <v>1</v>
      </c>
      <c r="N148" s="78">
        <f t="shared" si="21"/>
        <v>1</v>
      </c>
      <c r="O148" s="78">
        <f t="shared" si="20"/>
        <v>1</v>
      </c>
    </row>
    <row r="149" spans="1:15" x14ac:dyDescent="0.3">
      <c r="A149" s="62">
        <v>518</v>
      </c>
      <c r="B149" s="62">
        <v>188</v>
      </c>
      <c r="C149" s="62">
        <v>178</v>
      </c>
      <c r="D149" s="66" t="s">
        <v>169</v>
      </c>
      <c r="E149" s="66" t="s">
        <v>231</v>
      </c>
      <c r="F149" s="65" t="s">
        <v>231</v>
      </c>
      <c r="G149" s="62">
        <v>0</v>
      </c>
      <c r="H149" s="62">
        <v>0</v>
      </c>
      <c r="I149" s="66"/>
      <c r="J149" s="63">
        <f>'gold Standard30-1-2021'!G149</f>
        <v>0</v>
      </c>
      <c r="K149" s="63">
        <f t="shared" si="17"/>
        <v>0</v>
      </c>
      <c r="L149" s="63">
        <f t="shared" si="18"/>
        <v>0</v>
      </c>
      <c r="M149" s="78">
        <v>0</v>
      </c>
      <c r="N149" s="78">
        <v>0</v>
      </c>
      <c r="O149" s="78">
        <v>0</v>
      </c>
    </row>
    <row r="150" spans="1:15" x14ac:dyDescent="0.3">
      <c r="A150" s="62">
        <v>150</v>
      </c>
      <c r="B150" s="62">
        <v>189</v>
      </c>
      <c r="C150" s="62">
        <v>179</v>
      </c>
      <c r="D150" s="66" t="s">
        <v>101</v>
      </c>
      <c r="E150" s="66" t="s">
        <v>788</v>
      </c>
      <c r="F150" s="65" t="s">
        <v>873</v>
      </c>
      <c r="G150" s="62">
        <v>0</v>
      </c>
      <c r="H150" s="62">
        <v>0</v>
      </c>
      <c r="I150" s="66"/>
      <c r="J150" s="62">
        <f>'gold Standard30-1-2021'!G150</f>
        <v>0</v>
      </c>
      <c r="K150" s="63">
        <f t="shared" si="17"/>
        <v>0</v>
      </c>
      <c r="L150" s="63">
        <f t="shared" si="18"/>
        <v>0</v>
      </c>
      <c r="M150" s="78">
        <v>0</v>
      </c>
      <c r="N150" s="78">
        <v>0</v>
      </c>
      <c r="O150" s="78">
        <v>0</v>
      </c>
    </row>
    <row r="151" spans="1:15" x14ac:dyDescent="0.3">
      <c r="A151" s="62">
        <v>47</v>
      </c>
      <c r="B151" s="62">
        <v>190</v>
      </c>
      <c r="C151" s="62">
        <v>180</v>
      </c>
      <c r="D151" s="66" t="s">
        <v>56</v>
      </c>
      <c r="E151" s="66" t="s">
        <v>286</v>
      </c>
      <c r="F151" s="65" t="s">
        <v>12</v>
      </c>
      <c r="G151" s="62">
        <v>11</v>
      </c>
      <c r="H151" s="62">
        <v>11</v>
      </c>
      <c r="I151" s="66"/>
      <c r="J151" s="63">
        <f>'gold Standard30-1-2021'!G151</f>
        <v>11</v>
      </c>
      <c r="K151" s="63">
        <f t="shared" si="17"/>
        <v>11</v>
      </c>
      <c r="L151" s="63">
        <f t="shared" si="18"/>
        <v>11</v>
      </c>
      <c r="M151" s="78">
        <f t="shared" si="19"/>
        <v>1</v>
      </c>
      <c r="N151" s="78">
        <f t="shared" si="21"/>
        <v>1</v>
      </c>
      <c r="O151" s="78">
        <f t="shared" si="20"/>
        <v>1</v>
      </c>
    </row>
    <row r="152" spans="1:15" x14ac:dyDescent="0.3">
      <c r="A152" s="62">
        <v>82</v>
      </c>
      <c r="B152" s="62">
        <v>191</v>
      </c>
      <c r="C152" s="62">
        <v>181</v>
      </c>
      <c r="D152" s="66" t="s">
        <v>71</v>
      </c>
      <c r="E152" s="66" t="s">
        <v>338</v>
      </c>
      <c r="F152" s="65" t="s">
        <v>261</v>
      </c>
      <c r="G152" s="62">
        <v>0</v>
      </c>
      <c r="H152" s="62">
        <v>0</v>
      </c>
      <c r="I152" s="66"/>
      <c r="J152" s="63">
        <f>'gold Standard30-1-2021'!G152</f>
        <v>0</v>
      </c>
      <c r="K152" s="63">
        <f t="shared" si="17"/>
        <v>0</v>
      </c>
      <c r="L152" s="63">
        <f t="shared" si="18"/>
        <v>0</v>
      </c>
      <c r="M152" s="78">
        <v>0</v>
      </c>
      <c r="N152" s="78">
        <v>0</v>
      </c>
      <c r="O152" s="78">
        <v>0</v>
      </c>
    </row>
    <row r="153" spans="1:15" x14ac:dyDescent="0.3">
      <c r="A153" s="62">
        <v>536</v>
      </c>
      <c r="B153" s="62">
        <v>192</v>
      </c>
      <c r="C153" s="62">
        <v>182</v>
      </c>
      <c r="D153" s="66" t="s">
        <v>182</v>
      </c>
      <c r="E153" s="66" t="s">
        <v>783</v>
      </c>
      <c r="F153" s="65" t="s">
        <v>874</v>
      </c>
      <c r="G153" s="62">
        <v>0</v>
      </c>
      <c r="H153" s="62">
        <v>0</v>
      </c>
      <c r="I153" s="66"/>
      <c r="J153" s="63">
        <f>'gold Standard30-1-2021'!G153</f>
        <v>0</v>
      </c>
      <c r="K153" s="63">
        <f t="shared" si="17"/>
        <v>0</v>
      </c>
      <c r="L153" s="63">
        <f t="shared" si="18"/>
        <v>0</v>
      </c>
      <c r="M153" s="78">
        <v>0</v>
      </c>
      <c r="N153" s="78">
        <v>0</v>
      </c>
      <c r="O153" s="78">
        <v>0</v>
      </c>
    </row>
    <row r="154" spans="1:15" x14ac:dyDescent="0.3">
      <c r="A154" s="62">
        <v>477</v>
      </c>
      <c r="B154" s="62">
        <v>193</v>
      </c>
      <c r="C154" s="62">
        <v>183</v>
      </c>
      <c r="D154" s="66" t="s">
        <v>154</v>
      </c>
      <c r="E154" s="66" t="s">
        <v>292</v>
      </c>
      <c r="F154" s="65" t="s">
        <v>240</v>
      </c>
      <c r="G154" s="62">
        <v>17</v>
      </c>
      <c r="H154" s="62">
        <v>17</v>
      </c>
      <c r="I154" s="66"/>
      <c r="J154" s="63">
        <f>'gold Standard30-1-2021'!G154</f>
        <v>17</v>
      </c>
      <c r="K154" s="63">
        <f t="shared" si="17"/>
        <v>17</v>
      </c>
      <c r="L154" s="63">
        <f t="shared" si="18"/>
        <v>17</v>
      </c>
      <c r="M154" s="78">
        <f t="shared" si="19"/>
        <v>1</v>
      </c>
      <c r="N154" s="78">
        <f t="shared" si="21"/>
        <v>1</v>
      </c>
      <c r="O154" s="78">
        <f t="shared" si="20"/>
        <v>1</v>
      </c>
    </row>
    <row r="155" spans="1:15" x14ac:dyDescent="0.3">
      <c r="A155" s="62">
        <v>537</v>
      </c>
      <c r="B155" s="62">
        <v>194</v>
      </c>
      <c r="C155" s="62">
        <v>184</v>
      </c>
      <c r="D155" s="66" t="s">
        <v>183</v>
      </c>
      <c r="E155" s="66" t="s">
        <v>421</v>
      </c>
      <c r="F155" s="65" t="s">
        <v>225</v>
      </c>
      <c r="G155" s="62">
        <v>1</v>
      </c>
      <c r="H155" s="62">
        <v>1</v>
      </c>
      <c r="I155" s="66"/>
      <c r="J155" s="63">
        <f>'gold Standard30-1-2021'!G155</f>
        <v>2</v>
      </c>
      <c r="K155" s="63">
        <f t="shared" si="17"/>
        <v>1</v>
      </c>
      <c r="L155" s="63">
        <f t="shared" si="18"/>
        <v>1</v>
      </c>
      <c r="M155" s="78">
        <f t="shared" si="19"/>
        <v>0.5</v>
      </c>
      <c r="N155" s="78">
        <f t="shared" si="21"/>
        <v>1</v>
      </c>
      <c r="O155" s="78">
        <f t="shared" si="20"/>
        <v>0.66666666666666663</v>
      </c>
    </row>
    <row r="156" spans="1:15" x14ac:dyDescent="0.3">
      <c r="A156" s="62">
        <v>160</v>
      </c>
      <c r="B156" s="62">
        <v>195</v>
      </c>
      <c r="C156" s="62">
        <v>185</v>
      </c>
      <c r="D156" s="66" t="s">
        <v>108</v>
      </c>
      <c r="E156" s="64" t="s">
        <v>422</v>
      </c>
      <c r="F156" s="65" t="s">
        <v>420</v>
      </c>
      <c r="G156" s="62">
        <v>2</v>
      </c>
      <c r="H156" s="62">
        <v>2</v>
      </c>
      <c r="I156" s="66"/>
      <c r="J156" s="63">
        <f>'gold Standard30-1-2021'!G156</f>
        <v>2</v>
      </c>
      <c r="K156" s="63">
        <f t="shared" si="17"/>
        <v>2</v>
      </c>
      <c r="L156" s="63">
        <f t="shared" si="18"/>
        <v>2</v>
      </c>
      <c r="M156" s="78">
        <f t="shared" si="19"/>
        <v>1</v>
      </c>
      <c r="N156" s="78">
        <f t="shared" si="21"/>
        <v>1</v>
      </c>
      <c r="O156" s="78">
        <f t="shared" si="20"/>
        <v>1</v>
      </c>
    </row>
    <row r="157" spans="1:15" x14ac:dyDescent="0.3">
      <c r="A157" s="62">
        <v>118</v>
      </c>
      <c r="B157" s="62">
        <v>196</v>
      </c>
      <c r="C157" s="62">
        <v>186</v>
      </c>
      <c r="D157" s="66" t="s">
        <v>84</v>
      </c>
      <c r="E157" s="66" t="s">
        <v>789</v>
      </c>
      <c r="F157" s="65" t="s">
        <v>789</v>
      </c>
      <c r="G157" s="62">
        <v>0</v>
      </c>
      <c r="H157" s="62">
        <v>0</v>
      </c>
      <c r="I157" s="66"/>
      <c r="J157" s="63">
        <f>'gold Standard30-1-2021'!G157</f>
        <v>0</v>
      </c>
      <c r="K157" s="63">
        <f t="shared" si="17"/>
        <v>0</v>
      </c>
      <c r="L157" s="63">
        <f t="shared" si="18"/>
        <v>0</v>
      </c>
      <c r="M157" s="78">
        <v>0</v>
      </c>
      <c r="N157" s="78">
        <v>0</v>
      </c>
      <c r="O157" s="78">
        <v>0</v>
      </c>
    </row>
    <row r="158" spans="1:15" x14ac:dyDescent="0.3">
      <c r="A158" s="62">
        <v>540</v>
      </c>
      <c r="B158" s="62">
        <v>198</v>
      </c>
      <c r="C158" s="62">
        <v>188</v>
      </c>
      <c r="D158" s="66" t="s">
        <v>185</v>
      </c>
      <c r="E158" s="66" t="s">
        <v>790</v>
      </c>
      <c r="F158" s="65" t="s">
        <v>875</v>
      </c>
      <c r="G158" s="63">
        <v>4</v>
      </c>
      <c r="H158" s="63">
        <v>1</v>
      </c>
      <c r="I158" s="66"/>
      <c r="J158" s="63">
        <f>'gold Standard30-1-2021'!G158</f>
        <v>1</v>
      </c>
      <c r="K158" s="63">
        <f t="shared" si="17"/>
        <v>1</v>
      </c>
      <c r="L158" s="63">
        <f t="shared" si="18"/>
        <v>4</v>
      </c>
      <c r="M158" s="78">
        <f t="shared" si="19"/>
        <v>1</v>
      </c>
      <c r="N158" s="78">
        <f t="shared" si="21"/>
        <v>0.25</v>
      </c>
      <c r="O158" s="78">
        <f t="shared" si="20"/>
        <v>0.4</v>
      </c>
    </row>
    <row r="159" spans="1:15" x14ac:dyDescent="0.3">
      <c r="A159" s="62">
        <v>540</v>
      </c>
      <c r="B159" s="62">
        <v>199</v>
      </c>
      <c r="C159" s="62">
        <v>189</v>
      </c>
      <c r="D159" s="66" t="s">
        <v>185</v>
      </c>
      <c r="E159" s="66" t="s">
        <v>792</v>
      </c>
      <c r="F159" s="65" t="s">
        <v>792</v>
      </c>
      <c r="G159" s="62">
        <v>4</v>
      </c>
      <c r="H159" s="62">
        <v>2</v>
      </c>
      <c r="I159" s="66"/>
      <c r="J159" s="63">
        <f>'gold Standard30-1-2021'!G159</f>
        <v>2</v>
      </c>
      <c r="K159" s="63">
        <f t="shared" si="17"/>
        <v>2</v>
      </c>
      <c r="L159" s="63">
        <f t="shared" si="18"/>
        <v>4</v>
      </c>
      <c r="M159" s="78">
        <f t="shared" si="19"/>
        <v>1</v>
      </c>
      <c r="N159" s="78">
        <f t="shared" si="21"/>
        <v>0.5</v>
      </c>
      <c r="O159" s="78">
        <f t="shared" si="20"/>
        <v>0.66666666666666663</v>
      </c>
    </row>
    <row r="160" spans="1:15" ht="14.25" customHeight="1" x14ac:dyDescent="0.3">
      <c r="A160" s="62">
        <v>516</v>
      </c>
      <c r="B160" s="62">
        <v>200</v>
      </c>
      <c r="C160" s="62">
        <v>190</v>
      </c>
      <c r="D160" s="66" t="s">
        <v>168</v>
      </c>
      <c r="E160" s="64" t="s">
        <v>793</v>
      </c>
      <c r="F160" s="65" t="s">
        <v>232</v>
      </c>
      <c r="G160" s="62">
        <v>0</v>
      </c>
      <c r="H160" s="62">
        <v>0</v>
      </c>
      <c r="I160" s="66"/>
      <c r="J160" s="63">
        <f>'gold Standard30-1-2021'!G160</f>
        <v>0</v>
      </c>
      <c r="K160" s="63">
        <f t="shared" si="17"/>
        <v>0</v>
      </c>
      <c r="L160" s="63">
        <f t="shared" si="18"/>
        <v>0</v>
      </c>
      <c r="M160" s="78">
        <v>0</v>
      </c>
      <c r="N160" s="78">
        <v>0</v>
      </c>
      <c r="O160" s="78">
        <v>0</v>
      </c>
    </row>
    <row r="161" spans="1:15" x14ac:dyDescent="0.3">
      <c r="A161" s="62">
        <v>167</v>
      </c>
      <c r="B161" s="62">
        <v>203</v>
      </c>
      <c r="C161" s="62">
        <v>193</v>
      </c>
      <c r="D161" s="66" t="s">
        <v>111</v>
      </c>
      <c r="E161" s="66" t="s">
        <v>415</v>
      </c>
      <c r="F161" s="65" t="s">
        <v>254</v>
      </c>
      <c r="G161" s="62">
        <v>0</v>
      </c>
      <c r="H161" s="62">
        <v>0</v>
      </c>
      <c r="I161" s="66"/>
      <c r="J161" s="63">
        <f>'gold Standard30-1-2021'!G161</f>
        <v>0</v>
      </c>
      <c r="K161" s="63">
        <f t="shared" si="17"/>
        <v>0</v>
      </c>
      <c r="L161" s="63">
        <f t="shared" si="18"/>
        <v>0</v>
      </c>
      <c r="M161" s="78">
        <v>0</v>
      </c>
      <c r="N161" s="78">
        <v>0</v>
      </c>
      <c r="O161" s="78">
        <v>0</v>
      </c>
    </row>
    <row r="162" spans="1:15" x14ac:dyDescent="0.3">
      <c r="A162" s="62">
        <v>187</v>
      </c>
      <c r="B162" s="62">
        <v>204</v>
      </c>
      <c r="C162" s="62">
        <v>194</v>
      </c>
      <c r="D162" s="66" t="s">
        <v>126</v>
      </c>
      <c r="E162" s="66" t="s">
        <v>794</v>
      </c>
      <c r="F162" s="65" t="s">
        <v>253</v>
      </c>
      <c r="G162" s="63">
        <v>1</v>
      </c>
      <c r="H162" s="63">
        <v>1</v>
      </c>
      <c r="I162" s="63"/>
      <c r="J162" s="63">
        <f>'gold Standard30-1-2021'!G162</f>
        <v>1</v>
      </c>
      <c r="K162" s="63">
        <f t="shared" ref="K162:K168" si="22">H162</f>
        <v>1</v>
      </c>
      <c r="L162" s="63">
        <f t="shared" ref="L162:L168" si="23">G162</f>
        <v>1</v>
      </c>
      <c r="M162" s="78">
        <f t="shared" si="19"/>
        <v>1</v>
      </c>
      <c r="N162" s="78">
        <f t="shared" si="21"/>
        <v>1</v>
      </c>
      <c r="O162" s="78">
        <f t="shared" si="20"/>
        <v>1</v>
      </c>
    </row>
    <row r="163" spans="1:15" x14ac:dyDescent="0.3">
      <c r="A163" s="62">
        <v>203</v>
      </c>
      <c r="B163" s="62">
        <v>205</v>
      </c>
      <c r="C163" s="62">
        <v>195</v>
      </c>
      <c r="D163" s="66" t="s">
        <v>132</v>
      </c>
      <c r="E163" s="66" t="s">
        <v>251</v>
      </c>
      <c r="F163" s="65" t="s">
        <v>251</v>
      </c>
      <c r="G163" s="62">
        <v>2</v>
      </c>
      <c r="H163" s="62">
        <v>2</v>
      </c>
      <c r="I163" s="66"/>
      <c r="J163" s="63">
        <f>'gold Standard30-1-2021'!G163</f>
        <v>2</v>
      </c>
      <c r="K163" s="63">
        <f t="shared" si="22"/>
        <v>2</v>
      </c>
      <c r="L163" s="63">
        <f t="shared" si="23"/>
        <v>2</v>
      </c>
      <c r="M163" s="78">
        <f t="shared" si="19"/>
        <v>1</v>
      </c>
      <c r="N163" s="78">
        <f t="shared" si="21"/>
        <v>1</v>
      </c>
      <c r="O163" s="78">
        <f t="shared" si="20"/>
        <v>1</v>
      </c>
    </row>
    <row r="164" spans="1:15" x14ac:dyDescent="0.3">
      <c r="A164" s="62">
        <v>106</v>
      </c>
      <c r="B164" s="62">
        <v>206</v>
      </c>
      <c r="C164" s="62">
        <v>196</v>
      </c>
      <c r="D164" s="66" t="s">
        <v>80</v>
      </c>
      <c r="E164" s="66" t="s">
        <v>795</v>
      </c>
      <c r="F164" s="65" t="s">
        <v>876</v>
      </c>
      <c r="G164" s="62">
        <v>0</v>
      </c>
      <c r="H164" s="62">
        <v>0</v>
      </c>
      <c r="I164" s="66"/>
      <c r="J164" s="63">
        <f>'gold Standard30-1-2021'!G164</f>
        <v>0</v>
      </c>
      <c r="K164" s="63">
        <f t="shared" si="22"/>
        <v>0</v>
      </c>
      <c r="L164" s="63">
        <f t="shared" si="23"/>
        <v>0</v>
      </c>
      <c r="M164" s="78">
        <v>0</v>
      </c>
      <c r="N164" s="78">
        <v>0</v>
      </c>
      <c r="O164" s="78">
        <v>0</v>
      </c>
    </row>
    <row r="165" spans="1:15" x14ac:dyDescent="0.3">
      <c r="A165" s="62">
        <v>80</v>
      </c>
      <c r="B165" s="62">
        <v>208</v>
      </c>
      <c r="C165" s="62">
        <v>197</v>
      </c>
      <c r="D165" s="66" t="s">
        <v>69</v>
      </c>
      <c r="E165" s="66" t="s">
        <v>836</v>
      </c>
      <c r="F165" s="65" t="s">
        <v>877</v>
      </c>
      <c r="G165" s="62">
        <v>0</v>
      </c>
      <c r="H165" s="62">
        <v>0</v>
      </c>
      <c r="I165" s="66"/>
      <c r="J165" s="63">
        <f>'gold Standard30-1-2021'!G165</f>
        <v>0</v>
      </c>
      <c r="K165" s="63">
        <f t="shared" si="22"/>
        <v>0</v>
      </c>
      <c r="L165" s="63">
        <f t="shared" si="23"/>
        <v>0</v>
      </c>
      <c r="M165" s="78">
        <v>0</v>
      </c>
      <c r="N165" s="78">
        <v>0</v>
      </c>
      <c r="O165" s="78">
        <v>0</v>
      </c>
    </row>
    <row r="166" spans="1:15" x14ac:dyDescent="0.3">
      <c r="A166" s="62">
        <v>210</v>
      </c>
      <c r="B166" s="62">
        <v>209</v>
      </c>
      <c r="C166" s="62">
        <v>198</v>
      </c>
      <c r="D166" s="66" t="s">
        <v>135</v>
      </c>
      <c r="E166" s="66" t="s">
        <v>796</v>
      </c>
      <c r="F166" s="65" t="s">
        <v>878</v>
      </c>
      <c r="G166" s="62">
        <v>0</v>
      </c>
      <c r="H166" s="62">
        <v>0</v>
      </c>
      <c r="I166" s="66"/>
      <c r="J166" s="63">
        <f>'gold Standard30-1-2021'!G166</f>
        <v>0</v>
      </c>
      <c r="K166" s="63">
        <f t="shared" si="22"/>
        <v>0</v>
      </c>
      <c r="L166" s="63">
        <f t="shared" si="23"/>
        <v>0</v>
      </c>
      <c r="M166" s="78">
        <v>0</v>
      </c>
      <c r="N166" s="78">
        <v>0</v>
      </c>
      <c r="O166" s="78">
        <v>0</v>
      </c>
    </row>
    <row r="167" spans="1:15" x14ac:dyDescent="0.3">
      <c r="A167" s="62">
        <v>35</v>
      </c>
      <c r="B167" s="62">
        <v>240</v>
      </c>
      <c r="C167" s="62">
        <v>199</v>
      </c>
      <c r="D167" s="66" t="s">
        <v>678</v>
      </c>
      <c r="E167" s="66" t="s">
        <v>835</v>
      </c>
      <c r="F167" s="65" t="s">
        <v>679</v>
      </c>
      <c r="G167" s="62">
        <v>0</v>
      </c>
      <c r="H167" s="62">
        <v>0</v>
      </c>
      <c r="I167" s="66"/>
      <c r="J167" s="63">
        <f>'gold Standard30-1-2021'!G167</f>
        <v>0</v>
      </c>
      <c r="K167" s="63">
        <f t="shared" si="22"/>
        <v>0</v>
      </c>
      <c r="L167" s="63">
        <f t="shared" si="23"/>
        <v>0</v>
      </c>
      <c r="M167" s="78">
        <v>0</v>
      </c>
      <c r="N167" s="78">
        <v>0</v>
      </c>
      <c r="O167" s="78">
        <v>0</v>
      </c>
    </row>
    <row r="168" spans="1:15" x14ac:dyDescent="0.3">
      <c r="A168" s="62">
        <v>144</v>
      </c>
      <c r="B168" s="62">
        <v>16</v>
      </c>
      <c r="C168" s="62">
        <v>200</v>
      </c>
      <c r="D168" s="64" t="s">
        <v>96</v>
      </c>
      <c r="E168" s="64" t="s">
        <v>834</v>
      </c>
      <c r="F168" s="65" t="s">
        <v>705</v>
      </c>
      <c r="G168" s="62">
        <v>20</v>
      </c>
      <c r="H168" s="62">
        <v>11</v>
      </c>
      <c r="I168" s="66"/>
      <c r="J168" s="63">
        <f>'gold Standard30-1-2021'!G168</f>
        <v>11</v>
      </c>
      <c r="K168" s="63">
        <f t="shared" si="22"/>
        <v>11</v>
      </c>
      <c r="L168" s="63">
        <f t="shared" si="23"/>
        <v>20</v>
      </c>
      <c r="M168" s="78">
        <f t="shared" si="19"/>
        <v>1</v>
      </c>
      <c r="N168" s="78">
        <f t="shared" si="21"/>
        <v>0.55000000000000004</v>
      </c>
      <c r="O168" s="78">
        <f t="shared" si="20"/>
        <v>0.70967741935483875</v>
      </c>
    </row>
    <row r="169" spans="1:15" x14ac:dyDescent="0.3">
      <c r="J169" s="67">
        <f>SUM(J2:J168)</f>
        <v>639</v>
      </c>
      <c r="K169" s="67">
        <f t="shared" ref="K169:O169" si="24">SUM(K2:K168)</f>
        <v>599</v>
      </c>
      <c r="L169" s="67">
        <f t="shared" si="24"/>
        <v>740</v>
      </c>
      <c r="M169" s="80">
        <f t="shared" si="24"/>
        <v>84.788888888888891</v>
      </c>
      <c r="N169" s="80">
        <f t="shared" si="24"/>
        <v>79.90351727125919</v>
      </c>
      <c r="O169" s="80">
        <f t="shared" si="24"/>
        <v>80.816216096840677</v>
      </c>
    </row>
  </sheetData>
  <phoneticPr fontId="8" type="noConversion"/>
  <conditionalFormatting sqref="D16:D18">
    <cfRule type="duplicateValues" dxfId="513" priority="280"/>
  </conditionalFormatting>
  <conditionalFormatting sqref="D11">
    <cfRule type="duplicateValues" dxfId="512" priority="450"/>
  </conditionalFormatting>
  <conditionalFormatting sqref="D11">
    <cfRule type="duplicateValues" dxfId="511" priority="451"/>
  </conditionalFormatting>
  <conditionalFormatting sqref="D20">
    <cfRule type="duplicateValues" dxfId="510" priority="442"/>
  </conditionalFormatting>
  <conditionalFormatting sqref="D20">
    <cfRule type="duplicateValues" dxfId="509" priority="443"/>
  </conditionalFormatting>
  <conditionalFormatting sqref="D15">
    <cfRule type="duplicateValues" dxfId="508" priority="403"/>
  </conditionalFormatting>
  <conditionalFormatting sqref="D15">
    <cfRule type="duplicateValues" dxfId="507" priority="404"/>
  </conditionalFormatting>
  <conditionalFormatting sqref="B15">
    <cfRule type="duplicateValues" dxfId="506" priority="400"/>
  </conditionalFormatting>
  <conditionalFormatting sqref="B30">
    <cfRule type="duplicateValues" dxfId="505" priority="389"/>
  </conditionalFormatting>
  <conditionalFormatting sqref="B74">
    <cfRule type="duplicateValues" dxfId="504" priority="369"/>
  </conditionalFormatting>
  <conditionalFormatting sqref="B74">
    <cfRule type="duplicateValues" dxfId="503" priority="367"/>
  </conditionalFormatting>
  <conditionalFormatting sqref="B74">
    <cfRule type="duplicateValues" dxfId="502" priority="366"/>
  </conditionalFormatting>
  <conditionalFormatting sqref="B137">
    <cfRule type="duplicateValues" dxfId="501" priority="327"/>
  </conditionalFormatting>
  <conditionalFormatting sqref="B137">
    <cfRule type="duplicateValues" dxfId="500" priority="325"/>
  </conditionalFormatting>
  <conditionalFormatting sqref="B137">
    <cfRule type="duplicateValues" dxfId="499" priority="324"/>
  </conditionalFormatting>
  <conditionalFormatting sqref="A89:A90">
    <cfRule type="duplicateValues" dxfId="498" priority="321"/>
  </conditionalFormatting>
  <conditionalFormatting sqref="A89:A90">
    <cfRule type="duplicateValues" dxfId="497" priority="320"/>
  </conditionalFormatting>
  <conditionalFormatting sqref="A89:A90">
    <cfRule type="duplicateValues" dxfId="496" priority="319"/>
  </conditionalFormatting>
  <conditionalFormatting sqref="A12:B12">
    <cfRule type="duplicateValues" dxfId="495" priority="313"/>
  </conditionalFormatting>
  <conditionalFormatting sqref="E1">
    <cfRule type="duplicateValues" dxfId="494" priority="489"/>
  </conditionalFormatting>
  <conditionalFormatting sqref="E1">
    <cfRule type="duplicateValues" dxfId="493" priority="281"/>
  </conditionalFormatting>
  <conditionalFormatting sqref="E16:E17 E13:E14">
    <cfRule type="duplicateValues" dxfId="492" priority="278"/>
  </conditionalFormatting>
  <conditionalFormatting sqref="E16:E17 E13:E14">
    <cfRule type="duplicateValues" dxfId="491" priority="279"/>
  </conditionalFormatting>
  <conditionalFormatting sqref="E15">
    <cfRule type="duplicateValues" dxfId="490" priority="276"/>
  </conditionalFormatting>
  <conditionalFormatting sqref="E15">
    <cfRule type="duplicateValues" dxfId="489" priority="277"/>
  </conditionalFormatting>
  <conditionalFormatting sqref="E12">
    <cfRule type="duplicateValues" dxfId="488" priority="274"/>
  </conditionalFormatting>
  <conditionalFormatting sqref="E12">
    <cfRule type="duplicateValues" dxfId="487" priority="275"/>
  </conditionalFormatting>
  <conditionalFormatting sqref="D168">
    <cfRule type="duplicateValues" dxfId="486" priority="270"/>
  </conditionalFormatting>
  <conditionalFormatting sqref="D168">
    <cfRule type="duplicateValues" dxfId="485" priority="271"/>
  </conditionalFormatting>
  <conditionalFormatting sqref="B168">
    <cfRule type="duplicateValues" dxfId="484" priority="267"/>
  </conditionalFormatting>
  <conditionalFormatting sqref="B168">
    <cfRule type="duplicateValues" dxfId="483" priority="265"/>
  </conditionalFormatting>
  <conditionalFormatting sqref="B168">
    <cfRule type="duplicateValues" dxfId="482" priority="264"/>
  </conditionalFormatting>
  <conditionalFormatting sqref="B168">
    <cfRule type="duplicateValues" dxfId="481" priority="263"/>
  </conditionalFormatting>
  <conditionalFormatting sqref="E87">
    <cfRule type="duplicateValues" dxfId="480" priority="257"/>
  </conditionalFormatting>
  <conditionalFormatting sqref="E87">
    <cfRule type="duplicateValues" dxfId="479" priority="258"/>
  </conditionalFormatting>
  <conditionalFormatting sqref="E91">
    <cfRule type="duplicateValues" dxfId="478" priority="255"/>
  </conditionalFormatting>
  <conditionalFormatting sqref="E91">
    <cfRule type="duplicateValues" dxfId="477" priority="256"/>
  </conditionalFormatting>
  <conditionalFormatting sqref="E112">
    <cfRule type="duplicateValues" dxfId="476" priority="248"/>
  </conditionalFormatting>
  <conditionalFormatting sqref="E112">
    <cfRule type="duplicateValues" dxfId="475" priority="249"/>
  </conditionalFormatting>
  <conditionalFormatting sqref="E113">
    <cfRule type="duplicateValues" dxfId="474" priority="246"/>
  </conditionalFormatting>
  <conditionalFormatting sqref="E113">
    <cfRule type="duplicateValues" dxfId="473" priority="247"/>
  </conditionalFormatting>
  <conditionalFormatting sqref="E114">
    <cfRule type="duplicateValues" dxfId="472" priority="244"/>
  </conditionalFormatting>
  <conditionalFormatting sqref="E114">
    <cfRule type="duplicateValues" dxfId="471" priority="245"/>
  </conditionalFormatting>
  <conditionalFormatting sqref="E141">
    <cfRule type="duplicateValues" dxfId="470" priority="241"/>
  </conditionalFormatting>
  <conditionalFormatting sqref="E140:E141">
    <cfRule type="duplicateValues" dxfId="469" priority="240"/>
  </conditionalFormatting>
  <conditionalFormatting sqref="E140">
    <cfRule type="duplicateValues" dxfId="468" priority="242"/>
  </conditionalFormatting>
  <conditionalFormatting sqref="E140:E141">
    <cfRule type="duplicateValues" dxfId="467" priority="243"/>
  </conditionalFormatting>
  <conditionalFormatting sqref="E156">
    <cfRule type="duplicateValues" dxfId="466" priority="238"/>
  </conditionalFormatting>
  <conditionalFormatting sqref="E156">
    <cfRule type="duplicateValues" dxfId="465" priority="239"/>
  </conditionalFormatting>
  <conditionalFormatting sqref="F16:F18">
    <cfRule type="duplicateValues" dxfId="464" priority="205"/>
  </conditionalFormatting>
  <conditionalFormatting sqref="G1">
    <cfRule type="duplicateValues" dxfId="463" priority="119"/>
  </conditionalFormatting>
  <conditionalFormatting sqref="G1">
    <cfRule type="duplicateValues" dxfId="462" priority="120"/>
  </conditionalFormatting>
  <conditionalFormatting sqref="G9">
    <cfRule type="duplicateValues" dxfId="461" priority="115"/>
  </conditionalFormatting>
  <conditionalFormatting sqref="G9">
    <cfRule type="duplicateValues" dxfId="460" priority="116"/>
  </conditionalFormatting>
  <conditionalFormatting sqref="H1">
    <cfRule type="duplicateValues" dxfId="459" priority="113"/>
  </conditionalFormatting>
  <conditionalFormatting sqref="H1">
    <cfRule type="duplicateValues" dxfId="458" priority="114"/>
  </conditionalFormatting>
  <conditionalFormatting sqref="H9">
    <cfRule type="duplicateValues" dxfId="457" priority="111"/>
  </conditionalFormatting>
  <conditionalFormatting sqref="H9">
    <cfRule type="duplicateValues" dxfId="456" priority="112"/>
  </conditionalFormatting>
  <conditionalFormatting sqref="G20">
    <cfRule type="duplicateValues" dxfId="455" priority="107"/>
  </conditionalFormatting>
  <conditionalFormatting sqref="G20">
    <cfRule type="duplicateValues" dxfId="454" priority="108"/>
  </conditionalFormatting>
  <conditionalFormatting sqref="H20">
    <cfRule type="duplicateValues" dxfId="453" priority="105"/>
  </conditionalFormatting>
  <conditionalFormatting sqref="H20">
    <cfRule type="duplicateValues" dxfId="452" priority="106"/>
  </conditionalFormatting>
  <conditionalFormatting sqref="G56:H56">
    <cfRule type="duplicateValues" dxfId="451" priority="103"/>
  </conditionalFormatting>
  <conditionalFormatting sqref="G56:H56">
    <cfRule type="duplicateValues" dxfId="450" priority="104"/>
  </conditionalFormatting>
  <conditionalFormatting sqref="G158">
    <cfRule type="duplicateValues" dxfId="449" priority="102"/>
  </conditionalFormatting>
  <conditionalFormatting sqref="G158">
    <cfRule type="duplicateValues" dxfId="448" priority="101"/>
  </conditionalFormatting>
  <conditionalFormatting sqref="G158">
    <cfRule type="duplicateValues" dxfId="447" priority="100"/>
  </conditionalFormatting>
  <conditionalFormatting sqref="G158">
    <cfRule type="duplicateValues" dxfId="446" priority="99"/>
  </conditionalFormatting>
  <conditionalFormatting sqref="E168">
    <cfRule type="duplicateValues" dxfId="445" priority="85"/>
  </conditionalFormatting>
  <conditionalFormatting sqref="E168">
    <cfRule type="duplicateValues" dxfId="444" priority="86"/>
  </conditionalFormatting>
  <conditionalFormatting sqref="E20">
    <cfRule type="duplicateValues" dxfId="443" priority="3911"/>
  </conditionalFormatting>
  <conditionalFormatting sqref="E20">
    <cfRule type="duplicateValues" dxfId="442" priority="3912"/>
  </conditionalFormatting>
  <conditionalFormatting sqref="D21:D22">
    <cfRule type="duplicateValues" dxfId="441" priority="3915"/>
  </conditionalFormatting>
  <conditionalFormatting sqref="D21">
    <cfRule type="duplicateValues" dxfId="440" priority="3917"/>
  </conditionalFormatting>
  <conditionalFormatting sqref="D12 A12:B12">
    <cfRule type="duplicateValues" dxfId="439" priority="3920"/>
  </conditionalFormatting>
  <conditionalFormatting sqref="F10">
    <cfRule type="duplicateValues" dxfId="438" priority="79"/>
  </conditionalFormatting>
  <conditionalFormatting sqref="F141">
    <cfRule type="duplicateValues" dxfId="437" priority="78"/>
  </conditionalFormatting>
  <conditionalFormatting sqref="F134">
    <cfRule type="duplicateValues" dxfId="436" priority="77"/>
  </conditionalFormatting>
  <conditionalFormatting sqref="F125">
    <cfRule type="duplicateValues" dxfId="435" priority="76"/>
  </conditionalFormatting>
  <conditionalFormatting sqref="F113">
    <cfRule type="duplicateValues" dxfId="434" priority="75"/>
  </conditionalFormatting>
  <conditionalFormatting sqref="F111">
    <cfRule type="duplicateValues" dxfId="433" priority="74"/>
  </conditionalFormatting>
  <conditionalFormatting sqref="F97">
    <cfRule type="duplicateValues" dxfId="432" priority="73"/>
  </conditionalFormatting>
  <conditionalFormatting sqref="F48">
    <cfRule type="duplicateValues" dxfId="431" priority="72"/>
  </conditionalFormatting>
  <conditionalFormatting sqref="F71">
    <cfRule type="duplicateValues" dxfId="430" priority="71"/>
  </conditionalFormatting>
  <conditionalFormatting sqref="F139">
    <cfRule type="duplicateValues" dxfId="429" priority="70"/>
  </conditionalFormatting>
  <conditionalFormatting sqref="F1">
    <cfRule type="duplicateValues" dxfId="428" priority="69"/>
  </conditionalFormatting>
  <conditionalFormatting sqref="F127">
    <cfRule type="duplicateValues" dxfId="427" priority="68"/>
  </conditionalFormatting>
  <conditionalFormatting sqref="F127">
    <cfRule type="duplicateValues" dxfId="426" priority="67"/>
  </conditionalFormatting>
  <conditionalFormatting sqref="F152">
    <cfRule type="duplicateValues" dxfId="425" priority="65"/>
  </conditionalFormatting>
  <conditionalFormatting sqref="F152">
    <cfRule type="duplicateValues" dxfId="424" priority="66"/>
  </conditionalFormatting>
  <conditionalFormatting sqref="F19">
    <cfRule type="duplicateValues" dxfId="423" priority="63"/>
  </conditionalFormatting>
  <conditionalFormatting sqref="F19">
    <cfRule type="duplicateValues" dxfId="422" priority="64"/>
  </conditionalFormatting>
  <conditionalFormatting sqref="F11">
    <cfRule type="duplicateValues" dxfId="421" priority="61"/>
  </conditionalFormatting>
  <conditionalFormatting sqref="F11">
    <cfRule type="duplicateValues" dxfId="420" priority="62"/>
  </conditionalFormatting>
  <conditionalFormatting sqref="F20">
    <cfRule type="duplicateValues" dxfId="419" priority="57"/>
  </conditionalFormatting>
  <conditionalFormatting sqref="F20">
    <cfRule type="duplicateValues" dxfId="418" priority="58"/>
  </conditionalFormatting>
  <conditionalFormatting sqref="F21:F22">
    <cfRule type="duplicateValues" dxfId="417" priority="55"/>
  </conditionalFormatting>
  <conditionalFormatting sqref="F21">
    <cfRule type="duplicateValues" dxfId="416" priority="56"/>
  </conditionalFormatting>
  <conditionalFormatting sqref="F53">
    <cfRule type="duplicateValues" dxfId="415" priority="53"/>
  </conditionalFormatting>
  <conditionalFormatting sqref="F53">
    <cfRule type="duplicateValues" dxfId="414" priority="54"/>
  </conditionalFormatting>
  <conditionalFormatting sqref="F45">
    <cfRule type="duplicateValues" dxfId="413" priority="51"/>
  </conditionalFormatting>
  <conditionalFormatting sqref="F45">
    <cfRule type="duplicateValues" dxfId="412" priority="52"/>
  </conditionalFormatting>
  <conditionalFormatting sqref="F44">
    <cfRule type="duplicateValues" dxfId="411" priority="49"/>
  </conditionalFormatting>
  <conditionalFormatting sqref="F44">
    <cfRule type="duplicateValues" dxfId="410" priority="50"/>
  </conditionalFormatting>
  <conditionalFormatting sqref="F51">
    <cfRule type="duplicateValues" dxfId="409" priority="47"/>
  </conditionalFormatting>
  <conditionalFormatting sqref="F51">
    <cfRule type="duplicateValues" dxfId="408" priority="48"/>
  </conditionalFormatting>
  <conditionalFormatting sqref="F58">
    <cfRule type="duplicateValues" dxfId="407" priority="45"/>
  </conditionalFormatting>
  <conditionalFormatting sqref="F58">
    <cfRule type="duplicateValues" dxfId="406" priority="46"/>
  </conditionalFormatting>
  <conditionalFormatting sqref="F57">
    <cfRule type="duplicateValues" dxfId="405" priority="43"/>
  </conditionalFormatting>
  <conditionalFormatting sqref="F57">
    <cfRule type="duplicateValues" dxfId="404" priority="44"/>
  </conditionalFormatting>
  <conditionalFormatting sqref="F6:F7">
    <cfRule type="duplicateValues" dxfId="403" priority="41"/>
  </conditionalFormatting>
  <conditionalFormatting sqref="F6:F7">
    <cfRule type="duplicateValues" dxfId="402" priority="42"/>
  </conditionalFormatting>
  <conditionalFormatting sqref="F15">
    <cfRule type="duplicateValues" dxfId="401" priority="38"/>
  </conditionalFormatting>
  <conditionalFormatting sqref="F15">
    <cfRule type="duplicateValues" dxfId="400" priority="39"/>
  </conditionalFormatting>
  <conditionalFormatting sqref="F15">
    <cfRule type="duplicateValues" dxfId="399" priority="37"/>
  </conditionalFormatting>
  <conditionalFormatting sqref="F30">
    <cfRule type="duplicateValues" dxfId="398" priority="35"/>
  </conditionalFormatting>
  <conditionalFormatting sqref="F30">
    <cfRule type="duplicateValues" dxfId="397" priority="36"/>
  </conditionalFormatting>
  <conditionalFormatting sqref="F30">
    <cfRule type="duplicateValues" dxfId="396" priority="34"/>
  </conditionalFormatting>
  <conditionalFormatting sqref="F74">
    <cfRule type="duplicateValues" dxfId="395" priority="32"/>
  </conditionalFormatting>
  <conditionalFormatting sqref="F74">
    <cfRule type="duplicateValues" dxfId="394" priority="33"/>
  </conditionalFormatting>
  <conditionalFormatting sqref="F74">
    <cfRule type="duplicateValues" dxfId="393" priority="31"/>
  </conditionalFormatting>
  <conditionalFormatting sqref="F82:F86">
    <cfRule type="duplicateValues" dxfId="392" priority="29"/>
  </conditionalFormatting>
  <conditionalFormatting sqref="F82:F86">
    <cfRule type="duplicateValues" dxfId="391" priority="30"/>
  </conditionalFormatting>
  <conditionalFormatting sqref="F82:F86">
    <cfRule type="duplicateValues" dxfId="390" priority="28"/>
  </conditionalFormatting>
  <conditionalFormatting sqref="F137">
    <cfRule type="duplicateValues" dxfId="389" priority="26"/>
  </conditionalFormatting>
  <conditionalFormatting sqref="F137">
    <cfRule type="duplicateValues" dxfId="388" priority="27"/>
  </conditionalFormatting>
  <conditionalFormatting sqref="F137">
    <cfRule type="duplicateValues" dxfId="387" priority="25"/>
  </conditionalFormatting>
  <conditionalFormatting sqref="F34">
    <cfRule type="duplicateValues" dxfId="386" priority="82"/>
  </conditionalFormatting>
  <conditionalFormatting sqref="F34">
    <cfRule type="duplicateValues" dxfId="385" priority="83"/>
  </conditionalFormatting>
  <conditionalFormatting sqref="F12">
    <cfRule type="duplicateValues" dxfId="384" priority="19"/>
  </conditionalFormatting>
  <conditionalFormatting sqref="F12">
    <cfRule type="duplicateValues" dxfId="383" priority="20"/>
  </conditionalFormatting>
  <conditionalFormatting sqref="F9">
    <cfRule type="duplicateValues" dxfId="382" priority="17"/>
  </conditionalFormatting>
  <conditionalFormatting sqref="F9">
    <cfRule type="duplicateValues" dxfId="381" priority="18"/>
  </conditionalFormatting>
  <conditionalFormatting sqref="F169:F1048576 F43:F48 F51:F55 F57:F108 F110:F129 F131:F167 F1:F40">
    <cfRule type="duplicateValues" dxfId="380" priority="16"/>
  </conditionalFormatting>
  <conditionalFormatting sqref="F56">
    <cfRule type="duplicateValues" dxfId="379" priority="14"/>
  </conditionalFormatting>
  <conditionalFormatting sqref="F56">
    <cfRule type="duplicateValues" dxfId="378" priority="15"/>
  </conditionalFormatting>
  <conditionalFormatting sqref="F169:F1048576 F110:F129 F131:F167 F1:F108">
    <cfRule type="duplicateValues" dxfId="377" priority="13"/>
  </conditionalFormatting>
  <conditionalFormatting sqref="F168">
    <cfRule type="duplicateValues" dxfId="376" priority="11"/>
  </conditionalFormatting>
  <conditionalFormatting sqref="F168">
    <cfRule type="duplicateValues" dxfId="375" priority="12"/>
  </conditionalFormatting>
  <conditionalFormatting sqref="F168">
    <cfRule type="duplicateValues" dxfId="374" priority="10"/>
  </conditionalFormatting>
  <conditionalFormatting sqref="F168">
    <cfRule type="duplicateValues" dxfId="373" priority="9"/>
  </conditionalFormatting>
  <conditionalFormatting sqref="F168">
    <cfRule type="duplicateValues" dxfId="372" priority="8"/>
  </conditionalFormatting>
  <conditionalFormatting sqref="F109">
    <cfRule type="duplicateValues" dxfId="371" priority="6"/>
  </conditionalFormatting>
  <conditionalFormatting sqref="F109">
    <cfRule type="duplicateValues" dxfId="370" priority="7"/>
  </conditionalFormatting>
  <conditionalFormatting sqref="F109">
    <cfRule type="duplicateValues" dxfId="369" priority="5"/>
  </conditionalFormatting>
  <conditionalFormatting sqref="F109">
    <cfRule type="duplicateValues" dxfId="368" priority="4"/>
  </conditionalFormatting>
  <conditionalFormatting sqref="F109">
    <cfRule type="duplicateValues" dxfId="367" priority="3"/>
  </conditionalFormatting>
  <conditionalFormatting sqref="F155:F160">
    <cfRule type="duplicateValues" dxfId="366" priority="84"/>
  </conditionalFormatting>
  <conditionalFormatting sqref="B169:C1048576 B43:B48 B13:B40 B1:C3 B4:B11 B51:B129 C4:C129 B131:C167">
    <cfRule type="duplicateValues" dxfId="365" priority="3924"/>
  </conditionalFormatting>
  <conditionalFormatting sqref="I1">
    <cfRule type="duplicateValues" dxfId="364" priority="1"/>
  </conditionalFormatting>
  <conditionalFormatting sqref="I1">
    <cfRule type="duplicateValues" dxfId="363" priority="2"/>
  </conditionalFormatting>
  <conditionalFormatting sqref="D13:D14">
    <cfRule type="duplicateValues" dxfId="362" priority="4206"/>
  </conditionalFormatting>
  <conditionalFormatting sqref="F13:F14">
    <cfRule type="duplicateValues" dxfId="361" priority="4257"/>
  </conditionalFormatting>
  <conditionalFormatting sqref="F161:F167 F1:F5 F135:F136 F126 F112 F140 F59:F70 F142:F151 F131:F133 F128:F129 F153:F154 F72:F73 F98:F108 F54:F55 F46:F47 F52 F8 F31:F33 F75:F81 F87:F96 F114:F124 F138 F23:F29 F43 F169:F65476 F110 F35:F40">
    <cfRule type="duplicateValues" dxfId="360" priority="4473"/>
  </conditionalFormatting>
  <conditionalFormatting sqref="F161:F167 F128:F129 F1:F5 F153:F154 F54:F55 F46:F48 F52 F59:F73 F8 F31:F33 F75:F81 F87:F108 F138:F151 F10 F23:F29 F43 F169:F65476 F110:F126 F131:F136 F35:F40">
    <cfRule type="duplicateValues" dxfId="359" priority="4501"/>
  </conditionalFormatting>
  <conditionalFormatting sqref="F138:F167 F1:F8 F75:F81 F87:F108 F13:F14 F10:F11 F16:F29 F43:F48 F51:F55 F57:F73 F169:F65476 F110:F129 F131:F136 F31:F40">
    <cfRule type="duplicateValues" dxfId="358" priority="4522"/>
  </conditionalFormatting>
  <conditionalFormatting sqref="B169:C65477 B31:B40 B75:B129 B13:B14 B16:B29 B43:B48 B51:B73 B1:C3 B4:B11 B138:B167 C4:C129 C137:C167 B131:C136">
    <cfRule type="duplicateValues" dxfId="357" priority="4552"/>
  </conditionalFormatting>
  <conditionalFormatting sqref="B169:C65477 B75:B129 B13:B40 B43:B48 B51:B73 B1:C3 B4:B11 B138:B167 C4:C129 C137:C167 B131:C136">
    <cfRule type="duplicateValues" dxfId="356" priority="4566"/>
  </conditionalFormatting>
  <conditionalFormatting sqref="B169:C65477">
    <cfRule type="duplicateValues" dxfId="355" priority="4578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2D140-ABA6-4314-9ABC-BC09AA8C73B1}">
  <dimension ref="A1:O170"/>
  <sheetViews>
    <sheetView topLeftCell="F1" workbookViewId="0">
      <selection activeCell="I9" sqref="I9"/>
    </sheetView>
  </sheetViews>
  <sheetFormatPr defaultColWidth="8.88671875" defaultRowHeight="14.4" x14ac:dyDescent="0.3"/>
  <cols>
    <col min="1" max="1" width="4" style="67" bestFit="1" customWidth="1"/>
    <col min="2" max="2" width="5.88671875" style="67" bestFit="1" customWidth="1"/>
    <col min="3" max="3" width="5.5546875" style="72" bestFit="1" customWidth="1"/>
    <col min="4" max="4" width="120.44140625" style="71" bestFit="1" customWidth="1"/>
    <col min="5" max="5" width="35.109375" style="71" bestFit="1" customWidth="1"/>
    <col min="6" max="6" width="37.21875" style="70" bestFit="1" customWidth="1"/>
    <col min="7" max="7" width="12.33203125" style="67" bestFit="1" customWidth="1"/>
    <col min="8" max="8" width="28.88671875" style="67" bestFit="1" customWidth="1"/>
    <col min="9" max="9" width="21.44140625" style="71" bestFit="1" customWidth="1"/>
    <col min="10" max="10" width="4.33203125" style="86" bestFit="1" customWidth="1"/>
    <col min="11" max="11" width="4.21875" style="86" bestFit="1" customWidth="1"/>
    <col min="12" max="12" width="4" style="86" bestFit="1" customWidth="1"/>
    <col min="13" max="13" width="5.88671875" style="107" bestFit="1" customWidth="1"/>
    <col min="14" max="14" width="8.5546875" style="107" bestFit="1" customWidth="1"/>
    <col min="15" max="15" width="10.109375" style="107" bestFit="1" customWidth="1"/>
    <col min="16" max="16384" width="8.88671875" style="71"/>
  </cols>
  <sheetData>
    <row r="1" spans="1:15" x14ac:dyDescent="0.3">
      <c r="A1" s="61" t="s">
        <v>27</v>
      </c>
      <c r="B1" s="61" t="s">
        <v>439</v>
      </c>
      <c r="C1" s="61" t="s">
        <v>695</v>
      </c>
      <c r="D1" s="61" t="s">
        <v>24</v>
      </c>
      <c r="E1" s="61" t="s">
        <v>694</v>
      </c>
      <c r="F1" s="73" t="s">
        <v>0</v>
      </c>
      <c r="G1" s="61" t="s">
        <v>702</v>
      </c>
      <c r="H1" s="61" t="s">
        <v>801</v>
      </c>
      <c r="I1" s="61" t="s">
        <v>880</v>
      </c>
      <c r="J1" s="61" t="s">
        <v>885</v>
      </c>
      <c r="K1" s="61" t="s">
        <v>809</v>
      </c>
      <c r="L1" s="61" t="s">
        <v>810</v>
      </c>
      <c r="M1" s="61" t="s">
        <v>811</v>
      </c>
      <c r="N1" s="61" t="s">
        <v>812</v>
      </c>
      <c r="O1" s="61" t="s">
        <v>813</v>
      </c>
    </row>
    <row r="2" spans="1:15" x14ac:dyDescent="0.3">
      <c r="A2" s="62">
        <v>132</v>
      </c>
      <c r="B2" s="62">
        <v>1</v>
      </c>
      <c r="C2" s="62">
        <v>1</v>
      </c>
      <c r="D2" s="66" t="s">
        <v>89</v>
      </c>
      <c r="E2" s="66" t="s">
        <v>677</v>
      </c>
      <c r="F2" s="65" t="s">
        <v>349</v>
      </c>
      <c r="G2" s="62">
        <v>0</v>
      </c>
      <c r="H2" s="62">
        <v>0</v>
      </c>
      <c r="I2" s="66"/>
      <c r="J2" s="84">
        <f>'gold Standard30-1-2021'!G2</f>
        <v>0</v>
      </c>
      <c r="K2" s="84">
        <v>0</v>
      </c>
      <c r="L2" s="84">
        <v>0</v>
      </c>
      <c r="M2" s="105">
        <v>0</v>
      </c>
      <c r="N2" s="105">
        <v>0</v>
      </c>
      <c r="O2" s="105">
        <v>0</v>
      </c>
    </row>
    <row r="3" spans="1:15" ht="16.95" customHeight="1" x14ac:dyDescent="0.3">
      <c r="A3" s="62">
        <v>194</v>
      </c>
      <c r="B3" s="62">
        <v>2</v>
      </c>
      <c r="C3" s="62">
        <v>2</v>
      </c>
      <c r="D3" s="66" t="s">
        <v>131</v>
      </c>
      <c r="E3" s="66" t="s">
        <v>350</v>
      </c>
      <c r="F3" s="65" t="s">
        <v>252</v>
      </c>
      <c r="G3" s="62">
        <v>1</v>
      </c>
      <c r="H3" s="62">
        <v>1</v>
      </c>
      <c r="I3" s="66"/>
      <c r="J3" s="84">
        <f>'gold Standard30-1-2021'!G3</f>
        <v>1</v>
      </c>
      <c r="K3" s="84">
        <f t="shared" ref="K3" si="0">H3</f>
        <v>1</v>
      </c>
      <c r="L3" s="84">
        <f t="shared" ref="L3" si="1">G3</f>
        <v>1</v>
      </c>
      <c r="M3" s="105">
        <v>1</v>
      </c>
      <c r="N3" s="105">
        <f t="shared" ref="N3" si="2">K3/L3</f>
        <v>1</v>
      </c>
      <c r="O3" s="105">
        <f t="shared" ref="O3" si="3">(2*M3*N3)/(M3+N3)</f>
        <v>1</v>
      </c>
    </row>
    <row r="4" spans="1:15" ht="16.95" customHeight="1" x14ac:dyDescent="0.3">
      <c r="A4" s="62">
        <v>488</v>
      </c>
      <c r="B4" s="62">
        <v>3</v>
      </c>
      <c r="C4" s="62">
        <v>3</v>
      </c>
      <c r="D4" s="66" t="s">
        <v>156</v>
      </c>
      <c r="E4" s="66" t="s">
        <v>696</v>
      </c>
      <c r="F4" s="65" t="s">
        <v>353</v>
      </c>
      <c r="G4" s="62">
        <v>0</v>
      </c>
      <c r="H4" s="62">
        <v>0</v>
      </c>
      <c r="I4" s="66"/>
      <c r="J4" s="84">
        <f>'gold Standard30-1-2021'!G4</f>
        <v>1</v>
      </c>
      <c r="K4" s="84">
        <v>0</v>
      </c>
      <c r="L4" s="84">
        <v>0</v>
      </c>
      <c r="M4" s="105">
        <v>0</v>
      </c>
      <c r="N4" s="105">
        <v>0</v>
      </c>
      <c r="O4" s="105">
        <v>0</v>
      </c>
    </row>
    <row r="5" spans="1:15" ht="14.4" customHeight="1" x14ac:dyDescent="0.3">
      <c r="A5" s="62">
        <v>471</v>
      </c>
      <c r="B5" s="62">
        <v>4</v>
      </c>
      <c r="C5" s="62">
        <v>4</v>
      </c>
      <c r="D5" s="66" t="s">
        <v>150</v>
      </c>
      <c r="E5" s="66" t="s">
        <v>697</v>
      </c>
      <c r="F5" s="65" t="s">
        <v>354</v>
      </c>
      <c r="G5" s="62">
        <v>0</v>
      </c>
      <c r="H5" s="62">
        <v>0</v>
      </c>
      <c r="I5" s="66"/>
      <c r="J5" s="84">
        <f>'gold Standard30-1-2021'!G5</f>
        <v>0</v>
      </c>
      <c r="K5" s="84">
        <v>0</v>
      </c>
      <c r="L5" s="84">
        <v>0</v>
      </c>
      <c r="M5" s="105">
        <v>0</v>
      </c>
      <c r="N5" s="105">
        <v>0</v>
      </c>
      <c r="O5" s="105">
        <v>0</v>
      </c>
    </row>
    <row r="6" spans="1:15" x14ac:dyDescent="0.3">
      <c r="A6" s="62">
        <v>61</v>
      </c>
      <c r="B6" s="62">
        <v>5</v>
      </c>
      <c r="C6" s="62">
        <v>5</v>
      </c>
      <c r="D6" s="66" t="s">
        <v>61</v>
      </c>
      <c r="E6" s="66" t="s">
        <v>708</v>
      </c>
      <c r="F6" s="65" t="s">
        <v>356</v>
      </c>
      <c r="G6" s="62">
        <v>0</v>
      </c>
      <c r="H6" s="62">
        <v>0</v>
      </c>
      <c r="I6" s="66" t="s">
        <v>814</v>
      </c>
      <c r="J6" s="84">
        <f>'gold Standard30-1-2021'!G6</f>
        <v>1</v>
      </c>
      <c r="K6" s="84">
        <v>0</v>
      </c>
      <c r="L6" s="84">
        <v>0</v>
      </c>
      <c r="M6" s="105">
        <v>0</v>
      </c>
      <c r="N6" s="105">
        <v>0</v>
      </c>
      <c r="O6" s="105">
        <v>0</v>
      </c>
    </row>
    <row r="7" spans="1:15" x14ac:dyDescent="0.3">
      <c r="A7" s="62">
        <v>110</v>
      </c>
      <c r="B7" s="62">
        <v>6</v>
      </c>
      <c r="C7" s="62">
        <v>6</v>
      </c>
      <c r="D7" s="66" t="s">
        <v>82</v>
      </c>
      <c r="E7" s="66" t="s">
        <v>698</v>
      </c>
      <c r="F7" s="65" t="s">
        <v>201</v>
      </c>
      <c r="G7" s="62">
        <v>1</v>
      </c>
      <c r="H7" s="62">
        <v>1</v>
      </c>
      <c r="I7" s="66"/>
      <c r="J7" s="84">
        <f>'gold Standard30-1-2021'!G7</f>
        <v>1</v>
      </c>
      <c r="K7" s="84">
        <f t="shared" ref="K7:K9" si="4">H7</f>
        <v>1</v>
      </c>
      <c r="L7" s="84">
        <f t="shared" ref="L7:L9" si="5">G7</f>
        <v>1</v>
      </c>
      <c r="M7" s="105">
        <v>1</v>
      </c>
      <c r="N7" s="105">
        <f t="shared" ref="N7:N9" si="6">K7/L7</f>
        <v>1</v>
      </c>
      <c r="O7" s="105">
        <f t="shared" ref="O7:O9" si="7">(2*M7*N7)/(M7+N7)</f>
        <v>1</v>
      </c>
    </row>
    <row r="8" spans="1:15" x14ac:dyDescent="0.3">
      <c r="A8" s="62">
        <v>192</v>
      </c>
      <c r="B8" s="62">
        <v>7</v>
      </c>
      <c r="C8" s="62">
        <v>7</v>
      </c>
      <c r="D8" s="66" t="s">
        <v>130</v>
      </c>
      <c r="E8" s="66" t="s">
        <v>709</v>
      </c>
      <c r="F8" s="65" t="s">
        <v>264</v>
      </c>
      <c r="G8" s="62">
        <v>2</v>
      </c>
      <c r="H8" s="62">
        <v>2</v>
      </c>
      <c r="I8" s="66" t="s">
        <v>833</v>
      </c>
      <c r="J8" s="84">
        <f>'gold Standard30-1-2021'!G8</f>
        <v>6</v>
      </c>
      <c r="K8" s="84">
        <f t="shared" si="4"/>
        <v>2</v>
      </c>
      <c r="L8" s="84">
        <f t="shared" si="5"/>
        <v>2</v>
      </c>
      <c r="M8" s="105">
        <v>1</v>
      </c>
      <c r="N8" s="105">
        <f t="shared" si="6"/>
        <v>1</v>
      </c>
      <c r="O8" s="105">
        <f t="shared" si="7"/>
        <v>1</v>
      </c>
    </row>
    <row r="9" spans="1:15" x14ac:dyDescent="0.3">
      <c r="A9" s="62">
        <v>475</v>
      </c>
      <c r="B9" s="62">
        <v>8</v>
      </c>
      <c r="C9" s="62">
        <v>8</v>
      </c>
      <c r="D9" s="66" t="s">
        <v>152</v>
      </c>
      <c r="E9" s="66" t="s">
        <v>688</v>
      </c>
      <c r="F9" s="64" t="s">
        <v>242</v>
      </c>
      <c r="G9" s="62">
        <v>2</v>
      </c>
      <c r="H9" s="62">
        <v>2</v>
      </c>
      <c r="I9" s="66" t="s">
        <v>688</v>
      </c>
      <c r="J9" s="84">
        <f>'gold Standard30-1-2021'!G9</f>
        <v>3</v>
      </c>
      <c r="K9" s="84">
        <f t="shared" si="4"/>
        <v>2</v>
      </c>
      <c r="L9" s="84">
        <f t="shared" si="5"/>
        <v>2</v>
      </c>
      <c r="M9" s="105">
        <v>1</v>
      </c>
      <c r="N9" s="105">
        <f t="shared" si="6"/>
        <v>1</v>
      </c>
      <c r="O9" s="105">
        <f t="shared" si="7"/>
        <v>1</v>
      </c>
    </row>
    <row r="10" spans="1:15" ht="15.6" customHeight="1" x14ac:dyDescent="0.3">
      <c r="A10" s="62">
        <v>38</v>
      </c>
      <c r="B10" s="62">
        <v>10</v>
      </c>
      <c r="C10" s="62">
        <v>10</v>
      </c>
      <c r="D10" s="66" t="s">
        <v>47</v>
      </c>
      <c r="E10" s="66" t="s">
        <v>267</v>
      </c>
      <c r="F10" s="65" t="s">
        <v>2</v>
      </c>
      <c r="G10" s="62">
        <v>14</v>
      </c>
      <c r="H10" s="62">
        <v>13</v>
      </c>
      <c r="I10" s="64"/>
      <c r="J10" s="84">
        <f>'gold Standard30-1-2021'!G10</f>
        <v>18</v>
      </c>
      <c r="K10" s="84">
        <f t="shared" ref="K10:K11" si="8">H10</f>
        <v>13</v>
      </c>
      <c r="L10" s="84">
        <f t="shared" ref="L10:L11" si="9">G10</f>
        <v>14</v>
      </c>
      <c r="M10" s="105">
        <v>1</v>
      </c>
      <c r="N10" s="105">
        <f t="shared" ref="N10:N11" si="10">K10/L10</f>
        <v>0.9285714285714286</v>
      </c>
      <c r="O10" s="105">
        <f t="shared" ref="O10:O11" si="11">(2*M10*N10)/(M10+N10)</f>
        <v>0.96296296296296302</v>
      </c>
    </row>
    <row r="11" spans="1:15" x14ac:dyDescent="0.3">
      <c r="A11" s="62">
        <v>137</v>
      </c>
      <c r="B11" s="62">
        <v>11</v>
      </c>
      <c r="C11" s="62">
        <v>11</v>
      </c>
      <c r="D11" s="64" t="s">
        <v>91</v>
      </c>
      <c r="E11" s="66" t="s">
        <v>699</v>
      </c>
      <c r="F11" s="65" t="s">
        <v>476</v>
      </c>
      <c r="G11" s="63">
        <v>5</v>
      </c>
      <c r="H11" s="62">
        <v>5</v>
      </c>
      <c r="I11" s="66"/>
      <c r="J11" s="84">
        <f>'gold Standard30-1-2021'!G11</f>
        <v>5</v>
      </c>
      <c r="K11" s="84">
        <f t="shared" si="8"/>
        <v>5</v>
      </c>
      <c r="L11" s="84">
        <f t="shared" si="9"/>
        <v>5</v>
      </c>
      <c r="M11" s="105">
        <v>1</v>
      </c>
      <c r="N11" s="105">
        <f t="shared" si="10"/>
        <v>1</v>
      </c>
      <c r="O11" s="105">
        <f t="shared" si="11"/>
        <v>1</v>
      </c>
    </row>
    <row r="12" spans="1:15" x14ac:dyDescent="0.3">
      <c r="A12" s="62">
        <v>139</v>
      </c>
      <c r="B12" s="62">
        <v>12</v>
      </c>
      <c r="C12" s="62">
        <v>12</v>
      </c>
      <c r="D12" s="64" t="s">
        <v>92</v>
      </c>
      <c r="E12" s="64" t="s">
        <v>16</v>
      </c>
      <c r="F12" s="64" t="s">
        <v>203</v>
      </c>
      <c r="G12" s="62">
        <v>7</v>
      </c>
      <c r="H12" s="62">
        <v>0</v>
      </c>
      <c r="I12" s="66"/>
      <c r="J12" s="84">
        <f>'gold Standard30-1-2021'!G12</f>
        <v>0</v>
      </c>
      <c r="K12" s="84">
        <v>0</v>
      </c>
      <c r="L12" s="84">
        <v>7</v>
      </c>
      <c r="M12" s="105">
        <v>0</v>
      </c>
      <c r="N12" s="105">
        <v>0</v>
      </c>
      <c r="O12" s="105">
        <v>0</v>
      </c>
    </row>
    <row r="13" spans="1:15" x14ac:dyDescent="0.3">
      <c r="A13" s="62">
        <v>185</v>
      </c>
      <c r="B13" s="62">
        <v>13</v>
      </c>
      <c r="C13" s="62">
        <v>13</v>
      </c>
      <c r="D13" s="64" t="s">
        <v>124</v>
      </c>
      <c r="E13" s="64" t="s">
        <v>361</v>
      </c>
      <c r="F13" s="65" t="s">
        <v>300</v>
      </c>
      <c r="G13" s="62">
        <v>0</v>
      </c>
      <c r="H13" s="62">
        <v>0</v>
      </c>
      <c r="I13" s="66"/>
      <c r="J13" s="84">
        <f>'gold Standard30-1-2021'!G13</f>
        <v>0</v>
      </c>
      <c r="K13" s="84">
        <v>0</v>
      </c>
      <c r="L13" s="84">
        <v>0</v>
      </c>
      <c r="M13" s="105">
        <v>0</v>
      </c>
      <c r="N13" s="105">
        <v>0</v>
      </c>
      <c r="O13" s="105">
        <v>0</v>
      </c>
    </row>
    <row r="14" spans="1:15" x14ac:dyDescent="0.3">
      <c r="A14" s="62">
        <v>141</v>
      </c>
      <c r="B14" s="62">
        <v>14</v>
      </c>
      <c r="C14" s="62">
        <v>14</v>
      </c>
      <c r="D14" s="64" t="s">
        <v>94</v>
      </c>
      <c r="E14" s="64" t="s">
        <v>362</v>
      </c>
      <c r="F14" s="65" t="s">
        <v>205</v>
      </c>
      <c r="G14" s="62">
        <v>0</v>
      </c>
      <c r="H14" s="62">
        <v>0</v>
      </c>
      <c r="I14" s="66"/>
      <c r="J14" s="84">
        <f>'gold Standard30-1-2021'!G14</f>
        <v>0</v>
      </c>
      <c r="K14" s="84">
        <v>0</v>
      </c>
      <c r="L14" s="84">
        <v>0</v>
      </c>
      <c r="M14" s="105">
        <v>0</v>
      </c>
      <c r="N14" s="105">
        <v>0</v>
      </c>
      <c r="O14" s="105">
        <v>0</v>
      </c>
    </row>
    <row r="15" spans="1:15" x14ac:dyDescent="0.3">
      <c r="A15" s="62">
        <v>144</v>
      </c>
      <c r="B15" s="62">
        <v>16</v>
      </c>
      <c r="C15" s="62">
        <v>16</v>
      </c>
      <c r="D15" s="64" t="s">
        <v>96</v>
      </c>
      <c r="E15" s="64" t="s">
        <v>490</v>
      </c>
      <c r="F15" s="65" t="s">
        <v>490</v>
      </c>
      <c r="G15" s="62">
        <v>7</v>
      </c>
      <c r="H15" s="62">
        <v>1</v>
      </c>
      <c r="I15" s="66"/>
      <c r="J15" s="84">
        <f>'gold Standard30-1-2021'!G15</f>
        <v>1</v>
      </c>
      <c r="K15" s="84">
        <f t="shared" ref="K15" si="12">H15</f>
        <v>1</v>
      </c>
      <c r="L15" s="84">
        <f t="shared" ref="L15" si="13">G15</f>
        <v>7</v>
      </c>
      <c r="M15" s="105">
        <v>1</v>
      </c>
      <c r="N15" s="105">
        <f t="shared" ref="N15" si="14">K15/L15</f>
        <v>0.14285714285714285</v>
      </c>
      <c r="O15" s="105">
        <f t="shared" ref="O15" si="15">(2*M15*N15)/(M15+N15)</f>
        <v>0.25</v>
      </c>
    </row>
    <row r="16" spans="1:15" x14ac:dyDescent="0.3">
      <c r="A16" s="62">
        <v>144</v>
      </c>
      <c r="B16" s="62">
        <v>215</v>
      </c>
      <c r="C16" s="62">
        <v>17</v>
      </c>
      <c r="D16" s="64" t="s">
        <v>96</v>
      </c>
      <c r="E16" s="64" t="s">
        <v>492</v>
      </c>
      <c r="F16" s="65" t="s">
        <v>491</v>
      </c>
      <c r="G16" s="62">
        <v>0</v>
      </c>
      <c r="H16" s="62">
        <v>0</v>
      </c>
      <c r="I16" s="66"/>
      <c r="J16" s="84">
        <f>'gold Standard30-1-2021'!G16</f>
        <v>0</v>
      </c>
      <c r="K16" s="84">
        <v>0</v>
      </c>
      <c r="L16" s="84">
        <v>0</v>
      </c>
      <c r="M16" s="105">
        <v>0</v>
      </c>
      <c r="N16" s="105">
        <v>0</v>
      </c>
      <c r="O16" s="105">
        <v>0</v>
      </c>
    </row>
    <row r="17" spans="1:15" x14ac:dyDescent="0.3">
      <c r="A17" s="62">
        <v>149</v>
      </c>
      <c r="B17" s="62">
        <v>17</v>
      </c>
      <c r="C17" s="62">
        <v>18</v>
      </c>
      <c r="D17" s="64" t="s">
        <v>100</v>
      </c>
      <c r="E17" s="64" t="s">
        <v>363</v>
      </c>
      <c r="F17" s="65" t="s">
        <v>481</v>
      </c>
      <c r="G17" s="62">
        <v>0</v>
      </c>
      <c r="H17" s="62">
        <v>0</v>
      </c>
      <c r="I17" s="66"/>
      <c r="J17" s="84">
        <f>'gold Standard30-1-2021'!G17</f>
        <v>0</v>
      </c>
      <c r="K17" s="84">
        <v>0</v>
      </c>
      <c r="L17" s="84">
        <v>0</v>
      </c>
      <c r="M17" s="105">
        <v>0</v>
      </c>
      <c r="N17" s="105">
        <v>0</v>
      </c>
      <c r="O17" s="105">
        <v>0</v>
      </c>
    </row>
    <row r="18" spans="1:15" x14ac:dyDescent="0.3">
      <c r="A18" s="62">
        <v>125</v>
      </c>
      <c r="B18" s="62">
        <v>18</v>
      </c>
      <c r="C18" s="62">
        <v>19</v>
      </c>
      <c r="D18" s="64" t="s">
        <v>87</v>
      </c>
      <c r="E18" s="64" t="s">
        <v>700</v>
      </c>
      <c r="F18" s="65" t="s">
        <v>700</v>
      </c>
      <c r="G18" s="62">
        <v>2</v>
      </c>
      <c r="H18" s="62">
        <v>0</v>
      </c>
      <c r="I18" s="64"/>
      <c r="J18" s="84">
        <f>'gold Standard30-1-2021'!G18</f>
        <v>0</v>
      </c>
      <c r="K18" s="84">
        <v>0</v>
      </c>
      <c r="L18" s="84">
        <v>2</v>
      </c>
      <c r="M18" s="105">
        <v>0</v>
      </c>
      <c r="N18" s="105">
        <v>0</v>
      </c>
      <c r="O18" s="105">
        <v>0</v>
      </c>
    </row>
    <row r="19" spans="1:15" x14ac:dyDescent="0.3">
      <c r="A19" s="62">
        <v>215</v>
      </c>
      <c r="B19" s="62">
        <v>19</v>
      </c>
      <c r="C19" s="62">
        <v>20</v>
      </c>
      <c r="D19" s="66" t="s">
        <v>137</v>
      </c>
      <c r="E19" s="66" t="s">
        <v>704</v>
      </c>
      <c r="F19" s="65" t="s">
        <v>366</v>
      </c>
      <c r="G19" s="63">
        <v>4</v>
      </c>
      <c r="H19" s="63">
        <v>4</v>
      </c>
      <c r="I19" s="66"/>
      <c r="J19" s="84">
        <f>'gold Standard30-1-2021'!G19</f>
        <v>4</v>
      </c>
      <c r="K19" s="84">
        <f t="shared" ref="K19" si="16">H19</f>
        <v>4</v>
      </c>
      <c r="L19" s="84">
        <f t="shared" ref="L19" si="17">G19</f>
        <v>4</v>
      </c>
      <c r="M19" s="105">
        <v>1</v>
      </c>
      <c r="N19" s="105">
        <f t="shared" ref="N19" si="18">K19/L19</f>
        <v>1</v>
      </c>
      <c r="O19" s="105">
        <f t="shared" ref="O19" si="19">(2*M19*N19)/(M19+N19)</f>
        <v>1</v>
      </c>
    </row>
    <row r="20" spans="1:15" x14ac:dyDescent="0.3">
      <c r="A20" s="62">
        <v>216</v>
      </c>
      <c r="B20" s="62">
        <v>20</v>
      </c>
      <c r="C20" s="62">
        <v>21</v>
      </c>
      <c r="D20" s="64" t="s">
        <v>138</v>
      </c>
      <c r="E20" s="64" t="s">
        <v>807</v>
      </c>
      <c r="F20" s="65" t="s">
        <v>249</v>
      </c>
      <c r="G20" s="62">
        <v>0</v>
      </c>
      <c r="H20" s="62">
        <v>0</v>
      </c>
      <c r="I20" s="66"/>
      <c r="J20" s="84">
        <f>'gold Standard30-1-2021'!G20</f>
        <v>0</v>
      </c>
      <c r="K20" s="84">
        <v>0</v>
      </c>
      <c r="L20" s="84">
        <v>0</v>
      </c>
      <c r="M20" s="105">
        <v>0</v>
      </c>
      <c r="N20" s="105">
        <v>0</v>
      </c>
      <c r="O20" s="105">
        <v>0</v>
      </c>
    </row>
    <row r="21" spans="1:15" x14ac:dyDescent="0.3">
      <c r="A21" s="62">
        <v>217</v>
      </c>
      <c r="B21" s="62">
        <v>21</v>
      </c>
      <c r="C21" s="62">
        <v>22</v>
      </c>
      <c r="D21" s="64" t="s">
        <v>139</v>
      </c>
      <c r="E21" s="66" t="s">
        <v>496</v>
      </c>
      <c r="F21" s="65" t="s">
        <v>494</v>
      </c>
      <c r="G21" s="62">
        <v>0</v>
      </c>
      <c r="H21" s="62">
        <v>0</v>
      </c>
      <c r="I21" s="66"/>
      <c r="J21" s="84">
        <f>'gold Standard30-1-2021'!G21</f>
        <v>0</v>
      </c>
      <c r="K21" s="84">
        <v>0</v>
      </c>
      <c r="L21" s="84">
        <v>0</v>
      </c>
      <c r="M21" s="105">
        <v>0</v>
      </c>
      <c r="N21" s="105">
        <v>0</v>
      </c>
      <c r="O21" s="105">
        <v>0</v>
      </c>
    </row>
    <row r="22" spans="1:15" x14ac:dyDescent="0.3">
      <c r="A22" s="62">
        <v>214</v>
      </c>
      <c r="B22" s="62">
        <v>22</v>
      </c>
      <c r="C22" s="62">
        <v>24</v>
      </c>
      <c r="D22" s="64" t="s">
        <v>136</v>
      </c>
      <c r="E22" s="66" t="s">
        <v>498</v>
      </c>
      <c r="F22" s="65" t="s">
        <v>497</v>
      </c>
      <c r="G22" s="62">
        <v>0</v>
      </c>
      <c r="H22" s="62">
        <v>0</v>
      </c>
      <c r="I22" s="66"/>
      <c r="J22" s="84">
        <f>'gold Standard30-1-2021'!G22</f>
        <v>0</v>
      </c>
      <c r="K22" s="84">
        <v>0</v>
      </c>
      <c r="L22" s="84">
        <v>0</v>
      </c>
      <c r="M22" s="105">
        <v>0</v>
      </c>
      <c r="N22" s="105">
        <v>0</v>
      </c>
      <c r="O22" s="105">
        <v>0</v>
      </c>
    </row>
    <row r="23" spans="1:15" x14ac:dyDescent="0.3">
      <c r="A23" s="62">
        <v>24</v>
      </c>
      <c r="B23" s="62">
        <v>23</v>
      </c>
      <c r="C23" s="62">
        <v>25</v>
      </c>
      <c r="D23" s="66" t="s">
        <v>43</v>
      </c>
      <c r="E23" s="66" t="s">
        <v>707</v>
      </c>
      <c r="F23" s="65" t="s">
        <v>219</v>
      </c>
      <c r="G23" s="62">
        <v>25</v>
      </c>
      <c r="H23" s="62">
        <v>25</v>
      </c>
      <c r="I23" s="66"/>
      <c r="J23" s="84">
        <f>'gold Standard30-1-2021'!G23</f>
        <v>25</v>
      </c>
      <c r="K23" s="84">
        <f t="shared" ref="K23" si="20">H23</f>
        <v>25</v>
      </c>
      <c r="L23" s="84">
        <f t="shared" ref="L23" si="21">G23</f>
        <v>25</v>
      </c>
      <c r="M23" s="105">
        <v>1</v>
      </c>
      <c r="N23" s="105">
        <f t="shared" ref="N23" si="22">K23/L23</f>
        <v>1</v>
      </c>
      <c r="O23" s="105">
        <f t="shared" ref="O23" si="23">(2*M23*N23)/(M23+N23)</f>
        <v>1</v>
      </c>
    </row>
    <row r="24" spans="1:15" x14ac:dyDescent="0.3">
      <c r="A24" s="62">
        <v>21</v>
      </c>
      <c r="B24" s="62">
        <v>25</v>
      </c>
      <c r="C24" s="62">
        <v>27</v>
      </c>
      <c r="D24" s="66" t="s">
        <v>42</v>
      </c>
      <c r="E24" s="66" t="s">
        <v>808</v>
      </c>
      <c r="F24" s="65" t="s">
        <v>218</v>
      </c>
      <c r="G24" s="62">
        <v>0</v>
      </c>
      <c r="H24" s="62">
        <v>0</v>
      </c>
      <c r="I24" s="66"/>
      <c r="J24" s="84">
        <f>'gold Standard30-1-2021'!G24</f>
        <v>0</v>
      </c>
      <c r="K24" s="84">
        <v>0</v>
      </c>
      <c r="L24" s="84">
        <v>0</v>
      </c>
      <c r="M24" s="105">
        <v>0</v>
      </c>
      <c r="N24" s="105">
        <v>0</v>
      </c>
      <c r="O24" s="105">
        <v>0</v>
      </c>
    </row>
    <row r="25" spans="1:15" x14ac:dyDescent="0.3">
      <c r="A25" s="62">
        <v>120</v>
      </c>
      <c r="B25" s="62">
        <v>26</v>
      </c>
      <c r="C25" s="62">
        <v>28</v>
      </c>
      <c r="D25" s="66" t="s">
        <v>86</v>
      </c>
      <c r="E25" s="66" t="s">
        <v>710</v>
      </c>
      <c r="F25" s="65" t="s">
        <v>263</v>
      </c>
      <c r="G25" s="62">
        <v>1</v>
      </c>
      <c r="H25" s="62">
        <v>1</v>
      </c>
      <c r="I25" s="66"/>
      <c r="J25" s="84">
        <f>'gold Standard30-1-2021'!G25</f>
        <v>1</v>
      </c>
      <c r="K25" s="84">
        <f t="shared" ref="K25" si="24">H25</f>
        <v>1</v>
      </c>
      <c r="L25" s="84">
        <f t="shared" ref="L25" si="25">G25</f>
        <v>1</v>
      </c>
      <c r="M25" s="105">
        <v>1</v>
      </c>
      <c r="N25" s="105">
        <f t="shared" ref="N25" si="26">K25/L25</f>
        <v>1</v>
      </c>
      <c r="O25" s="105">
        <f t="shared" ref="O25" si="27">(2*M25*N25)/(M25+N25)</f>
        <v>1</v>
      </c>
    </row>
    <row r="26" spans="1:15" x14ac:dyDescent="0.3">
      <c r="A26" s="62">
        <v>11</v>
      </c>
      <c r="B26" s="62">
        <v>27</v>
      </c>
      <c r="C26" s="62">
        <v>29</v>
      </c>
      <c r="D26" s="66" t="s">
        <v>38</v>
      </c>
      <c r="E26" s="66" t="s">
        <v>278</v>
      </c>
      <c r="F26" s="65" t="s">
        <v>216</v>
      </c>
      <c r="G26" s="62">
        <v>0</v>
      </c>
      <c r="H26" s="62">
        <v>0</v>
      </c>
      <c r="I26" s="66"/>
      <c r="J26" s="84">
        <f>'gold Standard30-1-2021'!G26</f>
        <v>0</v>
      </c>
      <c r="K26" s="84">
        <v>0</v>
      </c>
      <c r="L26" s="84">
        <v>0</v>
      </c>
      <c r="M26" s="105">
        <v>0</v>
      </c>
      <c r="N26" s="105">
        <v>0</v>
      </c>
      <c r="O26" s="105">
        <v>0</v>
      </c>
    </row>
    <row r="27" spans="1:15" x14ac:dyDescent="0.3">
      <c r="A27" s="62">
        <v>27</v>
      </c>
      <c r="B27" s="62">
        <v>28</v>
      </c>
      <c r="C27" s="62">
        <v>30</v>
      </c>
      <c r="D27" s="66" t="s">
        <v>711</v>
      </c>
      <c r="E27" s="66" t="s">
        <v>714</v>
      </c>
      <c r="F27" s="65" t="s">
        <v>712</v>
      </c>
      <c r="G27" s="62">
        <v>0</v>
      </c>
      <c r="H27" s="62">
        <v>0</v>
      </c>
      <c r="I27" s="66"/>
      <c r="J27" s="84">
        <f>'gold Standard30-1-2021'!G27</f>
        <v>0</v>
      </c>
      <c r="K27" s="84">
        <v>0</v>
      </c>
      <c r="L27" s="84">
        <v>0</v>
      </c>
      <c r="M27" s="105">
        <v>0</v>
      </c>
      <c r="N27" s="105">
        <v>0</v>
      </c>
      <c r="O27" s="105">
        <v>0</v>
      </c>
    </row>
    <row r="28" spans="1:15" x14ac:dyDescent="0.3">
      <c r="A28" s="62">
        <v>135</v>
      </c>
      <c r="B28" s="62">
        <v>29</v>
      </c>
      <c r="C28" s="62">
        <v>31</v>
      </c>
      <c r="D28" s="66" t="s">
        <v>81</v>
      </c>
      <c r="E28" s="66" t="s">
        <v>715</v>
      </c>
      <c r="F28" s="65" t="s">
        <v>713</v>
      </c>
      <c r="G28" s="62">
        <v>0</v>
      </c>
      <c r="H28" s="62">
        <v>0</v>
      </c>
      <c r="I28" s="66"/>
      <c r="J28" s="84">
        <f>'gold Standard30-1-2021'!G28</f>
        <v>0</v>
      </c>
      <c r="K28" s="84">
        <v>0</v>
      </c>
      <c r="L28" s="84">
        <v>0</v>
      </c>
      <c r="M28" s="105">
        <v>0</v>
      </c>
      <c r="N28" s="105">
        <v>0</v>
      </c>
      <c r="O28" s="105">
        <v>0</v>
      </c>
    </row>
    <row r="29" spans="1:15" x14ac:dyDescent="0.3">
      <c r="A29" s="62">
        <v>119</v>
      </c>
      <c r="B29" s="62">
        <v>30</v>
      </c>
      <c r="C29" s="62">
        <v>32</v>
      </c>
      <c r="D29" s="66" t="s">
        <v>85</v>
      </c>
      <c r="E29" s="66" t="s">
        <v>716</v>
      </c>
      <c r="F29" s="65" t="s">
        <v>202</v>
      </c>
      <c r="G29" s="62">
        <v>1</v>
      </c>
      <c r="H29" s="62">
        <v>1</v>
      </c>
      <c r="I29" s="66"/>
      <c r="J29" s="84">
        <f>'gold Standard30-1-2021'!G29</f>
        <v>1</v>
      </c>
      <c r="K29" s="84">
        <v>1</v>
      </c>
      <c r="L29" s="84">
        <v>1</v>
      </c>
      <c r="M29" s="105">
        <v>1</v>
      </c>
      <c r="N29" s="105">
        <f t="shared" ref="N29" si="28">K29/L29</f>
        <v>1</v>
      </c>
      <c r="O29" s="105">
        <f t="shared" ref="O29" si="29">(2*M29*N29)/(M29+N29)</f>
        <v>1</v>
      </c>
    </row>
    <row r="30" spans="1:15" x14ac:dyDescent="0.3">
      <c r="A30" s="62">
        <v>120</v>
      </c>
      <c r="B30" s="62">
        <v>31</v>
      </c>
      <c r="C30" s="62">
        <v>33</v>
      </c>
      <c r="D30" s="66" t="s">
        <v>86</v>
      </c>
      <c r="E30" s="66" t="s">
        <v>268</v>
      </c>
      <c r="F30" s="65" t="s">
        <v>502</v>
      </c>
      <c r="G30" s="62">
        <v>36</v>
      </c>
      <c r="H30" s="62">
        <v>36</v>
      </c>
      <c r="I30" s="66"/>
      <c r="J30" s="84">
        <f>'gold Standard30-1-2021'!G30</f>
        <v>36</v>
      </c>
      <c r="K30" s="84">
        <f t="shared" ref="K30:K31" si="30">H30</f>
        <v>36</v>
      </c>
      <c r="L30" s="84">
        <f t="shared" ref="L30:L31" si="31">G30</f>
        <v>36</v>
      </c>
      <c r="M30" s="105">
        <v>1</v>
      </c>
      <c r="N30" s="105">
        <f t="shared" ref="N30:N31" si="32">K30/L30</f>
        <v>1</v>
      </c>
      <c r="O30" s="105">
        <f t="shared" ref="O30:O31" si="33">(2*M30*N30)/(M30+N30)</f>
        <v>1</v>
      </c>
    </row>
    <row r="31" spans="1:15" x14ac:dyDescent="0.3">
      <c r="A31" s="62">
        <v>120</v>
      </c>
      <c r="B31" s="62">
        <v>217</v>
      </c>
      <c r="C31" s="62">
        <v>34</v>
      </c>
      <c r="D31" s="66" t="s">
        <v>86</v>
      </c>
      <c r="E31" s="66" t="s">
        <v>717</v>
      </c>
      <c r="F31" s="65" t="s">
        <v>503</v>
      </c>
      <c r="G31" s="62">
        <v>8</v>
      </c>
      <c r="H31" s="62">
        <v>8</v>
      </c>
      <c r="I31" s="66"/>
      <c r="J31" s="84">
        <f>'gold Standard30-1-2021'!G31</f>
        <v>8</v>
      </c>
      <c r="K31" s="84">
        <f t="shared" si="30"/>
        <v>8</v>
      </c>
      <c r="L31" s="84">
        <f t="shared" si="31"/>
        <v>8</v>
      </c>
      <c r="M31" s="105">
        <v>1</v>
      </c>
      <c r="N31" s="105">
        <f t="shared" si="32"/>
        <v>1</v>
      </c>
      <c r="O31" s="105">
        <f t="shared" si="33"/>
        <v>1</v>
      </c>
    </row>
    <row r="32" spans="1:15" x14ac:dyDescent="0.3">
      <c r="A32" s="62">
        <v>228</v>
      </c>
      <c r="B32" s="62">
        <v>218</v>
      </c>
      <c r="C32" s="62">
        <v>35</v>
      </c>
      <c r="D32" s="66" t="s">
        <v>142</v>
      </c>
      <c r="E32" s="64" t="s">
        <v>718</v>
      </c>
      <c r="F32" s="65" t="s">
        <v>508</v>
      </c>
      <c r="G32" s="62">
        <v>0</v>
      </c>
      <c r="H32" s="62">
        <v>0</v>
      </c>
      <c r="I32" s="66"/>
      <c r="J32" s="84">
        <f>'gold Standard30-1-2021'!G32</f>
        <v>0</v>
      </c>
      <c r="K32" s="84">
        <v>0</v>
      </c>
      <c r="L32" s="84">
        <v>0</v>
      </c>
      <c r="M32" s="105">
        <v>0</v>
      </c>
      <c r="N32" s="105">
        <v>0</v>
      </c>
      <c r="O32" s="105">
        <v>0</v>
      </c>
    </row>
    <row r="33" spans="1:15" x14ac:dyDescent="0.3">
      <c r="A33" s="62">
        <v>174</v>
      </c>
      <c r="B33" s="62">
        <v>35</v>
      </c>
      <c r="C33" s="62">
        <v>38</v>
      </c>
      <c r="D33" s="66" t="s">
        <v>115</v>
      </c>
      <c r="E33" s="66" t="s">
        <v>507</v>
      </c>
      <c r="F33" s="65" t="s">
        <v>881</v>
      </c>
      <c r="G33" s="62">
        <v>2</v>
      </c>
      <c r="H33" s="62">
        <v>2</v>
      </c>
      <c r="I33" s="66"/>
      <c r="J33" s="84">
        <f>'gold Standard30-1-2021'!G33</f>
        <v>2</v>
      </c>
      <c r="K33" s="84">
        <f t="shared" ref="K33:K34" si="34">H33</f>
        <v>2</v>
      </c>
      <c r="L33" s="84">
        <f t="shared" ref="L33:L34" si="35">G33</f>
        <v>2</v>
      </c>
      <c r="M33" s="105">
        <v>1</v>
      </c>
      <c r="N33" s="105">
        <f t="shared" ref="N33:N34" si="36">K33/L33</f>
        <v>1</v>
      </c>
      <c r="O33" s="105">
        <f t="shared" ref="O33:O34" si="37">(2*M33*N33)/(M33+N33)</f>
        <v>1</v>
      </c>
    </row>
    <row r="34" spans="1:15" x14ac:dyDescent="0.3">
      <c r="A34" s="62">
        <v>90</v>
      </c>
      <c r="B34" s="62">
        <v>36</v>
      </c>
      <c r="C34" s="62">
        <v>39</v>
      </c>
      <c r="D34" s="66" t="s">
        <v>74</v>
      </c>
      <c r="E34" s="66" t="s">
        <v>719</v>
      </c>
      <c r="F34" s="65" t="s">
        <v>379</v>
      </c>
      <c r="G34" s="62">
        <v>1</v>
      </c>
      <c r="H34" s="62">
        <v>1</v>
      </c>
      <c r="I34" s="66"/>
      <c r="J34" s="84">
        <f>'gold Standard30-1-2021'!G34</f>
        <v>1</v>
      </c>
      <c r="K34" s="84">
        <f t="shared" si="34"/>
        <v>1</v>
      </c>
      <c r="L34" s="84">
        <f t="shared" si="35"/>
        <v>1</v>
      </c>
      <c r="M34" s="105">
        <v>1</v>
      </c>
      <c r="N34" s="105">
        <f t="shared" si="36"/>
        <v>1</v>
      </c>
      <c r="O34" s="105">
        <f t="shared" si="37"/>
        <v>1</v>
      </c>
    </row>
    <row r="35" spans="1:15" x14ac:dyDescent="0.3">
      <c r="A35" s="62">
        <v>188</v>
      </c>
      <c r="B35" s="62">
        <v>37</v>
      </c>
      <c r="C35" s="62">
        <v>40</v>
      </c>
      <c r="D35" s="66" t="s">
        <v>127</v>
      </c>
      <c r="E35" s="66" t="s">
        <v>382</v>
      </c>
      <c r="F35" s="65" t="s">
        <v>380</v>
      </c>
      <c r="G35" s="62">
        <v>6</v>
      </c>
      <c r="H35" s="62">
        <v>5</v>
      </c>
      <c r="I35" s="66"/>
      <c r="J35" s="84">
        <f>'gold Standard30-1-2021'!G35</f>
        <v>5</v>
      </c>
      <c r="K35" s="84">
        <f t="shared" ref="K35" si="38">H35</f>
        <v>5</v>
      </c>
      <c r="L35" s="84">
        <f t="shared" ref="L35" si="39">G35</f>
        <v>6</v>
      </c>
      <c r="M35" s="105">
        <v>1</v>
      </c>
      <c r="N35" s="105">
        <f t="shared" ref="N35" si="40">K35/L35</f>
        <v>0.83333333333333337</v>
      </c>
      <c r="O35" s="105">
        <f t="shared" ref="O35" si="41">(2*M35*N35)/(M35+N35)</f>
        <v>0.90909090909090906</v>
      </c>
    </row>
    <row r="36" spans="1:15" x14ac:dyDescent="0.3">
      <c r="A36" s="62">
        <v>92</v>
      </c>
      <c r="B36" s="62">
        <v>38</v>
      </c>
      <c r="C36" s="62">
        <v>41</v>
      </c>
      <c r="D36" s="66" t="s">
        <v>75</v>
      </c>
      <c r="E36" s="66" t="s">
        <v>720</v>
      </c>
      <c r="F36" s="65" t="s">
        <v>516</v>
      </c>
      <c r="G36" s="62">
        <v>0</v>
      </c>
      <c r="H36" s="62">
        <v>0</v>
      </c>
      <c r="I36" s="66"/>
      <c r="J36" s="84">
        <f>'gold Standard30-1-2021'!G36</f>
        <v>0</v>
      </c>
      <c r="K36" s="84">
        <f>H36</f>
        <v>0</v>
      </c>
      <c r="L36" s="84">
        <f>G36</f>
        <v>0</v>
      </c>
      <c r="M36" s="105">
        <v>0</v>
      </c>
      <c r="N36" s="105">
        <v>0</v>
      </c>
      <c r="O36" s="105">
        <v>0</v>
      </c>
    </row>
    <row r="37" spans="1:15" x14ac:dyDescent="0.3">
      <c r="A37" s="62">
        <v>57</v>
      </c>
      <c r="B37" s="62">
        <v>39</v>
      </c>
      <c r="C37" s="62">
        <v>43</v>
      </c>
      <c r="D37" s="66" t="s">
        <v>59</v>
      </c>
      <c r="E37" s="66" t="s">
        <v>722</v>
      </c>
      <c r="F37" s="65" t="s">
        <v>4</v>
      </c>
      <c r="G37" s="62">
        <v>0</v>
      </c>
      <c r="H37" s="62">
        <v>0</v>
      </c>
      <c r="I37" s="66" t="s">
        <v>814</v>
      </c>
      <c r="J37" s="84">
        <f>'gold Standard30-1-2021'!G37</f>
        <v>30</v>
      </c>
      <c r="K37" s="84">
        <f t="shared" ref="K37:K88" si="42">H37</f>
        <v>0</v>
      </c>
      <c r="L37" s="84">
        <f t="shared" ref="L37:L88" si="43">G37</f>
        <v>0</v>
      </c>
      <c r="M37" s="105">
        <v>0</v>
      </c>
      <c r="N37" s="105">
        <v>0</v>
      </c>
      <c r="O37" s="105">
        <v>0</v>
      </c>
    </row>
    <row r="38" spans="1:15" x14ac:dyDescent="0.3">
      <c r="A38" s="62">
        <v>77</v>
      </c>
      <c r="B38" s="62">
        <v>41</v>
      </c>
      <c r="C38" s="62">
        <v>44</v>
      </c>
      <c r="D38" s="66" t="s">
        <v>67</v>
      </c>
      <c r="E38" s="66" t="s">
        <v>815</v>
      </c>
      <c r="F38" s="65" t="s">
        <v>723</v>
      </c>
      <c r="G38" s="62">
        <v>2</v>
      </c>
      <c r="H38" s="62">
        <v>2</v>
      </c>
      <c r="I38" s="66"/>
      <c r="J38" s="84">
        <f>'gold Standard30-1-2021'!G38</f>
        <v>35</v>
      </c>
      <c r="K38" s="84">
        <f t="shared" si="42"/>
        <v>2</v>
      </c>
      <c r="L38" s="84">
        <f t="shared" si="43"/>
        <v>2</v>
      </c>
      <c r="M38" s="105">
        <v>0</v>
      </c>
      <c r="N38" s="105">
        <v>0</v>
      </c>
      <c r="O38" s="105">
        <v>0</v>
      </c>
    </row>
    <row r="39" spans="1:15" x14ac:dyDescent="0.3">
      <c r="A39" s="62">
        <v>147</v>
      </c>
      <c r="B39" s="62">
        <v>43</v>
      </c>
      <c r="C39" s="62">
        <v>47</v>
      </c>
      <c r="D39" s="66" t="s">
        <v>98</v>
      </c>
      <c r="E39" s="66" t="s">
        <v>725</v>
      </c>
      <c r="F39" s="65" t="s">
        <v>257</v>
      </c>
      <c r="G39" s="62">
        <v>4</v>
      </c>
      <c r="H39" s="62">
        <v>4</v>
      </c>
      <c r="I39" s="66"/>
      <c r="J39" s="84">
        <f>'gold Standard30-1-2021'!G39</f>
        <v>4</v>
      </c>
      <c r="K39" s="84">
        <f t="shared" si="42"/>
        <v>4</v>
      </c>
      <c r="L39" s="84">
        <f t="shared" si="43"/>
        <v>4</v>
      </c>
      <c r="M39" s="105">
        <v>1</v>
      </c>
      <c r="N39" s="105">
        <f t="shared" ref="N39" si="44">K39/L39</f>
        <v>1</v>
      </c>
      <c r="O39" s="105">
        <f t="shared" ref="O39" si="45">(2*M39*N39)/(M39+N39)</f>
        <v>1</v>
      </c>
    </row>
    <row r="40" spans="1:15" x14ac:dyDescent="0.3">
      <c r="A40" s="62">
        <v>433</v>
      </c>
      <c r="B40" s="62">
        <v>44</v>
      </c>
      <c r="C40" s="62">
        <v>48</v>
      </c>
      <c r="D40" s="66" t="s">
        <v>147</v>
      </c>
      <c r="E40" s="66" t="s">
        <v>389</v>
      </c>
      <c r="F40" s="65" t="s">
        <v>488</v>
      </c>
      <c r="G40" s="62">
        <v>0</v>
      </c>
      <c r="H40" s="62">
        <v>0</v>
      </c>
      <c r="I40" s="66"/>
      <c r="J40" s="84">
        <f>'gold Standard30-1-2021'!G40</f>
        <v>0</v>
      </c>
      <c r="K40" s="84">
        <f t="shared" si="42"/>
        <v>0</v>
      </c>
      <c r="L40" s="84">
        <f t="shared" si="43"/>
        <v>0</v>
      </c>
      <c r="M40" s="105">
        <v>0</v>
      </c>
      <c r="N40" s="105">
        <v>0</v>
      </c>
      <c r="O40" s="105">
        <v>0</v>
      </c>
    </row>
    <row r="41" spans="1:15" x14ac:dyDescent="0.3">
      <c r="A41" s="62">
        <v>7</v>
      </c>
      <c r="B41" s="62">
        <v>45</v>
      </c>
      <c r="C41" s="62">
        <v>49</v>
      </c>
      <c r="D41" s="64" t="s">
        <v>34</v>
      </c>
      <c r="E41" s="66" t="s">
        <v>726</v>
      </c>
      <c r="F41" s="64" t="s">
        <v>22</v>
      </c>
      <c r="G41" s="62">
        <v>0</v>
      </c>
      <c r="H41" s="62">
        <v>0</v>
      </c>
      <c r="I41" s="66"/>
      <c r="J41" s="84">
        <f>'gold Standard30-1-2021'!G41</f>
        <v>0</v>
      </c>
      <c r="K41" s="84">
        <f t="shared" si="42"/>
        <v>0</v>
      </c>
      <c r="L41" s="84">
        <f t="shared" si="43"/>
        <v>0</v>
      </c>
      <c r="M41" s="105">
        <v>0</v>
      </c>
      <c r="N41" s="105">
        <v>0</v>
      </c>
      <c r="O41" s="105">
        <v>0</v>
      </c>
    </row>
    <row r="42" spans="1:15" x14ac:dyDescent="0.3">
      <c r="A42" s="62">
        <v>219</v>
      </c>
      <c r="B42" s="62">
        <v>46</v>
      </c>
      <c r="C42" s="62">
        <v>50</v>
      </c>
      <c r="D42" s="64" t="s">
        <v>141</v>
      </c>
      <c r="E42" s="64" t="s">
        <v>392</v>
      </c>
      <c r="F42" s="64" t="s">
        <v>247</v>
      </c>
      <c r="G42" s="63">
        <v>1</v>
      </c>
      <c r="H42" s="63">
        <v>1</v>
      </c>
      <c r="I42" s="66"/>
      <c r="J42" s="84">
        <f>'gold Standard30-1-2021'!G42</f>
        <v>1</v>
      </c>
      <c r="K42" s="84">
        <f t="shared" si="42"/>
        <v>1</v>
      </c>
      <c r="L42" s="84">
        <f t="shared" si="43"/>
        <v>1</v>
      </c>
      <c r="M42" s="105">
        <v>1</v>
      </c>
      <c r="N42" s="105">
        <f t="shared" ref="N42" si="46">K42/L42</f>
        <v>1</v>
      </c>
      <c r="O42" s="105">
        <f t="shared" ref="O42" si="47">(2*M42*N42)/(M42+N42)</f>
        <v>1</v>
      </c>
    </row>
    <row r="43" spans="1:15" x14ac:dyDescent="0.3">
      <c r="A43" s="62">
        <v>109</v>
      </c>
      <c r="B43" s="62">
        <v>47</v>
      </c>
      <c r="C43" s="62">
        <v>51</v>
      </c>
      <c r="D43" s="66" t="s">
        <v>81</v>
      </c>
      <c r="E43" s="66" t="s">
        <v>727</v>
      </c>
      <c r="F43" s="65" t="s">
        <v>395</v>
      </c>
      <c r="G43" s="62">
        <v>0</v>
      </c>
      <c r="H43" s="62">
        <v>0</v>
      </c>
      <c r="I43" s="66"/>
      <c r="J43" s="84">
        <f>'gold Standard30-1-2021'!G43</f>
        <v>0</v>
      </c>
      <c r="K43" s="84">
        <f t="shared" si="42"/>
        <v>0</v>
      </c>
      <c r="L43" s="84">
        <f t="shared" si="43"/>
        <v>0</v>
      </c>
      <c r="M43" s="105">
        <v>0</v>
      </c>
      <c r="N43" s="105">
        <v>0</v>
      </c>
      <c r="O43" s="105">
        <v>0</v>
      </c>
    </row>
    <row r="44" spans="1:15" x14ac:dyDescent="0.3">
      <c r="A44" s="62">
        <v>489</v>
      </c>
      <c r="B44" s="62">
        <v>48</v>
      </c>
      <c r="C44" s="62">
        <v>52</v>
      </c>
      <c r="D44" s="66" t="s">
        <v>157</v>
      </c>
      <c r="E44" s="66" t="s">
        <v>437</v>
      </c>
      <c r="F44" s="65" t="s">
        <v>436</v>
      </c>
      <c r="G44" s="62">
        <v>0</v>
      </c>
      <c r="H44" s="62">
        <v>0</v>
      </c>
      <c r="I44" s="66"/>
      <c r="J44" s="84">
        <f>'gold Standard30-1-2021'!G44</f>
        <v>0</v>
      </c>
      <c r="K44" s="84">
        <f t="shared" si="42"/>
        <v>0</v>
      </c>
      <c r="L44" s="84">
        <f t="shared" si="43"/>
        <v>0</v>
      </c>
      <c r="M44" s="105">
        <v>0</v>
      </c>
      <c r="N44" s="105">
        <v>0</v>
      </c>
      <c r="O44" s="105">
        <v>0</v>
      </c>
    </row>
    <row r="45" spans="1:15" x14ac:dyDescent="0.3">
      <c r="A45" s="62">
        <v>489</v>
      </c>
      <c r="B45" s="62">
        <v>49</v>
      </c>
      <c r="C45" s="62">
        <v>53</v>
      </c>
      <c r="D45" s="66" t="s">
        <v>157</v>
      </c>
      <c r="E45" s="66" t="s">
        <v>730</v>
      </c>
      <c r="F45" s="65" t="s">
        <v>238</v>
      </c>
      <c r="G45" s="62">
        <v>0</v>
      </c>
      <c r="H45" s="62">
        <v>0</v>
      </c>
      <c r="I45" s="66"/>
      <c r="J45" s="84">
        <f>'gold Standard30-1-2021'!G45</f>
        <v>0</v>
      </c>
      <c r="K45" s="84">
        <f t="shared" si="42"/>
        <v>0</v>
      </c>
      <c r="L45" s="84">
        <f t="shared" si="43"/>
        <v>0</v>
      </c>
      <c r="M45" s="105">
        <v>0</v>
      </c>
      <c r="N45" s="105">
        <v>0</v>
      </c>
      <c r="O45" s="105">
        <v>0</v>
      </c>
    </row>
    <row r="46" spans="1:15" x14ac:dyDescent="0.3">
      <c r="A46" s="62">
        <v>489</v>
      </c>
      <c r="B46" s="62">
        <v>50</v>
      </c>
      <c r="C46" s="62">
        <v>54</v>
      </c>
      <c r="D46" s="66" t="s">
        <v>157</v>
      </c>
      <c r="E46" s="66" t="s">
        <v>731</v>
      </c>
      <c r="F46" s="65" t="s">
        <v>435</v>
      </c>
      <c r="G46" s="62">
        <v>0</v>
      </c>
      <c r="H46" s="62">
        <v>0</v>
      </c>
      <c r="I46" s="66"/>
      <c r="J46" s="84">
        <f>'gold Standard30-1-2021'!G46</f>
        <v>0</v>
      </c>
      <c r="K46" s="84">
        <v>0</v>
      </c>
      <c r="L46" s="84">
        <v>0</v>
      </c>
      <c r="M46" s="105">
        <v>0</v>
      </c>
      <c r="N46" s="105">
        <v>0</v>
      </c>
      <c r="O46" s="105">
        <v>0</v>
      </c>
    </row>
    <row r="47" spans="1:15" x14ac:dyDescent="0.3">
      <c r="A47" s="62">
        <v>532</v>
      </c>
      <c r="B47" s="62">
        <v>51</v>
      </c>
      <c r="C47" s="62">
        <v>55</v>
      </c>
      <c r="D47" s="66" t="s">
        <v>179</v>
      </c>
      <c r="E47" s="66" t="s">
        <v>433</v>
      </c>
      <c r="F47" s="65" t="s">
        <v>227</v>
      </c>
      <c r="G47" s="62">
        <v>33</v>
      </c>
      <c r="H47" s="62">
        <v>33</v>
      </c>
      <c r="I47" s="66"/>
      <c r="J47" s="84">
        <f>'gold Standard30-1-2021'!G47</f>
        <v>33</v>
      </c>
      <c r="K47" s="84">
        <f t="shared" si="42"/>
        <v>33</v>
      </c>
      <c r="L47" s="84">
        <f t="shared" si="43"/>
        <v>33</v>
      </c>
      <c r="M47" s="105">
        <f t="shared" ref="M47:M55" si="48">K47/J47</f>
        <v>1</v>
      </c>
      <c r="N47" s="105">
        <f t="shared" ref="N47:N57" si="49">K47/L47</f>
        <v>1</v>
      </c>
      <c r="O47" s="105">
        <f t="shared" ref="O47:O57" si="50">(2*M47*N47)/(M47+N47)</f>
        <v>1</v>
      </c>
    </row>
    <row r="48" spans="1:15" x14ac:dyDescent="0.3">
      <c r="A48" s="62">
        <v>177</v>
      </c>
      <c r="B48" s="62">
        <v>52</v>
      </c>
      <c r="C48" s="62">
        <v>56</v>
      </c>
      <c r="D48" s="66" t="s">
        <v>117</v>
      </c>
      <c r="E48" s="66" t="s">
        <v>25</v>
      </c>
      <c r="F48" s="65" t="s">
        <v>393</v>
      </c>
      <c r="G48" s="62">
        <v>7</v>
      </c>
      <c r="H48" s="62">
        <v>7</v>
      </c>
      <c r="I48" s="66"/>
      <c r="J48" s="84">
        <f>'gold Standard30-1-2021'!G48</f>
        <v>7</v>
      </c>
      <c r="K48" s="84">
        <f t="shared" si="42"/>
        <v>7</v>
      </c>
      <c r="L48" s="84">
        <f t="shared" si="43"/>
        <v>7</v>
      </c>
      <c r="M48" s="105">
        <f t="shared" si="48"/>
        <v>1</v>
      </c>
      <c r="N48" s="105">
        <f t="shared" si="49"/>
        <v>1</v>
      </c>
      <c r="O48" s="105">
        <f t="shared" si="50"/>
        <v>1</v>
      </c>
    </row>
    <row r="49" spans="1:15" x14ac:dyDescent="0.3">
      <c r="A49" s="63">
        <v>525</v>
      </c>
      <c r="B49" s="63">
        <v>54</v>
      </c>
      <c r="C49" s="62">
        <v>58</v>
      </c>
      <c r="D49" s="66" t="s">
        <v>173</v>
      </c>
      <c r="E49" s="66" t="s">
        <v>895</v>
      </c>
      <c r="F49" s="66" t="s">
        <v>887</v>
      </c>
      <c r="G49" s="63">
        <v>1</v>
      </c>
      <c r="H49" s="63">
        <v>1</v>
      </c>
      <c r="I49" s="66"/>
      <c r="J49" s="84">
        <f>'gold Standard30-1-2021'!G49</f>
        <v>1</v>
      </c>
      <c r="K49" s="84">
        <f t="shared" si="42"/>
        <v>1</v>
      </c>
      <c r="L49" s="84">
        <f t="shared" si="43"/>
        <v>1</v>
      </c>
      <c r="M49" s="105">
        <v>1</v>
      </c>
      <c r="N49" s="105">
        <f t="shared" si="49"/>
        <v>1</v>
      </c>
      <c r="O49" s="105">
        <f t="shared" si="50"/>
        <v>1</v>
      </c>
    </row>
    <row r="50" spans="1:15" x14ac:dyDescent="0.3">
      <c r="A50" s="63">
        <v>61</v>
      </c>
      <c r="B50" s="63">
        <v>55</v>
      </c>
      <c r="C50" s="62">
        <v>59</v>
      </c>
      <c r="D50" s="66" t="s">
        <v>61</v>
      </c>
      <c r="E50" s="66" t="s">
        <v>736</v>
      </c>
      <c r="F50" s="66" t="s">
        <v>802</v>
      </c>
      <c r="G50" s="63">
        <v>1</v>
      </c>
      <c r="H50" s="63">
        <v>1</v>
      </c>
      <c r="I50" s="66"/>
      <c r="J50" s="84">
        <f>'gold Standard30-1-2021'!G50</f>
        <v>1</v>
      </c>
      <c r="K50" s="84">
        <f t="shared" si="42"/>
        <v>1</v>
      </c>
      <c r="L50" s="84">
        <f t="shared" si="43"/>
        <v>1</v>
      </c>
      <c r="M50" s="105">
        <f t="shared" si="48"/>
        <v>1</v>
      </c>
      <c r="N50" s="105">
        <f t="shared" si="49"/>
        <v>1</v>
      </c>
      <c r="O50" s="105">
        <f t="shared" si="50"/>
        <v>1</v>
      </c>
    </row>
    <row r="51" spans="1:15" x14ac:dyDescent="0.3">
      <c r="A51" s="62">
        <v>61</v>
      </c>
      <c r="B51" s="62">
        <v>210</v>
      </c>
      <c r="C51" s="62">
        <v>60</v>
      </c>
      <c r="D51" s="66" t="s">
        <v>61</v>
      </c>
      <c r="E51" s="66" t="s">
        <v>737</v>
      </c>
      <c r="F51" s="65" t="s">
        <v>451</v>
      </c>
      <c r="G51" s="62">
        <v>0</v>
      </c>
      <c r="H51" s="62">
        <v>0</v>
      </c>
      <c r="I51" s="66"/>
      <c r="J51" s="84">
        <f>'gold Standard30-1-2021'!G51</f>
        <v>0</v>
      </c>
      <c r="K51" s="84">
        <f t="shared" si="42"/>
        <v>0</v>
      </c>
      <c r="L51" s="84">
        <f t="shared" si="43"/>
        <v>0</v>
      </c>
      <c r="M51" s="105">
        <v>0</v>
      </c>
      <c r="N51" s="105">
        <v>0</v>
      </c>
      <c r="O51" s="105">
        <v>0</v>
      </c>
    </row>
    <row r="52" spans="1:15" x14ac:dyDescent="0.3">
      <c r="A52" s="62">
        <v>154</v>
      </c>
      <c r="B52" s="62">
        <v>56</v>
      </c>
      <c r="C52" s="62">
        <v>61</v>
      </c>
      <c r="D52" s="66" t="s">
        <v>103</v>
      </c>
      <c r="E52" s="66" t="s">
        <v>454</v>
      </c>
      <c r="F52" s="65" t="s">
        <v>19</v>
      </c>
      <c r="G52" s="62">
        <v>26</v>
      </c>
      <c r="H52" s="62">
        <v>24</v>
      </c>
      <c r="I52" s="66"/>
      <c r="J52" s="84">
        <f>'gold Standard30-1-2021'!G52</f>
        <v>24</v>
      </c>
      <c r="K52" s="84">
        <f t="shared" si="42"/>
        <v>24</v>
      </c>
      <c r="L52" s="84">
        <f t="shared" si="43"/>
        <v>26</v>
      </c>
      <c r="M52" s="105">
        <f t="shared" si="48"/>
        <v>1</v>
      </c>
      <c r="N52" s="105">
        <f t="shared" si="49"/>
        <v>0.92307692307692313</v>
      </c>
      <c r="O52" s="105">
        <f t="shared" si="50"/>
        <v>0.96000000000000008</v>
      </c>
    </row>
    <row r="53" spans="1:15" x14ac:dyDescent="0.3">
      <c r="A53" s="62">
        <v>154</v>
      </c>
      <c r="B53" s="62">
        <v>57</v>
      </c>
      <c r="C53" s="62">
        <v>62</v>
      </c>
      <c r="D53" s="66" t="s">
        <v>103</v>
      </c>
      <c r="E53" s="66" t="s">
        <v>406</v>
      </c>
      <c r="F53" s="65" t="s">
        <v>256</v>
      </c>
      <c r="G53" s="62">
        <v>0</v>
      </c>
      <c r="H53" s="62">
        <v>0</v>
      </c>
      <c r="I53" s="66"/>
      <c r="J53" s="84">
        <f>'gold Standard30-1-2021'!G53</f>
        <v>0</v>
      </c>
      <c r="K53" s="84">
        <f t="shared" si="42"/>
        <v>0</v>
      </c>
      <c r="L53" s="84">
        <f t="shared" si="43"/>
        <v>0</v>
      </c>
      <c r="M53" s="105">
        <v>0</v>
      </c>
      <c r="N53" s="105">
        <v>0</v>
      </c>
      <c r="O53" s="105">
        <v>0</v>
      </c>
    </row>
    <row r="54" spans="1:15" x14ac:dyDescent="0.3">
      <c r="A54" s="62">
        <v>501</v>
      </c>
      <c r="B54" s="62">
        <v>58</v>
      </c>
      <c r="C54" s="62">
        <v>63</v>
      </c>
      <c r="D54" s="66" t="s">
        <v>162</v>
      </c>
      <c r="E54" s="66" t="s">
        <v>457</v>
      </c>
      <c r="F54" s="65" t="s">
        <v>456</v>
      </c>
      <c r="G54" s="62">
        <v>0</v>
      </c>
      <c r="H54" s="62">
        <v>0</v>
      </c>
      <c r="I54" s="66"/>
      <c r="J54" s="84">
        <f>'gold Standard30-1-2021'!G54</f>
        <v>0</v>
      </c>
      <c r="K54" s="84">
        <f t="shared" si="42"/>
        <v>0</v>
      </c>
      <c r="L54" s="84">
        <f t="shared" si="43"/>
        <v>0</v>
      </c>
      <c r="M54" s="105">
        <v>0</v>
      </c>
      <c r="N54" s="105">
        <v>0</v>
      </c>
      <c r="O54" s="105">
        <v>0</v>
      </c>
    </row>
    <row r="55" spans="1:15" x14ac:dyDescent="0.3">
      <c r="A55" s="62">
        <v>526</v>
      </c>
      <c r="B55" s="62">
        <v>59</v>
      </c>
      <c r="C55" s="62">
        <v>64</v>
      </c>
      <c r="D55" s="66" t="s">
        <v>174</v>
      </c>
      <c r="E55" s="66" t="s">
        <v>458</v>
      </c>
      <c r="F55" s="65" t="s">
        <v>228</v>
      </c>
      <c r="G55" s="62">
        <v>1</v>
      </c>
      <c r="H55" s="62">
        <v>1</v>
      </c>
      <c r="I55" s="66"/>
      <c r="J55" s="84">
        <f>'gold Standard30-1-2021'!G55</f>
        <v>1</v>
      </c>
      <c r="K55" s="84">
        <f t="shared" si="42"/>
        <v>1</v>
      </c>
      <c r="L55" s="84">
        <f t="shared" si="43"/>
        <v>1</v>
      </c>
      <c r="M55" s="105">
        <f t="shared" si="48"/>
        <v>1</v>
      </c>
      <c r="N55" s="105">
        <f t="shared" si="49"/>
        <v>1</v>
      </c>
      <c r="O55" s="105">
        <f t="shared" si="50"/>
        <v>1</v>
      </c>
    </row>
    <row r="56" spans="1:15" x14ac:dyDescent="0.3">
      <c r="A56" s="62">
        <v>111</v>
      </c>
      <c r="B56" s="62">
        <v>60</v>
      </c>
      <c r="C56" s="62">
        <v>65</v>
      </c>
      <c r="D56" s="66" t="s">
        <v>83</v>
      </c>
      <c r="E56" s="66" t="s">
        <v>460</v>
      </c>
      <c r="F56" s="64" t="s">
        <v>804</v>
      </c>
      <c r="G56" s="63">
        <v>2</v>
      </c>
      <c r="H56" s="63">
        <v>1</v>
      </c>
      <c r="I56" s="66"/>
      <c r="J56" s="84">
        <f>'gold Standard30-1-2021'!G56</f>
        <v>0</v>
      </c>
      <c r="K56" s="84">
        <f t="shared" si="42"/>
        <v>1</v>
      </c>
      <c r="L56" s="84">
        <f t="shared" si="43"/>
        <v>2</v>
      </c>
      <c r="M56" s="105">
        <v>1</v>
      </c>
      <c r="N56" s="105">
        <f t="shared" si="49"/>
        <v>0.5</v>
      </c>
      <c r="O56" s="105">
        <f t="shared" si="50"/>
        <v>0.66666666666666663</v>
      </c>
    </row>
    <row r="57" spans="1:15" x14ac:dyDescent="0.3">
      <c r="A57" s="62">
        <v>169</v>
      </c>
      <c r="B57" s="62">
        <v>61</v>
      </c>
      <c r="C57" s="62">
        <v>66</v>
      </c>
      <c r="D57" s="66" t="s">
        <v>113</v>
      </c>
      <c r="E57" s="66" t="s">
        <v>728</v>
      </c>
      <c r="F57" s="65" t="s">
        <v>462</v>
      </c>
      <c r="G57" s="62">
        <v>8</v>
      </c>
      <c r="H57" s="62">
        <v>8</v>
      </c>
      <c r="I57" s="66"/>
      <c r="J57" s="84">
        <f>'gold Standard30-1-2021'!G57</f>
        <v>8</v>
      </c>
      <c r="K57" s="84">
        <f t="shared" si="42"/>
        <v>8</v>
      </c>
      <c r="L57" s="84">
        <f t="shared" si="43"/>
        <v>8</v>
      </c>
      <c r="M57" s="105">
        <v>1</v>
      </c>
      <c r="N57" s="105">
        <f t="shared" si="49"/>
        <v>1</v>
      </c>
      <c r="O57" s="105">
        <f t="shared" si="50"/>
        <v>1</v>
      </c>
    </row>
    <row r="58" spans="1:15" x14ac:dyDescent="0.3">
      <c r="A58" s="62">
        <v>169</v>
      </c>
      <c r="B58" s="62">
        <v>211</v>
      </c>
      <c r="C58" s="62">
        <v>67</v>
      </c>
      <c r="D58" s="66" t="s">
        <v>113</v>
      </c>
      <c r="E58" s="66" t="s">
        <v>465</v>
      </c>
      <c r="F58" s="65" t="s">
        <v>463</v>
      </c>
      <c r="G58" s="62">
        <v>0</v>
      </c>
      <c r="H58" s="62">
        <v>0</v>
      </c>
      <c r="I58" s="66"/>
      <c r="J58" s="84">
        <f>'gold Standard30-1-2021'!G58</f>
        <v>0</v>
      </c>
      <c r="K58" s="84">
        <f t="shared" si="42"/>
        <v>0</v>
      </c>
      <c r="L58" s="84">
        <f t="shared" si="43"/>
        <v>0</v>
      </c>
      <c r="M58" s="105">
        <v>0</v>
      </c>
      <c r="N58" s="105">
        <v>0</v>
      </c>
      <c r="O58" s="105">
        <v>0</v>
      </c>
    </row>
    <row r="59" spans="1:15" x14ac:dyDescent="0.3">
      <c r="A59" s="62">
        <v>465</v>
      </c>
      <c r="B59" s="62">
        <v>62</v>
      </c>
      <c r="C59" s="62">
        <v>69</v>
      </c>
      <c r="D59" s="66" t="s">
        <v>149</v>
      </c>
      <c r="E59" s="66" t="s">
        <v>817</v>
      </c>
      <c r="F59" s="65" t="s">
        <v>739</v>
      </c>
      <c r="G59" s="62">
        <v>1</v>
      </c>
      <c r="H59" s="62">
        <v>1</v>
      </c>
      <c r="I59" s="66"/>
      <c r="J59" s="84">
        <f>'gold Standard30-1-2021'!G59</f>
        <v>1</v>
      </c>
      <c r="K59" s="84">
        <v>1</v>
      </c>
      <c r="L59" s="84">
        <f t="shared" si="43"/>
        <v>1</v>
      </c>
      <c r="M59" s="105">
        <f t="shared" ref="M59:M111" si="51">K59/J59</f>
        <v>1</v>
      </c>
      <c r="N59" s="105">
        <f t="shared" ref="N59:N111" si="52">K59/L59</f>
        <v>1</v>
      </c>
      <c r="O59" s="105">
        <f t="shared" ref="O59:O111" si="53">(2*M59*N59)/(M59+N59)</f>
        <v>1</v>
      </c>
    </row>
    <row r="60" spans="1:15" x14ac:dyDescent="0.3">
      <c r="A60" s="62">
        <v>76</v>
      </c>
      <c r="B60" s="62">
        <v>63</v>
      </c>
      <c r="C60" s="62">
        <v>70</v>
      </c>
      <c r="D60" s="66" t="s">
        <v>66</v>
      </c>
      <c r="E60" s="66" t="s">
        <v>333</v>
      </c>
      <c r="F60" s="65" t="s">
        <v>259</v>
      </c>
      <c r="G60" s="62">
        <v>30</v>
      </c>
      <c r="H60" s="62">
        <v>29</v>
      </c>
      <c r="I60" s="66"/>
      <c r="J60" s="84">
        <f>'gold Standard30-1-2021'!G60</f>
        <v>29</v>
      </c>
      <c r="K60" s="84">
        <f t="shared" si="42"/>
        <v>29</v>
      </c>
      <c r="L60" s="84">
        <f t="shared" si="43"/>
        <v>30</v>
      </c>
      <c r="M60" s="105">
        <f t="shared" si="51"/>
        <v>1</v>
      </c>
      <c r="N60" s="105">
        <f t="shared" si="52"/>
        <v>0.96666666666666667</v>
      </c>
      <c r="O60" s="105">
        <f t="shared" si="53"/>
        <v>0.98305084745762705</v>
      </c>
    </row>
    <row r="61" spans="1:15" x14ac:dyDescent="0.3">
      <c r="A61" s="62">
        <v>178</v>
      </c>
      <c r="B61" s="62">
        <v>71</v>
      </c>
      <c r="C61" s="62">
        <v>74</v>
      </c>
      <c r="D61" s="66" t="s">
        <v>118</v>
      </c>
      <c r="E61" s="66" t="s">
        <v>399</v>
      </c>
      <c r="F61" s="65" t="s">
        <v>3</v>
      </c>
      <c r="G61" s="62">
        <v>4</v>
      </c>
      <c r="H61" s="62">
        <v>4</v>
      </c>
      <c r="I61" s="66"/>
      <c r="J61" s="84">
        <f>'gold Standard30-1-2021'!G61</f>
        <v>4</v>
      </c>
      <c r="K61" s="84">
        <f t="shared" si="42"/>
        <v>4</v>
      </c>
      <c r="L61" s="84">
        <f t="shared" si="43"/>
        <v>4</v>
      </c>
      <c r="M61" s="105">
        <f t="shared" si="51"/>
        <v>1</v>
      </c>
      <c r="N61" s="105">
        <f t="shared" si="52"/>
        <v>1</v>
      </c>
      <c r="O61" s="105">
        <f t="shared" si="53"/>
        <v>1</v>
      </c>
    </row>
    <row r="62" spans="1:15" x14ac:dyDescent="0.3">
      <c r="A62" s="62">
        <v>168</v>
      </c>
      <c r="B62" s="62">
        <v>72</v>
      </c>
      <c r="C62" s="62">
        <v>75</v>
      </c>
      <c r="D62" s="66" t="s">
        <v>112</v>
      </c>
      <c r="E62" s="66" t="s">
        <v>740</v>
      </c>
      <c r="F62" s="65" t="s">
        <v>803</v>
      </c>
      <c r="G62" s="62">
        <v>0</v>
      </c>
      <c r="H62" s="62">
        <v>0</v>
      </c>
      <c r="I62" s="66"/>
      <c r="J62" s="84">
        <f>'gold Standard30-1-2021'!G62</f>
        <v>0</v>
      </c>
      <c r="K62" s="84">
        <f t="shared" si="42"/>
        <v>0</v>
      </c>
      <c r="L62" s="84">
        <f t="shared" si="43"/>
        <v>0</v>
      </c>
      <c r="M62" s="105">
        <v>0</v>
      </c>
      <c r="N62" s="105">
        <v>0</v>
      </c>
      <c r="O62" s="105">
        <v>0</v>
      </c>
    </row>
    <row r="63" spans="1:15" x14ac:dyDescent="0.3">
      <c r="A63" s="62">
        <v>167</v>
      </c>
      <c r="B63" s="62">
        <v>73</v>
      </c>
      <c r="C63" s="62">
        <v>76</v>
      </c>
      <c r="D63" s="66" t="s">
        <v>111</v>
      </c>
      <c r="E63" s="66" t="s">
        <v>526</v>
      </c>
      <c r="F63" s="65" t="s">
        <v>528</v>
      </c>
      <c r="G63" s="62">
        <v>0</v>
      </c>
      <c r="H63" s="62">
        <v>0</v>
      </c>
      <c r="I63" s="66"/>
      <c r="J63" s="84">
        <f>'gold Standard30-1-2021'!G63</f>
        <v>0</v>
      </c>
      <c r="K63" s="84">
        <f t="shared" si="42"/>
        <v>0</v>
      </c>
      <c r="L63" s="84">
        <f t="shared" si="43"/>
        <v>0</v>
      </c>
      <c r="M63" s="105">
        <v>0</v>
      </c>
      <c r="N63" s="105">
        <v>0</v>
      </c>
      <c r="O63" s="105">
        <v>0</v>
      </c>
    </row>
    <row r="64" spans="1:15" x14ac:dyDescent="0.3">
      <c r="A64" s="62">
        <v>11</v>
      </c>
      <c r="B64" s="62">
        <v>74</v>
      </c>
      <c r="C64" s="62">
        <v>77</v>
      </c>
      <c r="D64" s="66" t="s">
        <v>38</v>
      </c>
      <c r="E64" s="66" t="s">
        <v>741</v>
      </c>
      <c r="F64" s="65" t="s">
        <v>23</v>
      </c>
      <c r="G64" s="62">
        <v>0</v>
      </c>
      <c r="H64" s="62">
        <v>0</v>
      </c>
      <c r="I64" s="66" t="s">
        <v>814</v>
      </c>
      <c r="J64" s="84">
        <f>'gold Standard30-1-2021'!G64</f>
        <v>10</v>
      </c>
      <c r="K64" s="84">
        <f t="shared" si="42"/>
        <v>0</v>
      </c>
      <c r="L64" s="84">
        <f t="shared" si="43"/>
        <v>0</v>
      </c>
      <c r="M64" s="105">
        <v>0</v>
      </c>
      <c r="N64" s="105">
        <v>0</v>
      </c>
      <c r="O64" s="105">
        <v>0</v>
      </c>
    </row>
    <row r="65" spans="1:15" x14ac:dyDescent="0.3">
      <c r="A65" s="62">
        <v>69</v>
      </c>
      <c r="B65" s="62">
        <v>76</v>
      </c>
      <c r="C65" s="62">
        <v>78</v>
      </c>
      <c r="D65" s="66" t="s">
        <v>63</v>
      </c>
      <c r="E65" s="66" t="s">
        <v>738</v>
      </c>
      <c r="F65" s="65" t="s">
        <v>298</v>
      </c>
      <c r="G65" s="62">
        <v>1</v>
      </c>
      <c r="H65" s="62">
        <v>1</v>
      </c>
      <c r="I65" s="66"/>
      <c r="J65" s="84">
        <f>'gold Standard30-1-2021'!G65</f>
        <v>1</v>
      </c>
      <c r="K65" s="84">
        <v>1</v>
      </c>
      <c r="L65" s="84">
        <f t="shared" si="43"/>
        <v>1</v>
      </c>
      <c r="M65" s="105">
        <v>1</v>
      </c>
      <c r="N65" s="105">
        <f t="shared" si="52"/>
        <v>1</v>
      </c>
      <c r="O65" s="105">
        <f t="shared" si="53"/>
        <v>1</v>
      </c>
    </row>
    <row r="66" spans="1:15" x14ac:dyDescent="0.3">
      <c r="A66" s="62">
        <v>97</v>
      </c>
      <c r="B66" s="62">
        <v>77</v>
      </c>
      <c r="C66" s="62">
        <v>79</v>
      </c>
      <c r="D66" s="66" t="s">
        <v>76</v>
      </c>
      <c r="E66" s="66" t="s">
        <v>475</v>
      </c>
      <c r="F66" s="65" t="s">
        <v>200</v>
      </c>
      <c r="G66" s="62">
        <v>0</v>
      </c>
      <c r="H66" s="62">
        <v>0</v>
      </c>
      <c r="I66" s="66"/>
      <c r="J66" s="84">
        <f>'gold Standard30-1-2021'!G66</f>
        <v>0</v>
      </c>
      <c r="K66" s="84">
        <f t="shared" si="42"/>
        <v>0</v>
      </c>
      <c r="L66" s="84">
        <f t="shared" si="43"/>
        <v>0</v>
      </c>
      <c r="M66" s="105">
        <v>0</v>
      </c>
      <c r="N66" s="105">
        <v>0</v>
      </c>
      <c r="O66" s="105">
        <v>0</v>
      </c>
    </row>
    <row r="67" spans="1:15" x14ac:dyDescent="0.3">
      <c r="A67" s="62">
        <v>46</v>
      </c>
      <c r="B67" s="62">
        <v>78</v>
      </c>
      <c r="C67" s="62">
        <v>80</v>
      </c>
      <c r="D67" s="66" t="s">
        <v>55</v>
      </c>
      <c r="E67" s="66" t="s">
        <v>734</v>
      </c>
      <c r="F67" s="65" t="s">
        <v>533</v>
      </c>
      <c r="G67" s="62">
        <v>0</v>
      </c>
      <c r="H67" s="62">
        <v>0</v>
      </c>
      <c r="I67" s="66"/>
      <c r="J67" s="84">
        <f>'gold Standard30-1-2021'!G67</f>
        <v>0</v>
      </c>
      <c r="K67" s="84">
        <f t="shared" si="42"/>
        <v>0</v>
      </c>
      <c r="L67" s="84">
        <f t="shared" si="43"/>
        <v>0</v>
      </c>
      <c r="M67" s="105">
        <v>0</v>
      </c>
      <c r="N67" s="105">
        <v>0</v>
      </c>
      <c r="O67" s="105">
        <v>0</v>
      </c>
    </row>
    <row r="68" spans="1:15" x14ac:dyDescent="0.3">
      <c r="A68" s="62">
        <v>71</v>
      </c>
      <c r="B68" s="62">
        <v>79</v>
      </c>
      <c r="C68" s="62">
        <v>81</v>
      </c>
      <c r="D68" s="66" t="s">
        <v>65</v>
      </c>
      <c r="E68" s="66" t="s">
        <v>332</v>
      </c>
      <c r="F68" s="65" t="s">
        <v>534</v>
      </c>
      <c r="G68" s="62">
        <v>0</v>
      </c>
      <c r="H68" s="62">
        <v>0</v>
      </c>
      <c r="I68" s="66"/>
      <c r="J68" s="84">
        <f>'gold Standard30-1-2021'!G68</f>
        <v>0</v>
      </c>
      <c r="K68" s="84">
        <f t="shared" si="42"/>
        <v>0</v>
      </c>
      <c r="L68" s="84">
        <f t="shared" si="43"/>
        <v>0</v>
      </c>
      <c r="M68" s="105">
        <v>0</v>
      </c>
      <c r="N68" s="105">
        <v>0</v>
      </c>
      <c r="O68" s="105">
        <v>0</v>
      </c>
    </row>
    <row r="69" spans="1:15" x14ac:dyDescent="0.3">
      <c r="A69" s="62">
        <v>530</v>
      </c>
      <c r="B69" s="62">
        <v>80</v>
      </c>
      <c r="C69" s="62">
        <v>82</v>
      </c>
      <c r="D69" s="66" t="s">
        <v>177</v>
      </c>
      <c r="E69" s="66" t="s">
        <v>742</v>
      </c>
      <c r="F69" s="65" t="s">
        <v>537</v>
      </c>
      <c r="G69" s="62">
        <v>0</v>
      </c>
      <c r="H69" s="62">
        <v>0</v>
      </c>
      <c r="I69" s="66"/>
      <c r="J69" s="84">
        <f>'gold Standard30-1-2021'!G69</f>
        <v>0</v>
      </c>
      <c r="K69" s="84">
        <f t="shared" si="42"/>
        <v>0</v>
      </c>
      <c r="L69" s="84">
        <f t="shared" si="43"/>
        <v>0</v>
      </c>
      <c r="M69" s="105">
        <v>0</v>
      </c>
      <c r="N69" s="105">
        <v>0</v>
      </c>
      <c r="O69" s="105">
        <v>0</v>
      </c>
    </row>
    <row r="70" spans="1:15" x14ac:dyDescent="0.3">
      <c r="A70" s="62">
        <v>530</v>
      </c>
      <c r="B70" s="62">
        <v>219</v>
      </c>
      <c r="C70" s="62">
        <v>83</v>
      </c>
      <c r="D70" s="66" t="s">
        <v>177</v>
      </c>
      <c r="E70" s="66" t="s">
        <v>538</v>
      </c>
      <c r="F70" s="65" t="s">
        <v>21</v>
      </c>
      <c r="G70" s="62">
        <v>5</v>
      </c>
      <c r="H70" s="62">
        <v>5</v>
      </c>
      <c r="I70" s="66"/>
      <c r="J70" s="84">
        <f>'gold Standard30-1-2021'!G70</f>
        <v>5</v>
      </c>
      <c r="K70" s="84">
        <f t="shared" si="42"/>
        <v>5</v>
      </c>
      <c r="L70" s="84">
        <f t="shared" si="43"/>
        <v>5</v>
      </c>
      <c r="M70" s="105">
        <f t="shared" si="51"/>
        <v>1</v>
      </c>
      <c r="N70" s="105">
        <f t="shared" si="52"/>
        <v>1</v>
      </c>
      <c r="O70" s="105">
        <f t="shared" si="53"/>
        <v>1</v>
      </c>
    </row>
    <row r="71" spans="1:15" x14ac:dyDescent="0.3">
      <c r="A71" s="62">
        <v>527</v>
      </c>
      <c r="B71" s="62">
        <v>81</v>
      </c>
      <c r="C71" s="62">
        <v>84</v>
      </c>
      <c r="D71" s="66" t="s">
        <v>175</v>
      </c>
      <c r="E71" s="66" t="s">
        <v>541</v>
      </c>
      <c r="F71" s="65" t="s">
        <v>540</v>
      </c>
      <c r="G71" s="62">
        <v>2</v>
      </c>
      <c r="H71" s="62">
        <v>2</v>
      </c>
      <c r="I71" s="66"/>
      <c r="J71" s="84">
        <f>'gold Standard30-1-2021'!G71</f>
        <v>2</v>
      </c>
      <c r="K71" s="84">
        <f t="shared" si="42"/>
        <v>2</v>
      </c>
      <c r="L71" s="84">
        <f t="shared" si="43"/>
        <v>2</v>
      </c>
      <c r="M71" s="105">
        <f t="shared" si="51"/>
        <v>1</v>
      </c>
      <c r="N71" s="105">
        <f t="shared" si="52"/>
        <v>1</v>
      </c>
      <c r="O71" s="105">
        <f t="shared" si="53"/>
        <v>1</v>
      </c>
    </row>
    <row r="72" spans="1:15" x14ac:dyDescent="0.3">
      <c r="A72" s="62">
        <v>52</v>
      </c>
      <c r="B72" s="62">
        <v>83</v>
      </c>
      <c r="C72" s="62">
        <v>85</v>
      </c>
      <c r="D72" s="66" t="s">
        <v>58</v>
      </c>
      <c r="E72" s="66" t="s">
        <v>15</v>
      </c>
      <c r="F72" s="65" t="s">
        <v>6</v>
      </c>
      <c r="G72" s="62">
        <v>6</v>
      </c>
      <c r="H72" s="62">
        <v>6</v>
      </c>
      <c r="I72" s="66"/>
      <c r="J72" s="84">
        <f>'gold Standard30-1-2021'!G72</f>
        <v>6</v>
      </c>
      <c r="K72" s="84">
        <f t="shared" si="42"/>
        <v>6</v>
      </c>
      <c r="L72" s="84">
        <f t="shared" si="43"/>
        <v>6</v>
      </c>
      <c r="M72" s="105">
        <v>1</v>
      </c>
      <c r="N72" s="105">
        <f t="shared" si="52"/>
        <v>1</v>
      </c>
      <c r="O72" s="105">
        <f t="shared" si="53"/>
        <v>1</v>
      </c>
    </row>
    <row r="73" spans="1:15" x14ac:dyDescent="0.3">
      <c r="A73" s="62">
        <v>426</v>
      </c>
      <c r="B73" s="62">
        <v>84</v>
      </c>
      <c r="C73" s="62">
        <v>86</v>
      </c>
      <c r="D73" s="66" t="s">
        <v>144</v>
      </c>
      <c r="E73" s="66" t="s">
        <v>546</v>
      </c>
      <c r="F73" s="65" t="s">
        <v>543</v>
      </c>
      <c r="G73" s="62">
        <v>5</v>
      </c>
      <c r="H73" s="62">
        <v>5</v>
      </c>
      <c r="I73" s="66"/>
      <c r="J73" s="84">
        <f>'gold Standard30-1-2021'!G73</f>
        <v>5</v>
      </c>
      <c r="K73" s="84">
        <f t="shared" si="42"/>
        <v>5</v>
      </c>
      <c r="L73" s="84">
        <f t="shared" si="43"/>
        <v>5</v>
      </c>
      <c r="M73" s="105">
        <v>1</v>
      </c>
      <c r="N73" s="105">
        <f t="shared" si="52"/>
        <v>1</v>
      </c>
      <c r="O73" s="105">
        <f t="shared" si="53"/>
        <v>1</v>
      </c>
    </row>
    <row r="74" spans="1:15" x14ac:dyDescent="0.3">
      <c r="A74" s="62">
        <v>426</v>
      </c>
      <c r="B74" s="62">
        <v>220</v>
      </c>
      <c r="C74" s="62">
        <v>87</v>
      </c>
      <c r="D74" s="66" t="s">
        <v>144</v>
      </c>
      <c r="E74" s="66" t="s">
        <v>743</v>
      </c>
      <c r="F74" s="65" t="s">
        <v>544</v>
      </c>
      <c r="G74" s="62">
        <v>0</v>
      </c>
      <c r="H74" s="62">
        <v>0</v>
      </c>
      <c r="I74" s="66"/>
      <c r="J74" s="84">
        <f>'gold Standard30-1-2021'!G74</f>
        <v>0</v>
      </c>
      <c r="K74" s="84">
        <v>0</v>
      </c>
      <c r="L74" s="84">
        <f t="shared" si="43"/>
        <v>0</v>
      </c>
      <c r="M74" s="105">
        <v>0</v>
      </c>
      <c r="N74" s="105">
        <v>0</v>
      </c>
      <c r="O74" s="105">
        <v>0</v>
      </c>
    </row>
    <row r="75" spans="1:15" x14ac:dyDescent="0.3">
      <c r="A75" s="62">
        <v>538</v>
      </c>
      <c r="B75" s="62">
        <v>85</v>
      </c>
      <c r="C75" s="62">
        <v>89</v>
      </c>
      <c r="D75" s="66" t="s">
        <v>184</v>
      </c>
      <c r="E75" s="66" t="s">
        <v>818</v>
      </c>
      <c r="F75" s="65" t="s">
        <v>359</v>
      </c>
      <c r="G75" s="62">
        <v>1</v>
      </c>
      <c r="H75" s="62">
        <v>1</v>
      </c>
      <c r="I75" s="66"/>
      <c r="J75" s="84">
        <f>'gold Standard30-1-2021'!G75</f>
        <v>1</v>
      </c>
      <c r="K75" s="84">
        <f t="shared" si="42"/>
        <v>1</v>
      </c>
      <c r="L75" s="84">
        <f t="shared" si="43"/>
        <v>1</v>
      </c>
      <c r="M75" s="105">
        <f t="shared" si="51"/>
        <v>1</v>
      </c>
      <c r="N75" s="105">
        <f t="shared" si="52"/>
        <v>1</v>
      </c>
      <c r="O75" s="105">
        <f t="shared" si="53"/>
        <v>1</v>
      </c>
    </row>
    <row r="76" spans="1:15" x14ac:dyDescent="0.3">
      <c r="A76" s="62">
        <v>181</v>
      </c>
      <c r="B76" s="62">
        <v>86</v>
      </c>
      <c r="C76" s="62">
        <v>92</v>
      </c>
      <c r="D76" s="66" t="s">
        <v>120</v>
      </c>
      <c r="E76" s="66" t="s">
        <v>558</v>
      </c>
      <c r="F76" s="65" t="s">
        <v>556</v>
      </c>
      <c r="G76" s="62">
        <v>6</v>
      </c>
      <c r="H76" s="62">
        <v>4</v>
      </c>
      <c r="I76" s="66"/>
      <c r="J76" s="84">
        <f>'gold Standard30-1-2021'!G76</f>
        <v>0</v>
      </c>
      <c r="K76" s="84">
        <f t="shared" si="42"/>
        <v>4</v>
      </c>
      <c r="L76" s="84">
        <f t="shared" si="43"/>
        <v>6</v>
      </c>
      <c r="M76" s="105">
        <v>1</v>
      </c>
      <c r="N76" s="105">
        <f t="shared" si="52"/>
        <v>0.66666666666666663</v>
      </c>
      <c r="O76" s="105">
        <f t="shared" si="53"/>
        <v>0.8</v>
      </c>
    </row>
    <row r="77" spans="1:15" x14ac:dyDescent="0.3">
      <c r="A77" s="62">
        <v>80</v>
      </c>
      <c r="B77" s="62">
        <v>88</v>
      </c>
      <c r="C77" s="62">
        <v>94</v>
      </c>
      <c r="D77" s="66" t="s">
        <v>69</v>
      </c>
      <c r="E77" s="66" t="s">
        <v>744</v>
      </c>
      <c r="F77" s="65" t="s">
        <v>387</v>
      </c>
      <c r="G77" s="62">
        <v>5</v>
      </c>
      <c r="H77" s="62">
        <v>5</v>
      </c>
      <c r="I77" s="66"/>
      <c r="J77" s="84">
        <f>'gold Standard30-1-2021'!G77</f>
        <v>5</v>
      </c>
      <c r="K77" s="84">
        <f t="shared" si="42"/>
        <v>5</v>
      </c>
      <c r="L77" s="84">
        <f t="shared" si="43"/>
        <v>5</v>
      </c>
      <c r="M77" s="105">
        <v>1</v>
      </c>
      <c r="N77" s="105">
        <f t="shared" si="52"/>
        <v>1</v>
      </c>
      <c r="O77" s="105">
        <f t="shared" si="53"/>
        <v>1</v>
      </c>
    </row>
    <row r="78" spans="1:15" x14ac:dyDescent="0.3">
      <c r="A78" s="62">
        <v>186</v>
      </c>
      <c r="B78" s="62">
        <v>89</v>
      </c>
      <c r="C78" s="62">
        <v>95</v>
      </c>
      <c r="D78" s="66" t="s">
        <v>125</v>
      </c>
      <c r="E78" s="66" t="s">
        <v>565</v>
      </c>
      <c r="F78" s="65" t="s">
        <v>209</v>
      </c>
      <c r="G78" s="62">
        <v>5</v>
      </c>
      <c r="H78" s="62">
        <v>5</v>
      </c>
      <c r="I78" s="66"/>
      <c r="J78" s="84">
        <f>'gold Standard30-1-2021'!G78</f>
        <v>5</v>
      </c>
      <c r="K78" s="84">
        <f t="shared" si="42"/>
        <v>5</v>
      </c>
      <c r="L78" s="84">
        <f t="shared" si="43"/>
        <v>5</v>
      </c>
      <c r="M78" s="105">
        <f t="shared" si="51"/>
        <v>1</v>
      </c>
      <c r="N78" s="105">
        <f t="shared" si="52"/>
        <v>1</v>
      </c>
      <c r="O78" s="105">
        <f t="shared" si="53"/>
        <v>1</v>
      </c>
    </row>
    <row r="79" spans="1:15" x14ac:dyDescent="0.3">
      <c r="A79" s="62">
        <v>524</v>
      </c>
      <c r="B79" s="62">
        <v>90</v>
      </c>
      <c r="C79" s="62">
        <v>96</v>
      </c>
      <c r="D79" s="66" t="s">
        <v>172</v>
      </c>
      <c r="E79" s="66" t="s">
        <v>566</v>
      </c>
      <c r="F79" s="65" t="s">
        <v>229</v>
      </c>
      <c r="G79" s="62">
        <v>0</v>
      </c>
      <c r="H79" s="62">
        <v>0</v>
      </c>
      <c r="I79" s="66"/>
      <c r="J79" s="84">
        <f>'gold Standard30-1-2021'!G79</f>
        <v>0</v>
      </c>
      <c r="K79" s="84">
        <f t="shared" si="42"/>
        <v>0</v>
      </c>
      <c r="L79" s="84">
        <f t="shared" si="43"/>
        <v>0</v>
      </c>
      <c r="M79" s="105">
        <v>0</v>
      </c>
      <c r="N79" s="105">
        <v>0</v>
      </c>
      <c r="O79" s="105">
        <v>0</v>
      </c>
    </row>
    <row r="80" spans="1:15" x14ac:dyDescent="0.3">
      <c r="A80" s="62">
        <v>9</v>
      </c>
      <c r="B80" s="62">
        <v>91</v>
      </c>
      <c r="C80" s="62">
        <v>97</v>
      </c>
      <c r="D80" s="66" t="s">
        <v>36</v>
      </c>
      <c r="E80" s="66" t="s">
        <v>214</v>
      </c>
      <c r="F80" s="65" t="s">
        <v>214</v>
      </c>
      <c r="G80" s="62">
        <v>0</v>
      </c>
      <c r="H80" s="62">
        <v>0</v>
      </c>
      <c r="I80" s="66"/>
      <c r="J80" s="84">
        <f>'gold Standard30-1-2021'!G80</f>
        <v>0</v>
      </c>
      <c r="K80" s="84">
        <f t="shared" si="42"/>
        <v>0</v>
      </c>
      <c r="L80" s="84">
        <f t="shared" si="43"/>
        <v>0</v>
      </c>
      <c r="M80" s="105">
        <v>0</v>
      </c>
      <c r="N80" s="105">
        <v>0</v>
      </c>
      <c r="O80" s="105">
        <v>0</v>
      </c>
    </row>
    <row r="81" spans="1:15" x14ac:dyDescent="0.3">
      <c r="A81" s="62">
        <v>1</v>
      </c>
      <c r="B81" s="62">
        <v>92</v>
      </c>
      <c r="C81" s="62">
        <v>98</v>
      </c>
      <c r="D81" s="66" t="s">
        <v>28</v>
      </c>
      <c r="E81" s="66" t="s">
        <v>747</v>
      </c>
      <c r="F81" s="65" t="s">
        <v>224</v>
      </c>
      <c r="G81" s="62">
        <v>4</v>
      </c>
      <c r="H81" s="62">
        <v>2</v>
      </c>
      <c r="I81" s="66" t="s">
        <v>833</v>
      </c>
      <c r="J81" s="84">
        <f>'gold Standard30-1-2021'!G81</f>
        <v>7</v>
      </c>
      <c r="K81" s="84">
        <f t="shared" si="42"/>
        <v>2</v>
      </c>
      <c r="L81" s="84">
        <f t="shared" si="43"/>
        <v>4</v>
      </c>
      <c r="M81" s="105">
        <f t="shared" si="51"/>
        <v>0.2857142857142857</v>
      </c>
      <c r="N81" s="105">
        <f t="shared" si="52"/>
        <v>0.5</v>
      </c>
      <c r="O81" s="105">
        <f t="shared" si="53"/>
        <v>0.36363636363636365</v>
      </c>
    </row>
    <row r="82" spans="1:15" x14ac:dyDescent="0.3">
      <c r="A82" s="62">
        <v>522</v>
      </c>
      <c r="B82" s="62">
        <v>93</v>
      </c>
      <c r="C82" s="62">
        <v>99</v>
      </c>
      <c r="D82" s="66" t="s">
        <v>170</v>
      </c>
      <c r="E82" s="66" t="s">
        <v>569</v>
      </c>
      <c r="F82" s="65" t="s">
        <v>805</v>
      </c>
      <c r="G82" s="62">
        <v>1</v>
      </c>
      <c r="H82" s="62">
        <v>1</v>
      </c>
      <c r="I82" s="66"/>
      <c r="J82" s="84">
        <f>'gold Standard30-1-2021'!G82</f>
        <v>1</v>
      </c>
      <c r="K82" s="84">
        <f t="shared" si="42"/>
        <v>1</v>
      </c>
      <c r="L82" s="84">
        <f t="shared" si="43"/>
        <v>1</v>
      </c>
      <c r="M82" s="105">
        <f t="shared" si="51"/>
        <v>1</v>
      </c>
      <c r="N82" s="105">
        <f t="shared" si="52"/>
        <v>1</v>
      </c>
      <c r="O82" s="105">
        <f t="shared" si="53"/>
        <v>1</v>
      </c>
    </row>
    <row r="83" spans="1:15" x14ac:dyDescent="0.3">
      <c r="A83" s="62">
        <v>503</v>
      </c>
      <c r="B83" s="62">
        <v>94</v>
      </c>
      <c r="C83" s="62">
        <v>100</v>
      </c>
      <c r="D83" s="66" t="s">
        <v>164</v>
      </c>
      <c r="E83" s="66" t="s">
        <v>570</v>
      </c>
      <c r="F83" s="65" t="s">
        <v>235</v>
      </c>
      <c r="G83" s="62">
        <v>1</v>
      </c>
      <c r="H83" s="62">
        <v>1</v>
      </c>
      <c r="I83" s="66"/>
      <c r="J83" s="84">
        <f>'gold Standard30-1-2021'!G83</f>
        <v>1</v>
      </c>
      <c r="K83" s="84">
        <f t="shared" si="42"/>
        <v>1</v>
      </c>
      <c r="L83" s="84">
        <f t="shared" si="43"/>
        <v>1</v>
      </c>
      <c r="M83" s="105">
        <f t="shared" si="51"/>
        <v>1</v>
      </c>
      <c r="N83" s="105">
        <f t="shared" si="52"/>
        <v>1</v>
      </c>
      <c r="O83" s="105">
        <f t="shared" si="53"/>
        <v>1</v>
      </c>
    </row>
    <row r="84" spans="1:15" x14ac:dyDescent="0.3">
      <c r="A84" s="62">
        <v>512</v>
      </c>
      <c r="B84" s="62">
        <v>95</v>
      </c>
      <c r="C84" s="62">
        <v>101</v>
      </c>
      <c r="D84" s="66" t="s">
        <v>167</v>
      </c>
      <c r="E84" s="66" t="s">
        <v>749</v>
      </c>
      <c r="F84" s="65" t="s">
        <v>233</v>
      </c>
      <c r="G84" s="62">
        <v>0</v>
      </c>
      <c r="H84" s="62">
        <v>0</v>
      </c>
      <c r="I84" s="66"/>
      <c r="J84" s="84">
        <f>'gold Standard30-1-2021'!G84</f>
        <v>0</v>
      </c>
      <c r="K84" s="84">
        <f t="shared" si="42"/>
        <v>0</v>
      </c>
      <c r="L84" s="84">
        <f t="shared" si="43"/>
        <v>0</v>
      </c>
      <c r="M84" s="105">
        <v>0</v>
      </c>
      <c r="N84" s="105">
        <v>0</v>
      </c>
      <c r="O84" s="105">
        <v>0</v>
      </c>
    </row>
    <row r="85" spans="1:15" x14ac:dyDescent="0.3">
      <c r="A85" s="62">
        <v>28</v>
      </c>
      <c r="B85" s="62">
        <v>96</v>
      </c>
      <c r="C85" s="62">
        <v>102</v>
      </c>
      <c r="D85" s="66" t="s">
        <v>44</v>
      </c>
      <c r="E85" s="66" t="s">
        <v>282</v>
      </c>
      <c r="F85" s="65" t="s">
        <v>571</v>
      </c>
      <c r="G85" s="62">
        <v>0</v>
      </c>
      <c r="H85" s="62">
        <v>0</v>
      </c>
      <c r="I85" s="66"/>
      <c r="J85" s="84">
        <f>'gold Standard30-1-2021'!G85</f>
        <v>0</v>
      </c>
      <c r="K85" s="84">
        <f t="shared" si="42"/>
        <v>0</v>
      </c>
      <c r="L85" s="84">
        <f t="shared" si="43"/>
        <v>0</v>
      </c>
      <c r="M85" s="105">
        <v>0</v>
      </c>
      <c r="N85" s="105">
        <v>0</v>
      </c>
      <c r="O85" s="105">
        <v>0</v>
      </c>
    </row>
    <row r="86" spans="1:15" x14ac:dyDescent="0.3">
      <c r="A86" s="62">
        <v>497</v>
      </c>
      <c r="B86" s="62">
        <v>97</v>
      </c>
      <c r="C86" s="62">
        <v>103</v>
      </c>
      <c r="D86" s="66" t="s">
        <v>160</v>
      </c>
      <c r="E86" s="66" t="s">
        <v>492</v>
      </c>
      <c r="F86" s="65" t="s">
        <v>572</v>
      </c>
      <c r="G86" s="62">
        <v>0</v>
      </c>
      <c r="H86" s="62">
        <v>0</v>
      </c>
      <c r="I86" s="66"/>
      <c r="J86" s="84">
        <f>'gold Standard30-1-2021'!G86</f>
        <v>0</v>
      </c>
      <c r="K86" s="84">
        <f t="shared" si="42"/>
        <v>0</v>
      </c>
      <c r="L86" s="84">
        <f t="shared" si="43"/>
        <v>0</v>
      </c>
      <c r="M86" s="105">
        <v>0</v>
      </c>
      <c r="N86" s="105">
        <v>0</v>
      </c>
      <c r="O86" s="105">
        <v>0</v>
      </c>
    </row>
    <row r="87" spans="1:15" x14ac:dyDescent="0.3">
      <c r="A87" s="62">
        <v>172</v>
      </c>
      <c r="B87" s="62">
        <v>98</v>
      </c>
      <c r="C87" s="62">
        <v>104</v>
      </c>
      <c r="D87" s="66" t="s">
        <v>114</v>
      </c>
      <c r="E87" s="64" t="s">
        <v>303</v>
      </c>
      <c r="F87" s="65" t="s">
        <v>222</v>
      </c>
      <c r="G87" s="62">
        <v>6</v>
      </c>
      <c r="H87" s="62">
        <v>6</v>
      </c>
      <c r="I87" s="66"/>
      <c r="J87" s="84">
        <f>'gold Standard30-1-2021'!G87</f>
        <v>6</v>
      </c>
      <c r="K87" s="84">
        <f t="shared" si="42"/>
        <v>6</v>
      </c>
      <c r="L87" s="84">
        <f t="shared" si="43"/>
        <v>6</v>
      </c>
      <c r="M87" s="105">
        <f t="shared" si="51"/>
        <v>1</v>
      </c>
      <c r="N87" s="105">
        <f t="shared" si="52"/>
        <v>1</v>
      </c>
      <c r="O87" s="105">
        <f t="shared" si="53"/>
        <v>1</v>
      </c>
    </row>
    <row r="88" spans="1:15" ht="15" customHeight="1" x14ac:dyDescent="0.3">
      <c r="A88" s="62">
        <v>44</v>
      </c>
      <c r="B88" s="62">
        <v>99</v>
      </c>
      <c r="C88" s="62">
        <v>105</v>
      </c>
      <c r="D88" s="66" t="s">
        <v>53</v>
      </c>
      <c r="E88" s="66" t="s">
        <v>750</v>
      </c>
      <c r="F88" s="65" t="s">
        <v>820</v>
      </c>
      <c r="G88" s="62">
        <v>3</v>
      </c>
      <c r="H88" s="62">
        <v>3</v>
      </c>
      <c r="I88" s="66"/>
      <c r="J88" s="84">
        <f>'gold Standard30-1-2021'!G88</f>
        <v>3</v>
      </c>
      <c r="K88" s="84">
        <f t="shared" si="42"/>
        <v>3</v>
      </c>
      <c r="L88" s="84">
        <f t="shared" si="43"/>
        <v>3</v>
      </c>
      <c r="M88" s="105">
        <f t="shared" si="51"/>
        <v>1</v>
      </c>
      <c r="N88" s="105">
        <f t="shared" si="52"/>
        <v>1</v>
      </c>
      <c r="O88" s="105">
        <f t="shared" si="53"/>
        <v>1</v>
      </c>
    </row>
    <row r="89" spans="1:15" x14ac:dyDescent="0.3">
      <c r="A89" s="62">
        <v>209</v>
      </c>
      <c r="B89" s="62">
        <v>100</v>
      </c>
      <c r="C89" s="62">
        <v>106</v>
      </c>
      <c r="D89" s="66" t="s">
        <v>134</v>
      </c>
      <c r="E89" s="66" t="s">
        <v>746</v>
      </c>
      <c r="F89" s="65" t="s">
        <v>250</v>
      </c>
      <c r="G89" s="62">
        <v>2</v>
      </c>
      <c r="H89" s="62">
        <v>2</v>
      </c>
      <c r="I89" s="66"/>
      <c r="J89" s="84">
        <f>'gold Standard30-1-2021'!G89</f>
        <v>2</v>
      </c>
      <c r="K89" s="84">
        <f t="shared" ref="K89:K141" si="54">H89</f>
        <v>2</v>
      </c>
      <c r="L89" s="84">
        <f t="shared" ref="L89:L141" si="55">G89</f>
        <v>2</v>
      </c>
      <c r="M89" s="105">
        <f t="shared" si="51"/>
        <v>1</v>
      </c>
      <c r="N89" s="105">
        <f t="shared" si="52"/>
        <v>1</v>
      </c>
      <c r="O89" s="105">
        <f t="shared" si="53"/>
        <v>1</v>
      </c>
    </row>
    <row r="90" spans="1:15" x14ac:dyDescent="0.3">
      <c r="A90" s="62">
        <v>427</v>
      </c>
      <c r="B90" s="62">
        <v>101</v>
      </c>
      <c r="C90" s="62">
        <v>107</v>
      </c>
      <c r="D90" s="66" t="s">
        <v>145</v>
      </c>
      <c r="E90" s="66" t="s">
        <v>297</v>
      </c>
      <c r="F90" s="65" t="s">
        <v>245</v>
      </c>
      <c r="G90" s="62">
        <v>13</v>
      </c>
      <c r="H90" s="62">
        <v>13</v>
      </c>
      <c r="I90" s="66"/>
      <c r="J90" s="84">
        <f>'gold Standard30-1-2021'!G90</f>
        <v>13</v>
      </c>
      <c r="K90" s="84">
        <f t="shared" si="54"/>
        <v>13</v>
      </c>
      <c r="L90" s="84">
        <f t="shared" si="55"/>
        <v>13</v>
      </c>
      <c r="M90" s="105">
        <v>1</v>
      </c>
      <c r="N90" s="105">
        <f t="shared" si="52"/>
        <v>1</v>
      </c>
      <c r="O90" s="105">
        <f t="shared" si="53"/>
        <v>1</v>
      </c>
    </row>
    <row r="91" spans="1:15" x14ac:dyDescent="0.3">
      <c r="A91" s="62">
        <v>66</v>
      </c>
      <c r="B91" s="62">
        <v>102</v>
      </c>
      <c r="C91" s="62">
        <v>108</v>
      </c>
      <c r="D91" s="66" t="s">
        <v>62</v>
      </c>
      <c r="E91" s="64" t="s">
        <v>299</v>
      </c>
      <c r="F91" s="65" t="s">
        <v>197</v>
      </c>
      <c r="G91" s="62">
        <v>1</v>
      </c>
      <c r="H91" s="62">
        <v>1</v>
      </c>
      <c r="I91" s="66"/>
      <c r="J91" s="84">
        <f>'gold Standard30-1-2021'!G91</f>
        <v>1</v>
      </c>
      <c r="K91" s="84">
        <f t="shared" si="54"/>
        <v>1</v>
      </c>
      <c r="L91" s="84">
        <f t="shared" si="55"/>
        <v>1</v>
      </c>
      <c r="M91" s="105">
        <f t="shared" si="51"/>
        <v>1</v>
      </c>
      <c r="N91" s="105">
        <f t="shared" si="52"/>
        <v>1</v>
      </c>
      <c r="O91" s="105">
        <f t="shared" si="53"/>
        <v>1</v>
      </c>
    </row>
    <row r="92" spans="1:15" x14ac:dyDescent="0.3">
      <c r="A92" s="62">
        <v>182</v>
      </c>
      <c r="B92" s="62">
        <v>105</v>
      </c>
      <c r="C92" s="62">
        <v>109</v>
      </c>
      <c r="D92" s="66" t="s">
        <v>121</v>
      </c>
      <c r="E92" s="66" t="s">
        <v>364</v>
      </c>
      <c r="F92" s="65" t="s">
        <v>574</v>
      </c>
      <c r="G92" s="62">
        <v>0</v>
      </c>
      <c r="H92" s="62">
        <v>0</v>
      </c>
      <c r="I92" s="66"/>
      <c r="J92" s="84">
        <f>'gold Standard30-1-2021'!G92</f>
        <v>0</v>
      </c>
      <c r="K92" s="84">
        <f t="shared" si="54"/>
        <v>0</v>
      </c>
      <c r="L92" s="84">
        <f t="shared" si="55"/>
        <v>0</v>
      </c>
      <c r="M92" s="105">
        <v>0</v>
      </c>
      <c r="N92" s="105">
        <v>0</v>
      </c>
      <c r="O92" s="105">
        <v>0</v>
      </c>
    </row>
    <row r="93" spans="1:15" x14ac:dyDescent="0.3">
      <c r="A93" s="62">
        <v>127</v>
      </c>
      <c r="B93" s="62">
        <v>106</v>
      </c>
      <c r="C93" s="62">
        <v>110</v>
      </c>
      <c r="D93" s="66" t="s">
        <v>88</v>
      </c>
      <c r="E93" s="66" t="s">
        <v>409</v>
      </c>
      <c r="F93" s="65" t="s">
        <v>575</v>
      </c>
      <c r="G93" s="62">
        <v>0</v>
      </c>
      <c r="H93" s="62">
        <v>0</v>
      </c>
      <c r="I93" s="66"/>
      <c r="J93" s="84">
        <f>'gold Standard30-1-2021'!G93</f>
        <v>0</v>
      </c>
      <c r="K93" s="84">
        <f t="shared" si="54"/>
        <v>0</v>
      </c>
      <c r="L93" s="84">
        <f t="shared" si="55"/>
        <v>0</v>
      </c>
      <c r="M93" s="105">
        <v>0</v>
      </c>
      <c r="N93" s="105">
        <v>0</v>
      </c>
      <c r="O93" s="105">
        <v>0</v>
      </c>
    </row>
    <row r="94" spans="1:15" x14ac:dyDescent="0.3">
      <c r="A94" s="62">
        <v>529</v>
      </c>
      <c r="B94" s="62">
        <v>107</v>
      </c>
      <c r="C94" s="62">
        <v>111</v>
      </c>
      <c r="D94" s="66" t="s">
        <v>176</v>
      </c>
      <c r="E94" s="66" t="s">
        <v>577</v>
      </c>
      <c r="F94" s="65" t="s">
        <v>576</v>
      </c>
      <c r="G94" s="62">
        <v>0</v>
      </c>
      <c r="H94" s="62">
        <v>0</v>
      </c>
      <c r="I94" s="66"/>
      <c r="J94" s="84">
        <f>'gold Standard30-1-2021'!G94</f>
        <v>0</v>
      </c>
      <c r="K94" s="84">
        <f t="shared" si="54"/>
        <v>0</v>
      </c>
      <c r="L94" s="84">
        <f t="shared" si="55"/>
        <v>0</v>
      </c>
      <c r="M94" s="105">
        <v>0</v>
      </c>
      <c r="N94" s="105">
        <v>0</v>
      </c>
      <c r="O94" s="105">
        <v>0</v>
      </c>
    </row>
    <row r="95" spans="1:15" x14ac:dyDescent="0.3">
      <c r="A95" s="62">
        <v>98</v>
      </c>
      <c r="B95" s="62">
        <v>108</v>
      </c>
      <c r="C95" s="62">
        <v>112</v>
      </c>
      <c r="D95" s="66" t="s">
        <v>77</v>
      </c>
      <c r="E95" s="66" t="s">
        <v>578</v>
      </c>
      <c r="F95" s="65" t="s">
        <v>1</v>
      </c>
      <c r="G95" s="62">
        <v>8</v>
      </c>
      <c r="H95" s="62">
        <v>8</v>
      </c>
      <c r="I95" s="66"/>
      <c r="J95" s="84">
        <f>'gold Standard30-1-2021'!G95</f>
        <v>8</v>
      </c>
      <c r="K95" s="84">
        <f t="shared" si="54"/>
        <v>8</v>
      </c>
      <c r="L95" s="84">
        <f t="shared" si="55"/>
        <v>8</v>
      </c>
      <c r="M95" s="105">
        <f t="shared" si="51"/>
        <v>1</v>
      </c>
      <c r="N95" s="105">
        <f t="shared" si="52"/>
        <v>1</v>
      </c>
      <c r="O95" s="105">
        <f t="shared" si="53"/>
        <v>1</v>
      </c>
    </row>
    <row r="96" spans="1:15" x14ac:dyDescent="0.3">
      <c r="A96" s="62">
        <v>81</v>
      </c>
      <c r="B96" s="62">
        <v>110</v>
      </c>
      <c r="C96" s="62">
        <v>114</v>
      </c>
      <c r="D96" s="66" t="s">
        <v>70</v>
      </c>
      <c r="E96" s="66" t="s">
        <v>734</v>
      </c>
      <c r="F96" s="65" t="s">
        <v>489</v>
      </c>
      <c r="G96" s="62">
        <v>0</v>
      </c>
      <c r="H96" s="62">
        <v>0</v>
      </c>
      <c r="I96" s="66"/>
      <c r="J96" s="84">
        <f>'gold Standard30-1-2021'!G96</f>
        <v>0</v>
      </c>
      <c r="K96" s="84">
        <f t="shared" si="54"/>
        <v>0</v>
      </c>
      <c r="L96" s="84">
        <f t="shared" si="55"/>
        <v>0</v>
      </c>
      <c r="M96" s="105">
        <v>0</v>
      </c>
      <c r="N96" s="105">
        <v>0</v>
      </c>
      <c r="O96" s="105">
        <v>0</v>
      </c>
    </row>
    <row r="97" spans="1:15" x14ac:dyDescent="0.3">
      <c r="A97" s="62">
        <v>146</v>
      </c>
      <c r="B97" s="62">
        <v>111</v>
      </c>
      <c r="C97" s="62">
        <v>115</v>
      </c>
      <c r="D97" s="66" t="s">
        <v>97</v>
      </c>
      <c r="E97" s="66" t="s">
        <v>751</v>
      </c>
      <c r="F97" s="65" t="s">
        <v>396</v>
      </c>
      <c r="G97" s="62">
        <v>12</v>
      </c>
      <c r="H97" s="62">
        <v>11</v>
      </c>
      <c r="I97" s="66"/>
      <c r="J97" s="84">
        <f>'gold Standard30-1-2021'!G97</f>
        <v>11</v>
      </c>
      <c r="K97" s="84">
        <f t="shared" si="54"/>
        <v>11</v>
      </c>
      <c r="L97" s="84">
        <f t="shared" si="55"/>
        <v>12</v>
      </c>
      <c r="M97" s="105">
        <v>1</v>
      </c>
      <c r="N97" s="105">
        <f t="shared" si="52"/>
        <v>0.91666666666666663</v>
      </c>
      <c r="O97" s="105">
        <f t="shared" si="53"/>
        <v>0.95652173913043481</v>
      </c>
    </row>
    <row r="98" spans="1:15" x14ac:dyDescent="0.3">
      <c r="A98" s="62">
        <v>43</v>
      </c>
      <c r="B98" s="62">
        <v>113</v>
      </c>
      <c r="C98" s="62">
        <v>117</v>
      </c>
      <c r="D98" s="66" t="s">
        <v>52</v>
      </c>
      <c r="E98" s="66" t="s">
        <v>821</v>
      </c>
      <c r="F98" s="65" t="s">
        <v>348</v>
      </c>
      <c r="G98" s="62">
        <v>0</v>
      </c>
      <c r="H98" s="62">
        <v>0</v>
      </c>
      <c r="I98" s="66"/>
      <c r="J98" s="84">
        <f>'gold Standard30-1-2021'!G98</f>
        <v>0</v>
      </c>
      <c r="K98" s="84">
        <f t="shared" si="54"/>
        <v>0</v>
      </c>
      <c r="L98" s="84">
        <f t="shared" si="55"/>
        <v>0</v>
      </c>
      <c r="M98" s="105">
        <v>0</v>
      </c>
      <c r="N98" s="105">
        <v>0</v>
      </c>
      <c r="O98" s="105">
        <v>0</v>
      </c>
    </row>
    <row r="99" spans="1:15" x14ac:dyDescent="0.3">
      <c r="A99" s="62">
        <v>82</v>
      </c>
      <c r="B99" s="62">
        <v>114</v>
      </c>
      <c r="C99" s="62">
        <v>118</v>
      </c>
      <c r="D99" s="66" t="s">
        <v>71</v>
      </c>
      <c r="E99" s="66" t="s">
        <v>734</v>
      </c>
      <c r="F99" s="65" t="s">
        <v>260</v>
      </c>
      <c r="G99" s="62">
        <v>0</v>
      </c>
      <c r="H99" s="62">
        <v>0</v>
      </c>
      <c r="I99" s="66"/>
      <c r="J99" s="84">
        <f>'gold Standard30-1-2021'!G99</f>
        <v>0</v>
      </c>
      <c r="K99" s="84">
        <f t="shared" si="54"/>
        <v>0</v>
      </c>
      <c r="L99" s="84">
        <f t="shared" si="55"/>
        <v>0</v>
      </c>
      <c r="M99" s="105">
        <v>0</v>
      </c>
      <c r="N99" s="105">
        <v>0</v>
      </c>
      <c r="O99" s="105">
        <v>0</v>
      </c>
    </row>
    <row r="100" spans="1:15" x14ac:dyDescent="0.3">
      <c r="A100" s="62">
        <v>501</v>
      </c>
      <c r="B100" s="62">
        <v>115</v>
      </c>
      <c r="C100" s="62">
        <v>119</v>
      </c>
      <c r="D100" s="66" t="s">
        <v>162</v>
      </c>
      <c r="E100" s="66" t="s">
        <v>753</v>
      </c>
      <c r="F100" s="65" t="s">
        <v>237</v>
      </c>
      <c r="G100" s="62">
        <v>9</v>
      </c>
      <c r="H100" s="62">
        <v>8</v>
      </c>
      <c r="I100" s="66"/>
      <c r="J100" s="84">
        <f>'gold Standard30-1-2021'!G100</f>
        <v>8</v>
      </c>
      <c r="K100" s="84">
        <f t="shared" si="54"/>
        <v>8</v>
      </c>
      <c r="L100" s="84">
        <f t="shared" si="55"/>
        <v>9</v>
      </c>
      <c r="M100" s="105">
        <f t="shared" si="51"/>
        <v>1</v>
      </c>
      <c r="N100" s="105">
        <f t="shared" si="52"/>
        <v>0.88888888888888884</v>
      </c>
      <c r="O100" s="105">
        <f t="shared" si="53"/>
        <v>0.94117647058823528</v>
      </c>
    </row>
    <row r="101" spans="1:15" x14ac:dyDescent="0.3">
      <c r="A101" s="62">
        <v>476</v>
      </c>
      <c r="B101" s="62">
        <v>116</v>
      </c>
      <c r="C101" s="62">
        <v>120</v>
      </c>
      <c r="D101" s="66" t="s">
        <v>153</v>
      </c>
      <c r="E101" s="66" t="s">
        <v>755</v>
      </c>
      <c r="F101" s="65" t="s">
        <v>241</v>
      </c>
      <c r="G101" s="63">
        <v>15</v>
      </c>
      <c r="H101" s="63">
        <v>0</v>
      </c>
      <c r="I101" s="66"/>
      <c r="J101" s="84">
        <f>'gold Standard30-1-2021'!G101</f>
        <v>0</v>
      </c>
      <c r="K101" s="84">
        <f t="shared" si="54"/>
        <v>0</v>
      </c>
      <c r="L101" s="84">
        <f t="shared" si="55"/>
        <v>15</v>
      </c>
      <c r="M101" s="105">
        <v>0</v>
      </c>
      <c r="N101" s="105">
        <f t="shared" si="52"/>
        <v>0</v>
      </c>
      <c r="O101" s="105">
        <v>0</v>
      </c>
    </row>
    <row r="102" spans="1:15" x14ac:dyDescent="0.3">
      <c r="A102" s="62">
        <v>504</v>
      </c>
      <c r="B102" s="62">
        <v>117</v>
      </c>
      <c r="C102" s="62">
        <v>121</v>
      </c>
      <c r="D102" s="66" t="s">
        <v>165</v>
      </c>
      <c r="E102" s="66" t="s">
        <v>756</v>
      </c>
      <c r="F102" s="65" t="s">
        <v>234</v>
      </c>
      <c r="G102" s="62">
        <v>0</v>
      </c>
      <c r="H102" s="62">
        <v>0</v>
      </c>
      <c r="I102" s="66" t="s">
        <v>814</v>
      </c>
      <c r="J102" s="84">
        <f>'gold Standard30-1-2021'!G102</f>
        <v>34</v>
      </c>
      <c r="K102" s="84">
        <f t="shared" si="54"/>
        <v>0</v>
      </c>
      <c r="L102" s="84">
        <f t="shared" si="55"/>
        <v>0</v>
      </c>
      <c r="M102" s="105">
        <v>0</v>
      </c>
      <c r="N102" s="105">
        <v>0</v>
      </c>
      <c r="O102" s="105">
        <v>0</v>
      </c>
    </row>
    <row r="103" spans="1:15" x14ac:dyDescent="0.3">
      <c r="A103" s="62">
        <v>17</v>
      </c>
      <c r="B103" s="62">
        <v>118</v>
      </c>
      <c r="C103" s="62">
        <v>122</v>
      </c>
      <c r="D103" s="66" t="s">
        <v>40</v>
      </c>
      <c r="E103" s="66" t="s">
        <v>758</v>
      </c>
      <c r="F103" s="65" t="s">
        <v>823</v>
      </c>
      <c r="G103" s="62">
        <v>34</v>
      </c>
      <c r="H103" s="62">
        <v>34</v>
      </c>
      <c r="I103" s="66"/>
      <c r="J103" s="85">
        <f>'gold Standard30-1-2021'!G103</f>
        <v>34</v>
      </c>
      <c r="K103" s="85">
        <f t="shared" si="54"/>
        <v>34</v>
      </c>
      <c r="L103" s="85">
        <f t="shared" si="55"/>
        <v>34</v>
      </c>
      <c r="M103" s="106">
        <f t="shared" si="51"/>
        <v>1</v>
      </c>
      <c r="N103" s="106">
        <f t="shared" si="52"/>
        <v>1</v>
      </c>
      <c r="O103" s="106">
        <f t="shared" si="53"/>
        <v>1</v>
      </c>
    </row>
    <row r="104" spans="1:15" x14ac:dyDescent="0.3">
      <c r="A104" s="62">
        <v>189</v>
      </c>
      <c r="B104" s="62">
        <v>119</v>
      </c>
      <c r="C104" s="62">
        <v>123</v>
      </c>
      <c r="D104" s="66" t="s">
        <v>128</v>
      </c>
      <c r="E104" s="66" t="s">
        <v>759</v>
      </c>
      <c r="F104" s="65" t="s">
        <v>432</v>
      </c>
      <c r="G104" s="62">
        <v>2</v>
      </c>
      <c r="H104" s="62">
        <v>2</v>
      </c>
      <c r="I104" s="66" t="s">
        <v>824</v>
      </c>
      <c r="J104" s="85">
        <f>'gold Standard30-1-2021'!G104</f>
        <v>3</v>
      </c>
      <c r="K104" s="85">
        <f t="shared" si="54"/>
        <v>2</v>
      </c>
      <c r="L104" s="85">
        <f t="shared" si="55"/>
        <v>2</v>
      </c>
      <c r="M104" s="106">
        <f t="shared" si="51"/>
        <v>0.66666666666666663</v>
      </c>
      <c r="N104" s="106">
        <f t="shared" si="52"/>
        <v>1</v>
      </c>
      <c r="O104" s="106">
        <f t="shared" si="53"/>
        <v>0.8</v>
      </c>
    </row>
    <row r="105" spans="1:15" x14ac:dyDescent="0.3">
      <c r="A105" s="62">
        <v>502</v>
      </c>
      <c r="B105" s="62">
        <v>120</v>
      </c>
      <c r="C105" s="62">
        <v>124</v>
      </c>
      <c r="D105" s="66" t="s">
        <v>163</v>
      </c>
      <c r="E105" s="66" t="s">
        <v>761</v>
      </c>
      <c r="F105" s="65" t="s">
        <v>236</v>
      </c>
      <c r="G105" s="62">
        <v>1</v>
      </c>
      <c r="H105" s="62">
        <v>0</v>
      </c>
      <c r="I105" s="66"/>
      <c r="J105" s="84">
        <f>'gold Standard30-1-2021'!G105</f>
        <v>0</v>
      </c>
      <c r="K105" s="84">
        <f t="shared" si="54"/>
        <v>0</v>
      </c>
      <c r="L105" s="84">
        <f t="shared" si="55"/>
        <v>1</v>
      </c>
      <c r="M105" s="105">
        <v>0</v>
      </c>
      <c r="N105" s="105">
        <f t="shared" si="52"/>
        <v>0</v>
      </c>
      <c r="O105" s="105">
        <v>0</v>
      </c>
    </row>
    <row r="106" spans="1:15" x14ac:dyDescent="0.3">
      <c r="A106" s="62">
        <v>461</v>
      </c>
      <c r="B106" s="62">
        <v>121</v>
      </c>
      <c r="C106" s="62">
        <v>125</v>
      </c>
      <c r="D106" s="66" t="s">
        <v>148</v>
      </c>
      <c r="E106" s="66" t="s">
        <v>889</v>
      </c>
      <c r="F106" s="65" t="s">
        <v>826</v>
      </c>
      <c r="G106" s="62">
        <v>0</v>
      </c>
      <c r="H106" s="62">
        <v>0</v>
      </c>
      <c r="I106" s="66"/>
      <c r="J106" s="84">
        <f>'gold Standard30-1-2021'!G106</f>
        <v>0</v>
      </c>
      <c r="K106" s="84">
        <f t="shared" si="54"/>
        <v>0</v>
      </c>
      <c r="L106" s="84">
        <f t="shared" si="55"/>
        <v>0</v>
      </c>
      <c r="M106" s="105">
        <v>0</v>
      </c>
      <c r="N106" s="105">
        <v>0</v>
      </c>
      <c r="O106" s="105">
        <v>0</v>
      </c>
    </row>
    <row r="107" spans="1:15" x14ac:dyDescent="0.3">
      <c r="A107" s="62">
        <v>216</v>
      </c>
      <c r="B107" s="62">
        <v>122</v>
      </c>
      <c r="C107" s="62">
        <v>126</v>
      </c>
      <c r="D107" s="66" t="s">
        <v>138</v>
      </c>
      <c r="E107" s="66" t="s">
        <v>588</v>
      </c>
      <c r="F107" s="65" t="s">
        <v>586</v>
      </c>
      <c r="G107" s="62">
        <v>2</v>
      </c>
      <c r="H107" s="62">
        <v>2</v>
      </c>
      <c r="I107" s="66"/>
      <c r="J107" s="84">
        <f>'gold Standard30-1-2021'!G107</f>
        <v>2</v>
      </c>
      <c r="K107" s="84">
        <f t="shared" si="54"/>
        <v>2</v>
      </c>
      <c r="L107" s="84">
        <f t="shared" si="55"/>
        <v>2</v>
      </c>
      <c r="M107" s="105">
        <f t="shared" si="51"/>
        <v>1</v>
      </c>
      <c r="N107" s="105">
        <f t="shared" si="52"/>
        <v>1</v>
      </c>
      <c r="O107" s="105">
        <f t="shared" si="53"/>
        <v>1</v>
      </c>
    </row>
    <row r="108" spans="1:15" x14ac:dyDescent="0.3">
      <c r="A108" s="62">
        <v>483</v>
      </c>
      <c r="B108" s="62">
        <v>124</v>
      </c>
      <c r="C108" s="62">
        <v>127</v>
      </c>
      <c r="D108" s="66" t="s">
        <v>155</v>
      </c>
      <c r="E108" s="66" t="s">
        <v>762</v>
      </c>
      <c r="F108" s="65" t="s">
        <v>309</v>
      </c>
      <c r="G108" s="62">
        <v>38</v>
      </c>
      <c r="H108" s="62">
        <v>0</v>
      </c>
      <c r="I108" s="66"/>
      <c r="J108" s="84">
        <f>'gold Standard30-1-2021'!G108</f>
        <v>0</v>
      </c>
      <c r="K108" s="84">
        <f t="shared" si="54"/>
        <v>0</v>
      </c>
      <c r="L108" s="84">
        <f t="shared" si="55"/>
        <v>38</v>
      </c>
      <c r="M108" s="105">
        <v>0</v>
      </c>
      <c r="N108" s="105">
        <f t="shared" si="52"/>
        <v>0</v>
      </c>
      <c r="O108" s="105">
        <v>0</v>
      </c>
    </row>
    <row r="109" spans="1:15" ht="13.2" customHeight="1" x14ac:dyDescent="0.3">
      <c r="A109" s="62">
        <v>151</v>
      </c>
      <c r="B109" s="62">
        <v>125</v>
      </c>
      <c r="C109" s="62">
        <v>128</v>
      </c>
      <c r="D109" s="66" t="s">
        <v>102</v>
      </c>
      <c r="E109" s="66" t="s">
        <v>764</v>
      </c>
      <c r="F109" s="65" t="s">
        <v>765</v>
      </c>
      <c r="G109" s="62">
        <v>2</v>
      </c>
      <c r="H109" s="62">
        <v>1</v>
      </c>
      <c r="I109" s="66"/>
      <c r="J109" s="84">
        <f>'gold Standard30-1-2021'!G109</f>
        <v>1</v>
      </c>
      <c r="K109" s="84">
        <f t="shared" si="54"/>
        <v>1</v>
      </c>
      <c r="L109" s="84">
        <f t="shared" si="55"/>
        <v>2</v>
      </c>
      <c r="M109" s="105">
        <v>1</v>
      </c>
      <c r="N109" s="105">
        <f t="shared" si="52"/>
        <v>0.5</v>
      </c>
      <c r="O109" s="105">
        <f t="shared" si="53"/>
        <v>0.66666666666666663</v>
      </c>
    </row>
    <row r="110" spans="1:15" x14ac:dyDescent="0.3">
      <c r="A110" s="62">
        <v>45</v>
      </c>
      <c r="B110" s="62">
        <v>126</v>
      </c>
      <c r="C110" s="62">
        <v>129</v>
      </c>
      <c r="D110" s="66" t="s">
        <v>54</v>
      </c>
      <c r="E110" s="66" t="s">
        <v>190</v>
      </c>
      <c r="F110" s="65" t="s">
        <v>195</v>
      </c>
      <c r="G110" s="62">
        <v>4</v>
      </c>
      <c r="H110" s="62">
        <v>4</v>
      </c>
      <c r="I110" s="66"/>
      <c r="J110" s="84">
        <f>'gold Standard30-1-2021'!G110</f>
        <v>4</v>
      </c>
      <c r="K110" s="84">
        <f t="shared" si="54"/>
        <v>4</v>
      </c>
      <c r="L110" s="84">
        <f t="shared" si="55"/>
        <v>4</v>
      </c>
      <c r="M110" s="105">
        <f t="shared" si="51"/>
        <v>1</v>
      </c>
      <c r="N110" s="105">
        <f t="shared" si="52"/>
        <v>1</v>
      </c>
      <c r="O110" s="105">
        <f t="shared" si="53"/>
        <v>1</v>
      </c>
    </row>
    <row r="111" spans="1:15" x14ac:dyDescent="0.3">
      <c r="A111" s="62">
        <v>8</v>
      </c>
      <c r="B111" s="62">
        <v>127</v>
      </c>
      <c r="C111" s="62">
        <v>130</v>
      </c>
      <c r="D111" s="66" t="s">
        <v>35</v>
      </c>
      <c r="E111" s="66" t="s">
        <v>285</v>
      </c>
      <c r="F111" s="65" t="s">
        <v>14</v>
      </c>
      <c r="G111" s="62">
        <v>4</v>
      </c>
      <c r="H111" s="62">
        <v>4</v>
      </c>
      <c r="I111" s="66"/>
      <c r="J111" s="84">
        <f>'gold Standard30-1-2021'!G111</f>
        <v>4</v>
      </c>
      <c r="K111" s="84">
        <f t="shared" si="54"/>
        <v>4</v>
      </c>
      <c r="L111" s="84">
        <f t="shared" si="55"/>
        <v>4</v>
      </c>
      <c r="M111" s="105">
        <f t="shared" si="51"/>
        <v>1</v>
      </c>
      <c r="N111" s="105">
        <f t="shared" si="52"/>
        <v>1</v>
      </c>
      <c r="O111" s="105">
        <f t="shared" si="53"/>
        <v>1</v>
      </c>
    </row>
    <row r="112" spans="1:15" x14ac:dyDescent="0.3">
      <c r="A112" s="62">
        <v>184</v>
      </c>
      <c r="B112" s="62">
        <v>128</v>
      </c>
      <c r="C112" s="62">
        <v>131</v>
      </c>
      <c r="D112" s="66" t="s">
        <v>123</v>
      </c>
      <c r="E112" s="66" t="s">
        <v>827</v>
      </c>
      <c r="F112" s="65" t="s">
        <v>208</v>
      </c>
      <c r="G112" s="62">
        <v>1</v>
      </c>
      <c r="H112" s="62">
        <v>1</v>
      </c>
      <c r="I112" s="66"/>
      <c r="J112" s="84">
        <f>'gold Standard30-1-2021'!G112</f>
        <v>1</v>
      </c>
      <c r="K112" s="84">
        <f t="shared" si="54"/>
        <v>1</v>
      </c>
      <c r="L112" s="84">
        <f t="shared" si="55"/>
        <v>1</v>
      </c>
      <c r="M112" s="105">
        <f t="shared" ref="M112:M156" si="56">K112/J112</f>
        <v>1</v>
      </c>
      <c r="N112" s="105">
        <f t="shared" ref="N112:N158" si="57">K112/L112</f>
        <v>1</v>
      </c>
      <c r="O112" s="105">
        <f t="shared" ref="O112:O158" si="58">(2*M112*N112)/(M112+N112)</f>
        <v>1</v>
      </c>
    </row>
    <row r="113" spans="1:15" x14ac:dyDescent="0.3">
      <c r="A113" s="62">
        <v>58</v>
      </c>
      <c r="B113" s="62">
        <v>129</v>
      </c>
      <c r="C113" s="62">
        <v>132</v>
      </c>
      <c r="D113" s="66" t="s">
        <v>60</v>
      </c>
      <c r="E113" s="66" t="s">
        <v>767</v>
      </c>
      <c r="F113" s="65" t="s">
        <v>626</v>
      </c>
      <c r="G113" s="62">
        <v>0</v>
      </c>
      <c r="H113" s="62">
        <v>0</v>
      </c>
      <c r="I113" s="66"/>
      <c r="J113" s="84">
        <f>'gold Standard30-1-2021'!G113</f>
        <v>0</v>
      </c>
      <c r="K113" s="84">
        <f t="shared" si="54"/>
        <v>0</v>
      </c>
      <c r="L113" s="84">
        <f t="shared" si="55"/>
        <v>0</v>
      </c>
      <c r="M113" s="105">
        <v>0</v>
      </c>
      <c r="N113" s="105">
        <v>0</v>
      </c>
      <c r="O113" s="105">
        <v>0</v>
      </c>
    </row>
    <row r="114" spans="1:15" x14ac:dyDescent="0.3">
      <c r="A114" s="62">
        <v>163</v>
      </c>
      <c r="B114" s="62">
        <v>130</v>
      </c>
      <c r="C114" s="62">
        <v>133</v>
      </c>
      <c r="D114" s="66" t="s">
        <v>110</v>
      </c>
      <c r="E114" s="64" t="s">
        <v>351</v>
      </c>
      <c r="F114" s="65" t="s">
        <v>829</v>
      </c>
      <c r="G114" s="62">
        <v>0</v>
      </c>
      <c r="H114" s="62">
        <v>0</v>
      </c>
      <c r="I114" s="66"/>
      <c r="J114" s="84">
        <f>'gold Standard30-1-2021'!G114</f>
        <v>0</v>
      </c>
      <c r="K114" s="84">
        <f t="shared" si="54"/>
        <v>0</v>
      </c>
      <c r="L114" s="84">
        <f t="shared" si="55"/>
        <v>0</v>
      </c>
      <c r="M114" s="105">
        <v>0</v>
      </c>
      <c r="N114" s="105">
        <v>0</v>
      </c>
      <c r="O114" s="105">
        <v>0</v>
      </c>
    </row>
    <row r="115" spans="1:15" x14ac:dyDescent="0.3">
      <c r="A115" s="62">
        <v>156</v>
      </c>
      <c r="B115" s="62">
        <v>131</v>
      </c>
      <c r="C115" s="62">
        <v>134</v>
      </c>
      <c r="D115" s="66" t="s">
        <v>105</v>
      </c>
      <c r="E115" s="66" t="s">
        <v>769</v>
      </c>
      <c r="F115" s="65" t="s">
        <v>255</v>
      </c>
      <c r="G115" s="62">
        <v>1</v>
      </c>
      <c r="H115" s="62">
        <v>1</v>
      </c>
      <c r="I115" s="66"/>
      <c r="J115" s="84">
        <f>'gold Standard30-1-2021'!G115</f>
        <v>1</v>
      </c>
      <c r="K115" s="84">
        <f t="shared" si="54"/>
        <v>1</v>
      </c>
      <c r="L115" s="84">
        <f t="shared" si="55"/>
        <v>1</v>
      </c>
      <c r="M115" s="105">
        <f t="shared" si="56"/>
        <v>1</v>
      </c>
      <c r="N115" s="105">
        <f t="shared" si="57"/>
        <v>1</v>
      </c>
      <c r="O115" s="105">
        <f t="shared" si="58"/>
        <v>1</v>
      </c>
    </row>
    <row r="116" spans="1:15" x14ac:dyDescent="0.3">
      <c r="A116" s="62">
        <v>180</v>
      </c>
      <c r="B116" s="62">
        <v>138</v>
      </c>
      <c r="C116" s="62">
        <v>136</v>
      </c>
      <c r="D116" s="66" t="s">
        <v>119</v>
      </c>
      <c r="E116" s="66" t="s">
        <v>227</v>
      </c>
      <c r="F116" s="65" t="s">
        <v>675</v>
      </c>
      <c r="G116" s="62">
        <v>0</v>
      </c>
      <c r="H116" s="62">
        <v>0</v>
      </c>
      <c r="I116" s="66"/>
      <c r="J116" s="84">
        <f>'gold Standard30-1-2021'!G116</f>
        <v>0</v>
      </c>
      <c r="K116" s="84">
        <f t="shared" si="54"/>
        <v>0</v>
      </c>
      <c r="L116" s="84">
        <f t="shared" si="55"/>
        <v>0</v>
      </c>
      <c r="M116" s="105">
        <v>0</v>
      </c>
      <c r="N116" s="105">
        <v>0</v>
      </c>
      <c r="O116" s="105">
        <v>0</v>
      </c>
    </row>
    <row r="117" spans="1:15" x14ac:dyDescent="0.3">
      <c r="A117" s="62">
        <v>40</v>
      </c>
      <c r="B117" s="62">
        <v>139</v>
      </c>
      <c r="C117" s="62">
        <v>137</v>
      </c>
      <c r="D117" s="66" t="s">
        <v>49</v>
      </c>
      <c r="E117" s="66" t="s">
        <v>768</v>
      </c>
      <c r="F117" s="65" t="s">
        <v>193</v>
      </c>
      <c r="G117" s="62">
        <v>1</v>
      </c>
      <c r="H117" s="62">
        <v>1</v>
      </c>
      <c r="I117" s="66"/>
      <c r="J117" s="84">
        <f>'gold Standard30-1-2021'!G117</f>
        <v>1</v>
      </c>
      <c r="K117" s="84">
        <f t="shared" si="54"/>
        <v>1</v>
      </c>
      <c r="L117" s="84">
        <f t="shared" si="55"/>
        <v>1</v>
      </c>
      <c r="M117" s="105">
        <f t="shared" si="56"/>
        <v>1</v>
      </c>
      <c r="N117" s="105">
        <f t="shared" si="57"/>
        <v>1</v>
      </c>
      <c r="O117" s="105">
        <f t="shared" si="58"/>
        <v>1</v>
      </c>
    </row>
    <row r="118" spans="1:15" x14ac:dyDescent="0.3">
      <c r="A118" s="62">
        <v>229</v>
      </c>
      <c r="B118" s="62">
        <v>140</v>
      </c>
      <c r="C118" s="62">
        <v>138</v>
      </c>
      <c r="D118" s="66" t="s">
        <v>143</v>
      </c>
      <c r="E118" s="66" t="s">
        <v>831</v>
      </c>
      <c r="F118" s="65" t="s">
        <v>246</v>
      </c>
      <c r="G118" s="62">
        <v>0</v>
      </c>
      <c r="H118" s="62">
        <v>0</v>
      </c>
      <c r="I118" s="66"/>
      <c r="J118" s="84">
        <f>'gold Standard30-1-2021'!G118</f>
        <v>0</v>
      </c>
      <c r="K118" s="84">
        <f t="shared" si="54"/>
        <v>0</v>
      </c>
      <c r="L118" s="84">
        <f t="shared" si="55"/>
        <v>0</v>
      </c>
      <c r="M118" s="105">
        <v>0</v>
      </c>
      <c r="N118" s="105">
        <v>0</v>
      </c>
      <c r="O118" s="105">
        <v>0</v>
      </c>
    </row>
    <row r="119" spans="1:15" x14ac:dyDescent="0.3">
      <c r="A119" s="62">
        <v>473</v>
      </c>
      <c r="B119" s="62">
        <v>143</v>
      </c>
      <c r="C119" s="62">
        <v>141</v>
      </c>
      <c r="D119" s="66" t="s">
        <v>151</v>
      </c>
      <c r="E119" s="66" t="s">
        <v>771</v>
      </c>
      <c r="F119" s="65" t="s">
        <v>378</v>
      </c>
      <c r="G119" s="62">
        <v>7</v>
      </c>
      <c r="H119" s="62">
        <v>6</v>
      </c>
      <c r="I119" s="66"/>
      <c r="J119" s="84">
        <f>'gold Standard30-1-2021'!G119</f>
        <v>6</v>
      </c>
      <c r="K119" s="84">
        <f t="shared" si="54"/>
        <v>6</v>
      </c>
      <c r="L119" s="84">
        <f t="shared" si="55"/>
        <v>7</v>
      </c>
      <c r="M119" s="105">
        <f t="shared" si="56"/>
        <v>1</v>
      </c>
      <c r="N119" s="105">
        <f t="shared" si="57"/>
        <v>0.8571428571428571</v>
      </c>
      <c r="O119" s="105">
        <f t="shared" si="58"/>
        <v>0.92307692307692302</v>
      </c>
    </row>
    <row r="120" spans="1:15" x14ac:dyDescent="0.3">
      <c r="A120" s="62">
        <v>162</v>
      </c>
      <c r="B120" s="62">
        <v>144</v>
      </c>
      <c r="C120" s="62">
        <v>142</v>
      </c>
      <c r="D120" s="66" t="s">
        <v>109</v>
      </c>
      <c r="E120" s="66" t="s">
        <v>770</v>
      </c>
      <c r="F120" s="65" t="s">
        <v>806</v>
      </c>
      <c r="G120" s="62">
        <v>0</v>
      </c>
      <c r="H120" s="62">
        <v>0</v>
      </c>
      <c r="I120" s="66"/>
      <c r="J120" s="84">
        <f>'gold Standard30-1-2021'!G120</f>
        <v>0</v>
      </c>
      <c r="K120" s="84">
        <f t="shared" si="54"/>
        <v>0</v>
      </c>
      <c r="L120" s="84">
        <f t="shared" si="55"/>
        <v>0</v>
      </c>
      <c r="M120" s="105">
        <v>0</v>
      </c>
      <c r="N120" s="105">
        <v>0</v>
      </c>
      <c r="O120" s="105">
        <v>0</v>
      </c>
    </row>
    <row r="121" spans="1:15" x14ac:dyDescent="0.3">
      <c r="A121" s="62">
        <v>158</v>
      </c>
      <c r="B121" s="62">
        <v>146</v>
      </c>
      <c r="C121" s="62">
        <v>143</v>
      </c>
      <c r="D121" s="66" t="s">
        <v>107</v>
      </c>
      <c r="E121" s="66" t="s">
        <v>636</v>
      </c>
      <c r="F121" s="65" t="s">
        <v>635</v>
      </c>
      <c r="G121" s="62">
        <v>1</v>
      </c>
      <c r="H121" s="62">
        <v>1</v>
      </c>
      <c r="I121" s="66"/>
      <c r="J121" s="84">
        <f>'gold Standard30-1-2021'!G121</f>
        <v>1</v>
      </c>
      <c r="K121" s="84">
        <f t="shared" si="54"/>
        <v>1</v>
      </c>
      <c r="L121" s="84">
        <f t="shared" si="55"/>
        <v>1</v>
      </c>
      <c r="M121" s="105">
        <f t="shared" si="56"/>
        <v>1</v>
      </c>
      <c r="N121" s="105">
        <f t="shared" si="57"/>
        <v>1</v>
      </c>
      <c r="O121" s="105">
        <f t="shared" si="58"/>
        <v>1</v>
      </c>
    </row>
    <row r="122" spans="1:15" x14ac:dyDescent="0.3">
      <c r="A122" s="62">
        <v>7</v>
      </c>
      <c r="B122" s="62">
        <v>150</v>
      </c>
      <c r="C122" s="62">
        <v>144</v>
      </c>
      <c r="D122" s="66" t="s">
        <v>34</v>
      </c>
      <c r="E122" s="66" t="s">
        <v>772</v>
      </c>
      <c r="F122" s="65" t="s">
        <v>213</v>
      </c>
      <c r="G122" s="62">
        <v>0</v>
      </c>
      <c r="H122" s="62">
        <v>0</v>
      </c>
      <c r="I122" s="66"/>
      <c r="J122" s="84">
        <f>'gold Standard30-1-2021'!G122</f>
        <v>0</v>
      </c>
      <c r="K122" s="84">
        <f t="shared" si="54"/>
        <v>0</v>
      </c>
      <c r="L122" s="84">
        <f t="shared" si="55"/>
        <v>0</v>
      </c>
      <c r="M122" s="105">
        <v>0</v>
      </c>
      <c r="N122" s="105">
        <v>0</v>
      </c>
      <c r="O122" s="105">
        <v>0</v>
      </c>
    </row>
    <row r="123" spans="1:15" x14ac:dyDescent="0.3">
      <c r="A123" s="62">
        <v>86</v>
      </c>
      <c r="B123" s="62">
        <v>151</v>
      </c>
      <c r="C123" s="62">
        <v>145</v>
      </c>
      <c r="D123" s="66" t="s">
        <v>73</v>
      </c>
      <c r="E123" s="66" t="s">
        <v>277</v>
      </c>
      <c r="F123" s="65" t="s">
        <v>199</v>
      </c>
      <c r="G123" s="62">
        <v>1</v>
      </c>
      <c r="H123" s="62">
        <v>1</v>
      </c>
      <c r="I123" s="66"/>
      <c r="J123" s="84">
        <f>'gold Standard30-1-2021'!G123</f>
        <v>1</v>
      </c>
      <c r="K123" s="84">
        <f t="shared" si="54"/>
        <v>1</v>
      </c>
      <c r="L123" s="84">
        <f t="shared" si="55"/>
        <v>1</v>
      </c>
      <c r="M123" s="105">
        <f t="shared" si="56"/>
        <v>1</v>
      </c>
      <c r="N123" s="105">
        <f t="shared" si="57"/>
        <v>1</v>
      </c>
      <c r="O123" s="105">
        <f t="shared" si="58"/>
        <v>1</v>
      </c>
    </row>
    <row r="124" spans="1:15" x14ac:dyDescent="0.3">
      <c r="A124" s="62">
        <v>41</v>
      </c>
      <c r="B124" s="62">
        <v>152</v>
      </c>
      <c r="C124" s="62">
        <v>146</v>
      </c>
      <c r="D124" s="66" t="s">
        <v>50</v>
      </c>
      <c r="E124" s="66" t="s">
        <v>773</v>
      </c>
      <c r="F124" s="65" t="s">
        <v>5</v>
      </c>
      <c r="G124" s="62">
        <v>1</v>
      </c>
      <c r="H124" s="62">
        <v>1</v>
      </c>
      <c r="I124" s="66"/>
      <c r="J124" s="84">
        <f>'gold Standard30-1-2021'!G124</f>
        <v>1</v>
      </c>
      <c r="K124" s="84">
        <f t="shared" si="54"/>
        <v>1</v>
      </c>
      <c r="L124" s="84">
        <f t="shared" si="55"/>
        <v>1</v>
      </c>
      <c r="M124" s="105">
        <v>0</v>
      </c>
      <c r="N124" s="105">
        <v>0</v>
      </c>
      <c r="O124" s="105">
        <v>0</v>
      </c>
    </row>
    <row r="125" spans="1:15" x14ac:dyDescent="0.3">
      <c r="A125" s="62">
        <v>19</v>
      </c>
      <c r="B125" s="62">
        <v>155</v>
      </c>
      <c r="C125" s="62">
        <v>148</v>
      </c>
      <c r="D125" s="66" t="s">
        <v>41</v>
      </c>
      <c r="E125" s="66" t="s">
        <v>774</v>
      </c>
      <c r="F125" s="65" t="s">
        <v>638</v>
      </c>
      <c r="G125" s="62">
        <v>0</v>
      </c>
      <c r="H125" s="62">
        <v>0</v>
      </c>
      <c r="I125" s="66"/>
      <c r="J125" s="84">
        <f>'gold Standard30-1-2021'!G125</f>
        <v>0</v>
      </c>
      <c r="K125" s="84">
        <f t="shared" si="54"/>
        <v>0</v>
      </c>
      <c r="L125" s="84">
        <f t="shared" si="55"/>
        <v>0</v>
      </c>
      <c r="M125" s="105">
        <v>0</v>
      </c>
      <c r="N125" s="105">
        <v>0</v>
      </c>
      <c r="O125" s="105">
        <v>0</v>
      </c>
    </row>
    <row r="126" spans="1:15" x14ac:dyDescent="0.3">
      <c r="A126" s="62">
        <v>84</v>
      </c>
      <c r="B126" s="62">
        <v>158</v>
      </c>
      <c r="C126" s="62">
        <v>150</v>
      </c>
      <c r="D126" s="66" t="s">
        <v>72</v>
      </c>
      <c r="E126" s="66" t="s">
        <v>198</v>
      </c>
      <c r="F126" s="65" t="s">
        <v>198</v>
      </c>
      <c r="G126" s="62">
        <v>4</v>
      </c>
      <c r="H126" s="62">
        <v>4</v>
      </c>
      <c r="I126" s="66"/>
      <c r="J126" s="84">
        <f>'gold Standard30-1-2021'!G126</f>
        <v>4</v>
      </c>
      <c r="K126" s="84">
        <f t="shared" si="54"/>
        <v>4</v>
      </c>
      <c r="L126" s="84">
        <f t="shared" si="55"/>
        <v>4</v>
      </c>
      <c r="M126" s="105">
        <f t="shared" si="56"/>
        <v>1</v>
      </c>
      <c r="N126" s="105">
        <f t="shared" si="57"/>
        <v>1</v>
      </c>
      <c r="O126" s="105">
        <f t="shared" si="58"/>
        <v>1</v>
      </c>
    </row>
    <row r="127" spans="1:15" x14ac:dyDescent="0.3">
      <c r="A127" s="62">
        <v>477</v>
      </c>
      <c r="B127" s="62">
        <v>159</v>
      </c>
      <c r="C127" s="62">
        <v>151</v>
      </c>
      <c r="D127" s="66" t="s">
        <v>154</v>
      </c>
      <c r="E127" s="66" t="s">
        <v>239</v>
      </c>
      <c r="F127" s="65" t="s">
        <v>239</v>
      </c>
      <c r="G127" s="62">
        <v>6</v>
      </c>
      <c r="H127" s="62">
        <v>6</v>
      </c>
      <c r="I127" s="66"/>
      <c r="J127" s="84">
        <f>'gold Standard30-1-2021'!G127</f>
        <v>6</v>
      </c>
      <c r="K127" s="84">
        <f t="shared" si="54"/>
        <v>6</v>
      </c>
      <c r="L127" s="84">
        <f t="shared" si="55"/>
        <v>6</v>
      </c>
      <c r="M127" s="105">
        <f t="shared" si="56"/>
        <v>1</v>
      </c>
      <c r="N127" s="105">
        <f t="shared" si="57"/>
        <v>1</v>
      </c>
      <c r="O127" s="105">
        <f t="shared" si="58"/>
        <v>1</v>
      </c>
    </row>
    <row r="128" spans="1:15" x14ac:dyDescent="0.3">
      <c r="A128" s="62">
        <v>192</v>
      </c>
      <c r="B128" s="62">
        <v>160</v>
      </c>
      <c r="C128" s="62">
        <v>152</v>
      </c>
      <c r="D128" s="66" t="s">
        <v>130</v>
      </c>
      <c r="E128" s="66" t="s">
        <v>602</v>
      </c>
      <c r="F128" s="65" t="s">
        <v>265</v>
      </c>
      <c r="G128" s="62">
        <v>1</v>
      </c>
      <c r="H128" s="62">
        <v>1</v>
      </c>
      <c r="I128" s="66"/>
      <c r="J128" s="84">
        <f>'gold Standard30-1-2021'!G128</f>
        <v>1</v>
      </c>
      <c r="K128" s="84">
        <f t="shared" si="54"/>
        <v>1</v>
      </c>
      <c r="L128" s="84">
        <f t="shared" si="55"/>
        <v>1</v>
      </c>
      <c r="M128" s="105">
        <f t="shared" si="56"/>
        <v>1</v>
      </c>
      <c r="N128" s="105">
        <f t="shared" si="57"/>
        <v>1</v>
      </c>
      <c r="O128" s="105">
        <f t="shared" si="58"/>
        <v>1</v>
      </c>
    </row>
    <row r="129" spans="1:15" x14ac:dyDescent="0.3">
      <c r="A129" s="62">
        <v>532</v>
      </c>
      <c r="B129" s="62">
        <v>161</v>
      </c>
      <c r="C129" s="62">
        <v>153</v>
      </c>
      <c r="D129" s="66" t="s">
        <v>179</v>
      </c>
      <c r="E129" s="66" t="s">
        <v>775</v>
      </c>
      <c r="F129" s="65" t="s">
        <v>226</v>
      </c>
      <c r="G129" s="62">
        <v>9</v>
      </c>
      <c r="H129" s="62">
        <v>9</v>
      </c>
      <c r="I129" s="66"/>
      <c r="J129" s="84">
        <f>'gold Standard30-1-2021'!G129</f>
        <v>9</v>
      </c>
      <c r="K129" s="84">
        <f t="shared" si="54"/>
        <v>9</v>
      </c>
      <c r="L129" s="84">
        <f t="shared" si="55"/>
        <v>9</v>
      </c>
      <c r="M129" s="105">
        <f t="shared" si="56"/>
        <v>1</v>
      </c>
      <c r="N129" s="105">
        <f t="shared" si="57"/>
        <v>1</v>
      </c>
      <c r="O129" s="105">
        <f t="shared" si="58"/>
        <v>1</v>
      </c>
    </row>
    <row r="130" spans="1:15" x14ac:dyDescent="0.3">
      <c r="A130" s="62">
        <v>4</v>
      </c>
      <c r="B130" s="62">
        <v>163</v>
      </c>
      <c r="C130" s="62">
        <v>155</v>
      </c>
      <c r="D130" s="66" t="s">
        <v>31</v>
      </c>
      <c r="E130" s="66" t="s">
        <v>776</v>
      </c>
      <c r="F130" s="66" t="s">
        <v>188</v>
      </c>
      <c r="G130" s="62">
        <v>0</v>
      </c>
      <c r="H130" s="62">
        <v>0</v>
      </c>
      <c r="I130" s="66"/>
      <c r="J130" s="84">
        <f>'gold Standard30-1-2021'!G130</f>
        <v>5</v>
      </c>
      <c r="K130" s="84">
        <f t="shared" si="54"/>
        <v>0</v>
      </c>
      <c r="L130" s="84">
        <f t="shared" si="55"/>
        <v>0</v>
      </c>
      <c r="M130" s="105">
        <v>0</v>
      </c>
      <c r="N130" s="105">
        <v>0</v>
      </c>
      <c r="O130" s="105">
        <v>0</v>
      </c>
    </row>
    <row r="131" spans="1:15" x14ac:dyDescent="0.3">
      <c r="A131" s="62">
        <v>183</v>
      </c>
      <c r="B131" s="62">
        <v>164</v>
      </c>
      <c r="C131" s="62">
        <v>156</v>
      </c>
      <c r="D131" s="66" t="s">
        <v>122</v>
      </c>
      <c r="E131" s="66" t="s">
        <v>271</v>
      </c>
      <c r="F131" s="65" t="s">
        <v>223</v>
      </c>
      <c r="G131" s="62">
        <v>6</v>
      </c>
      <c r="H131" s="62">
        <v>5</v>
      </c>
      <c r="I131" s="66"/>
      <c r="J131" s="84">
        <f>'gold Standard30-1-2021'!G131</f>
        <v>5</v>
      </c>
      <c r="K131" s="84">
        <f t="shared" si="54"/>
        <v>5</v>
      </c>
      <c r="L131" s="84">
        <f t="shared" si="55"/>
        <v>6</v>
      </c>
      <c r="M131" s="105">
        <f t="shared" si="56"/>
        <v>1</v>
      </c>
      <c r="N131" s="105">
        <f t="shared" si="57"/>
        <v>0.83333333333333337</v>
      </c>
      <c r="O131" s="105">
        <f t="shared" si="58"/>
        <v>0.90909090909090906</v>
      </c>
    </row>
    <row r="132" spans="1:15" x14ac:dyDescent="0.3">
      <c r="A132" s="62">
        <v>10</v>
      </c>
      <c r="B132" s="62">
        <v>166</v>
      </c>
      <c r="C132" s="62">
        <v>158</v>
      </c>
      <c r="D132" s="66" t="s">
        <v>37</v>
      </c>
      <c r="E132" s="66" t="s">
        <v>277</v>
      </c>
      <c r="F132" s="65" t="s">
        <v>191</v>
      </c>
      <c r="G132" s="62">
        <v>1</v>
      </c>
      <c r="H132" s="62">
        <v>1</v>
      </c>
      <c r="I132" s="66"/>
      <c r="J132" s="84">
        <f>'gold Standard30-1-2021'!G132</f>
        <v>1</v>
      </c>
      <c r="K132" s="84">
        <f t="shared" si="54"/>
        <v>1</v>
      </c>
      <c r="L132" s="84">
        <f t="shared" si="55"/>
        <v>1</v>
      </c>
      <c r="M132" s="105">
        <f t="shared" si="56"/>
        <v>1</v>
      </c>
      <c r="N132" s="105">
        <f t="shared" si="57"/>
        <v>1</v>
      </c>
      <c r="O132" s="105">
        <f t="shared" si="58"/>
        <v>1</v>
      </c>
    </row>
    <row r="133" spans="1:15" x14ac:dyDescent="0.3">
      <c r="A133" s="62">
        <v>492</v>
      </c>
      <c r="B133" s="62">
        <v>167</v>
      </c>
      <c r="C133" s="62">
        <v>159</v>
      </c>
      <c r="D133" s="66" t="s">
        <v>158</v>
      </c>
      <c r="E133" s="66" t="s">
        <v>648</v>
      </c>
      <c r="F133" s="65" t="s">
        <v>649</v>
      </c>
      <c r="G133" s="62">
        <v>0</v>
      </c>
      <c r="H133" s="62">
        <v>0</v>
      </c>
      <c r="I133" s="66"/>
      <c r="J133" s="84">
        <f>'gold Standard30-1-2021'!G133</f>
        <v>0</v>
      </c>
      <c r="K133" s="84">
        <f t="shared" si="54"/>
        <v>0</v>
      </c>
      <c r="L133" s="84">
        <f t="shared" si="55"/>
        <v>0</v>
      </c>
      <c r="M133" s="105">
        <v>0</v>
      </c>
      <c r="N133" s="105">
        <v>0</v>
      </c>
      <c r="O133" s="105">
        <v>0</v>
      </c>
    </row>
    <row r="134" spans="1:15" x14ac:dyDescent="0.3">
      <c r="A134" s="62">
        <v>12</v>
      </c>
      <c r="B134" s="62">
        <v>169</v>
      </c>
      <c r="C134" s="62">
        <v>160</v>
      </c>
      <c r="D134" s="66" t="s">
        <v>39</v>
      </c>
      <c r="E134" s="66" t="s">
        <v>777</v>
      </c>
      <c r="F134" s="65" t="s">
        <v>650</v>
      </c>
      <c r="G134" s="62">
        <v>0</v>
      </c>
      <c r="H134" s="62">
        <v>0</v>
      </c>
      <c r="I134" s="66"/>
      <c r="J134" s="84">
        <f>'gold Standard30-1-2021'!G134</f>
        <v>0</v>
      </c>
      <c r="K134" s="84">
        <f t="shared" si="54"/>
        <v>0</v>
      </c>
      <c r="L134" s="84">
        <f t="shared" si="55"/>
        <v>0</v>
      </c>
      <c r="M134" s="105">
        <v>0</v>
      </c>
      <c r="N134" s="105">
        <v>0</v>
      </c>
      <c r="O134" s="105">
        <v>0</v>
      </c>
    </row>
    <row r="135" spans="1:15" x14ac:dyDescent="0.3">
      <c r="A135" s="62">
        <v>9</v>
      </c>
      <c r="B135" s="62">
        <v>170</v>
      </c>
      <c r="C135" s="62">
        <v>161</v>
      </c>
      <c r="D135" s="66" t="s">
        <v>36</v>
      </c>
      <c r="E135" s="66" t="s">
        <v>276</v>
      </c>
      <c r="F135" s="65" t="s">
        <v>215</v>
      </c>
      <c r="G135" s="62">
        <v>0</v>
      </c>
      <c r="H135" s="62">
        <v>0</v>
      </c>
      <c r="I135" s="66"/>
      <c r="J135" s="84">
        <f>'gold Standard30-1-2021'!G135</f>
        <v>0</v>
      </c>
      <c r="K135" s="84">
        <f t="shared" si="54"/>
        <v>0</v>
      </c>
      <c r="L135" s="84">
        <f t="shared" si="55"/>
        <v>0</v>
      </c>
      <c r="M135" s="105">
        <v>0</v>
      </c>
      <c r="N135" s="105">
        <v>0</v>
      </c>
      <c r="O135" s="105">
        <v>0</v>
      </c>
    </row>
    <row r="136" spans="1:15" x14ac:dyDescent="0.3">
      <c r="A136" s="62">
        <v>103</v>
      </c>
      <c r="B136" s="62">
        <v>172</v>
      </c>
      <c r="C136" s="62">
        <v>163</v>
      </c>
      <c r="D136" s="66" t="s">
        <v>79</v>
      </c>
      <c r="E136" s="66" t="s">
        <v>778</v>
      </c>
      <c r="F136" s="65" t="s">
        <v>882</v>
      </c>
      <c r="G136" s="62">
        <v>0</v>
      </c>
      <c r="H136" s="62">
        <v>0</v>
      </c>
      <c r="I136" s="66"/>
      <c r="J136" s="84">
        <f>'gold Standard30-1-2021'!G136</f>
        <v>0</v>
      </c>
      <c r="K136" s="84">
        <f t="shared" si="54"/>
        <v>0</v>
      </c>
      <c r="L136" s="84">
        <f t="shared" si="55"/>
        <v>0</v>
      </c>
      <c r="M136" s="105">
        <v>0</v>
      </c>
      <c r="N136" s="105">
        <v>0</v>
      </c>
      <c r="O136" s="105">
        <v>0</v>
      </c>
    </row>
    <row r="137" spans="1:15" x14ac:dyDescent="0.3">
      <c r="A137" s="62">
        <v>427</v>
      </c>
      <c r="B137" s="62">
        <v>174</v>
      </c>
      <c r="C137" s="62">
        <v>165</v>
      </c>
      <c r="D137" s="66" t="s">
        <v>145</v>
      </c>
      <c r="E137" s="66" t="s">
        <v>623</v>
      </c>
      <c r="F137" s="65" t="s">
        <v>656</v>
      </c>
      <c r="G137" s="62">
        <v>33</v>
      </c>
      <c r="H137" s="62">
        <v>11</v>
      </c>
      <c r="I137" s="66"/>
      <c r="J137" s="84">
        <f>'gold Standard30-1-2021'!G137</f>
        <v>11</v>
      </c>
      <c r="K137" s="84">
        <f t="shared" si="54"/>
        <v>11</v>
      </c>
      <c r="L137" s="84">
        <f t="shared" si="55"/>
        <v>33</v>
      </c>
      <c r="M137" s="105">
        <f t="shared" si="56"/>
        <v>1</v>
      </c>
      <c r="N137" s="105">
        <f t="shared" si="57"/>
        <v>0.33333333333333331</v>
      </c>
      <c r="O137" s="105">
        <f t="shared" si="58"/>
        <v>0.5</v>
      </c>
    </row>
    <row r="138" spans="1:15" x14ac:dyDescent="0.3">
      <c r="A138" s="62">
        <v>533</v>
      </c>
      <c r="B138" s="62">
        <v>175</v>
      </c>
      <c r="C138" s="62">
        <v>166</v>
      </c>
      <c r="D138" s="66" t="s">
        <v>180</v>
      </c>
      <c r="E138" s="66" t="s">
        <v>779</v>
      </c>
      <c r="F138" s="65" t="s">
        <v>658</v>
      </c>
      <c r="G138" s="62">
        <v>21</v>
      </c>
      <c r="H138" s="62">
        <v>2</v>
      </c>
      <c r="I138" s="66"/>
      <c r="J138" s="84">
        <f>'gold Standard30-1-2021'!G138</f>
        <v>2</v>
      </c>
      <c r="K138" s="84">
        <f t="shared" si="54"/>
        <v>2</v>
      </c>
      <c r="L138" s="84">
        <f t="shared" si="55"/>
        <v>21</v>
      </c>
      <c r="M138" s="105">
        <f t="shared" si="56"/>
        <v>1</v>
      </c>
      <c r="N138" s="105">
        <f t="shared" si="57"/>
        <v>9.5238095238095233E-2</v>
      </c>
      <c r="O138" s="105">
        <f t="shared" si="58"/>
        <v>0.17391304347826084</v>
      </c>
    </row>
    <row r="139" spans="1:15" x14ac:dyDescent="0.3">
      <c r="A139" s="62">
        <v>142</v>
      </c>
      <c r="B139" s="62">
        <v>176</v>
      </c>
      <c r="C139" s="62">
        <v>167</v>
      </c>
      <c r="D139" s="66" t="s">
        <v>95</v>
      </c>
      <c r="E139" s="66" t="s">
        <v>784</v>
      </c>
      <c r="F139" s="65" t="s">
        <v>206</v>
      </c>
      <c r="G139" s="62">
        <v>0</v>
      </c>
      <c r="H139" s="62">
        <v>0</v>
      </c>
      <c r="I139" s="66"/>
      <c r="J139" s="84">
        <f>'gold Standard30-1-2021'!G139</f>
        <v>1</v>
      </c>
      <c r="K139" s="84">
        <f t="shared" si="54"/>
        <v>0</v>
      </c>
      <c r="L139" s="84">
        <f t="shared" si="55"/>
        <v>0</v>
      </c>
      <c r="M139" s="105">
        <v>0</v>
      </c>
      <c r="N139" s="105">
        <v>0</v>
      </c>
      <c r="O139" s="105">
        <v>0</v>
      </c>
    </row>
    <row r="140" spans="1:15" x14ac:dyDescent="0.3">
      <c r="A140" s="62">
        <v>188</v>
      </c>
      <c r="B140" s="62">
        <v>177</v>
      </c>
      <c r="C140" s="62">
        <v>168</v>
      </c>
      <c r="D140" s="66" t="s">
        <v>127</v>
      </c>
      <c r="E140" s="64" t="s">
        <v>495</v>
      </c>
      <c r="F140" s="65" t="s">
        <v>412</v>
      </c>
      <c r="G140" s="62">
        <v>0</v>
      </c>
      <c r="H140" s="62">
        <v>0</v>
      </c>
      <c r="I140" s="66"/>
      <c r="J140" s="84">
        <f>'gold Standard30-1-2021'!G140</f>
        <v>0</v>
      </c>
      <c r="K140" s="84">
        <f t="shared" si="54"/>
        <v>0</v>
      </c>
      <c r="L140" s="84">
        <f t="shared" si="55"/>
        <v>0</v>
      </c>
      <c r="M140" s="105">
        <v>0</v>
      </c>
      <c r="N140" s="105">
        <v>0</v>
      </c>
      <c r="O140" s="105">
        <v>0</v>
      </c>
    </row>
    <row r="141" spans="1:15" x14ac:dyDescent="0.3">
      <c r="A141" s="62">
        <v>140</v>
      </c>
      <c r="B141" s="62">
        <v>178</v>
      </c>
      <c r="C141" s="62">
        <v>169</v>
      </c>
      <c r="D141" s="66" t="s">
        <v>93</v>
      </c>
      <c r="E141" s="64" t="s">
        <v>607</v>
      </c>
      <c r="F141" s="65" t="s">
        <v>204</v>
      </c>
      <c r="G141" s="62">
        <v>0</v>
      </c>
      <c r="H141" s="62">
        <v>0</v>
      </c>
      <c r="I141" s="66"/>
      <c r="J141" s="84">
        <f>'gold Standard30-1-2021'!G141</f>
        <v>0</v>
      </c>
      <c r="K141" s="84">
        <f t="shared" si="54"/>
        <v>0</v>
      </c>
      <c r="L141" s="84">
        <f t="shared" si="55"/>
        <v>0</v>
      </c>
      <c r="M141" s="105">
        <v>0</v>
      </c>
      <c r="N141" s="105">
        <v>0</v>
      </c>
      <c r="O141" s="105">
        <v>0</v>
      </c>
    </row>
    <row r="142" spans="1:15" x14ac:dyDescent="0.3">
      <c r="A142" s="62">
        <v>190</v>
      </c>
      <c r="B142" s="62">
        <v>179</v>
      </c>
      <c r="C142" s="62">
        <v>170</v>
      </c>
      <c r="D142" s="66" t="s">
        <v>129</v>
      </c>
      <c r="E142" s="66" t="s">
        <v>785</v>
      </c>
      <c r="F142" s="65" t="s">
        <v>662</v>
      </c>
      <c r="G142" s="62">
        <v>0</v>
      </c>
      <c r="H142" s="62">
        <v>0</v>
      </c>
      <c r="I142" s="66"/>
      <c r="J142" s="84">
        <f>'gold Standard30-1-2021'!G142</f>
        <v>0</v>
      </c>
      <c r="K142" s="84">
        <f t="shared" ref="K142:K168" si="59">H142</f>
        <v>0</v>
      </c>
      <c r="L142" s="84">
        <f t="shared" ref="L142:L168" si="60">G142</f>
        <v>0</v>
      </c>
      <c r="M142" s="105">
        <v>0</v>
      </c>
      <c r="N142" s="105">
        <v>0</v>
      </c>
      <c r="O142" s="105">
        <v>0</v>
      </c>
    </row>
    <row r="143" spans="1:15" x14ac:dyDescent="0.3">
      <c r="A143" s="62">
        <v>510</v>
      </c>
      <c r="B143" s="62">
        <v>180</v>
      </c>
      <c r="C143" s="62">
        <v>171</v>
      </c>
      <c r="D143" s="66" t="s">
        <v>166</v>
      </c>
      <c r="E143" s="66" t="s">
        <v>786</v>
      </c>
      <c r="F143" s="65" t="s">
        <v>660</v>
      </c>
      <c r="G143" s="62">
        <v>0</v>
      </c>
      <c r="H143" s="62"/>
      <c r="I143" s="66"/>
      <c r="J143" s="84">
        <f>'gold Standard30-1-2021'!G143</f>
        <v>0</v>
      </c>
      <c r="K143" s="84">
        <f t="shared" si="59"/>
        <v>0</v>
      </c>
      <c r="L143" s="84">
        <f t="shared" si="60"/>
        <v>0</v>
      </c>
      <c r="M143" s="105">
        <v>0</v>
      </c>
      <c r="N143" s="105">
        <v>0</v>
      </c>
      <c r="O143" s="105">
        <v>0</v>
      </c>
    </row>
    <row r="144" spans="1:15" x14ac:dyDescent="0.3">
      <c r="A144" s="62">
        <v>70</v>
      </c>
      <c r="B144" s="62">
        <v>181</v>
      </c>
      <c r="C144" s="62">
        <v>172</v>
      </c>
      <c r="D144" s="66" t="s">
        <v>64</v>
      </c>
      <c r="E144" s="66" t="s">
        <v>780</v>
      </c>
      <c r="F144" s="65" t="s">
        <v>596</v>
      </c>
      <c r="G144" s="62">
        <v>0</v>
      </c>
      <c r="H144" s="62">
        <v>0</v>
      </c>
      <c r="I144" s="66"/>
      <c r="J144" s="84">
        <f>'gold Standard30-1-2021'!G144</f>
        <v>0</v>
      </c>
      <c r="K144" s="84">
        <f t="shared" si="59"/>
        <v>0</v>
      </c>
      <c r="L144" s="84">
        <f t="shared" si="60"/>
        <v>0</v>
      </c>
      <c r="M144" s="105">
        <v>0</v>
      </c>
      <c r="N144" s="105">
        <v>0</v>
      </c>
      <c r="O144" s="105">
        <v>0</v>
      </c>
    </row>
    <row r="145" spans="1:15" x14ac:dyDescent="0.3">
      <c r="A145" s="62">
        <v>535</v>
      </c>
      <c r="B145" s="62">
        <v>182</v>
      </c>
      <c r="C145" s="62">
        <v>173</v>
      </c>
      <c r="D145" s="66" t="s">
        <v>181</v>
      </c>
      <c r="E145" s="66" t="s">
        <v>781</v>
      </c>
      <c r="F145" s="65" t="s">
        <v>622</v>
      </c>
      <c r="G145" s="62">
        <v>0</v>
      </c>
      <c r="H145" s="62">
        <v>0</v>
      </c>
      <c r="I145" s="66"/>
      <c r="J145" s="84">
        <f>'gold Standard30-1-2021'!G145</f>
        <v>0</v>
      </c>
      <c r="K145" s="84">
        <f t="shared" si="59"/>
        <v>0</v>
      </c>
      <c r="L145" s="84">
        <f t="shared" si="60"/>
        <v>0</v>
      </c>
      <c r="M145" s="105">
        <v>0</v>
      </c>
      <c r="N145" s="105">
        <v>0</v>
      </c>
      <c r="O145" s="105">
        <v>0</v>
      </c>
    </row>
    <row r="146" spans="1:15" x14ac:dyDescent="0.3">
      <c r="A146" s="62">
        <v>5</v>
      </c>
      <c r="B146" s="62">
        <v>183</v>
      </c>
      <c r="C146" s="62">
        <v>174</v>
      </c>
      <c r="D146" s="66" t="s">
        <v>32</v>
      </c>
      <c r="E146" s="66" t="s">
        <v>272</v>
      </c>
      <c r="F146" s="65" t="s">
        <v>189</v>
      </c>
      <c r="G146" s="62">
        <v>1</v>
      </c>
      <c r="H146" s="62">
        <v>1</v>
      </c>
      <c r="I146" s="66"/>
      <c r="J146" s="84">
        <f>'gold Standard30-1-2021'!G146</f>
        <v>1</v>
      </c>
      <c r="K146" s="84">
        <f t="shared" si="59"/>
        <v>1</v>
      </c>
      <c r="L146" s="84">
        <f t="shared" si="60"/>
        <v>1</v>
      </c>
      <c r="M146" s="105">
        <f t="shared" si="56"/>
        <v>1</v>
      </c>
      <c r="N146" s="105">
        <f t="shared" si="57"/>
        <v>1</v>
      </c>
      <c r="O146" s="105">
        <f t="shared" si="58"/>
        <v>1</v>
      </c>
    </row>
    <row r="147" spans="1:15" x14ac:dyDescent="0.3">
      <c r="A147" s="62">
        <v>39</v>
      </c>
      <c r="B147" s="62">
        <v>185</v>
      </c>
      <c r="C147" s="62">
        <v>176</v>
      </c>
      <c r="D147" s="66" t="s">
        <v>48</v>
      </c>
      <c r="E147" s="66" t="s">
        <v>787</v>
      </c>
      <c r="F147" s="65" t="s">
        <v>192</v>
      </c>
      <c r="G147" s="62">
        <v>2</v>
      </c>
      <c r="H147" s="62">
        <v>2</v>
      </c>
      <c r="I147" s="66"/>
      <c r="J147" s="84">
        <f>'gold Standard30-1-2021'!G147</f>
        <v>2</v>
      </c>
      <c r="K147" s="84">
        <f t="shared" si="59"/>
        <v>2</v>
      </c>
      <c r="L147" s="84">
        <f t="shared" si="60"/>
        <v>2</v>
      </c>
      <c r="M147" s="105">
        <f t="shared" si="56"/>
        <v>1</v>
      </c>
      <c r="N147" s="105">
        <f t="shared" si="57"/>
        <v>1</v>
      </c>
      <c r="O147" s="105">
        <f t="shared" si="58"/>
        <v>1</v>
      </c>
    </row>
    <row r="148" spans="1:15" x14ac:dyDescent="0.3">
      <c r="A148" s="62">
        <v>218</v>
      </c>
      <c r="B148" s="62">
        <v>187</v>
      </c>
      <c r="C148" s="62">
        <v>177</v>
      </c>
      <c r="D148" s="66" t="s">
        <v>140</v>
      </c>
      <c r="E148" s="66" t="s">
        <v>325</v>
      </c>
      <c r="F148" s="65" t="s">
        <v>248</v>
      </c>
      <c r="G148" s="62">
        <v>53</v>
      </c>
      <c r="H148" s="62">
        <v>53</v>
      </c>
      <c r="I148" s="66"/>
      <c r="J148" s="84">
        <f>'gold Standard30-1-2021'!G148</f>
        <v>53</v>
      </c>
      <c r="K148" s="84">
        <f t="shared" si="59"/>
        <v>53</v>
      </c>
      <c r="L148" s="84">
        <f t="shared" si="60"/>
        <v>53</v>
      </c>
      <c r="M148" s="105">
        <v>1</v>
      </c>
      <c r="N148" s="105">
        <f t="shared" si="57"/>
        <v>1</v>
      </c>
      <c r="O148" s="105">
        <f t="shared" si="58"/>
        <v>1</v>
      </c>
    </row>
    <row r="149" spans="1:15" x14ac:dyDescent="0.3">
      <c r="A149" s="62">
        <v>518</v>
      </c>
      <c r="B149" s="62">
        <v>188</v>
      </c>
      <c r="C149" s="62">
        <v>178</v>
      </c>
      <c r="D149" s="66" t="s">
        <v>169</v>
      </c>
      <c r="E149" s="66" t="s">
        <v>231</v>
      </c>
      <c r="F149" s="65" t="s">
        <v>425</v>
      </c>
      <c r="G149" s="62">
        <v>0</v>
      </c>
      <c r="H149" s="62">
        <v>0</v>
      </c>
      <c r="I149" s="66"/>
      <c r="J149" s="84">
        <f>'gold Standard30-1-2021'!G149</f>
        <v>0</v>
      </c>
      <c r="K149" s="84">
        <f t="shared" si="59"/>
        <v>0</v>
      </c>
      <c r="L149" s="84">
        <f t="shared" si="60"/>
        <v>0</v>
      </c>
      <c r="M149" s="105">
        <v>0</v>
      </c>
      <c r="N149" s="105">
        <v>0</v>
      </c>
      <c r="O149" s="105">
        <v>0</v>
      </c>
    </row>
    <row r="150" spans="1:15" x14ac:dyDescent="0.3">
      <c r="A150" s="62">
        <v>150</v>
      </c>
      <c r="B150" s="62">
        <v>189</v>
      </c>
      <c r="C150" s="62">
        <v>179</v>
      </c>
      <c r="D150" s="66" t="s">
        <v>101</v>
      </c>
      <c r="E150" s="66" t="s">
        <v>788</v>
      </c>
      <c r="F150" s="65" t="s">
        <v>423</v>
      </c>
      <c r="G150" s="62">
        <v>0</v>
      </c>
      <c r="H150" s="62">
        <v>0</v>
      </c>
      <c r="I150" s="66"/>
      <c r="J150" s="84">
        <f>'gold Standard30-1-2021'!G150</f>
        <v>0</v>
      </c>
      <c r="K150" s="84">
        <f t="shared" si="59"/>
        <v>0</v>
      </c>
      <c r="L150" s="84">
        <f t="shared" si="60"/>
        <v>0</v>
      </c>
      <c r="M150" s="105">
        <v>0</v>
      </c>
      <c r="N150" s="105">
        <v>0</v>
      </c>
      <c r="O150" s="105">
        <v>0</v>
      </c>
    </row>
    <row r="151" spans="1:15" x14ac:dyDescent="0.3">
      <c r="A151" s="62">
        <v>47</v>
      </c>
      <c r="B151" s="62">
        <v>190</v>
      </c>
      <c r="C151" s="62">
        <v>180</v>
      </c>
      <c r="D151" s="66" t="s">
        <v>56</v>
      </c>
      <c r="E151" s="66" t="s">
        <v>286</v>
      </c>
      <c r="F151" s="65" t="s">
        <v>12</v>
      </c>
      <c r="G151" s="62">
        <v>11</v>
      </c>
      <c r="H151" s="62">
        <v>11</v>
      </c>
      <c r="I151" s="66"/>
      <c r="J151" s="84">
        <f>'gold Standard30-1-2021'!G151</f>
        <v>11</v>
      </c>
      <c r="K151" s="84">
        <f t="shared" si="59"/>
        <v>11</v>
      </c>
      <c r="L151" s="84">
        <f t="shared" si="60"/>
        <v>11</v>
      </c>
      <c r="M151" s="105">
        <f t="shared" si="56"/>
        <v>1</v>
      </c>
      <c r="N151" s="105">
        <f t="shared" ref="N151" si="61">K151/L151</f>
        <v>1</v>
      </c>
      <c r="O151" s="105">
        <f t="shared" ref="O151" si="62">(2*M151*N151)/(M151+N151)</f>
        <v>1</v>
      </c>
    </row>
    <row r="152" spans="1:15" x14ac:dyDescent="0.3">
      <c r="A152" s="62">
        <v>82</v>
      </c>
      <c r="B152" s="62">
        <v>191</v>
      </c>
      <c r="C152" s="62">
        <v>181</v>
      </c>
      <c r="D152" s="66" t="s">
        <v>71</v>
      </c>
      <c r="E152" s="66" t="s">
        <v>338</v>
      </c>
      <c r="F152" s="65" t="s">
        <v>261</v>
      </c>
      <c r="G152" s="62">
        <v>0</v>
      </c>
      <c r="H152" s="62">
        <v>0</v>
      </c>
      <c r="I152" s="66"/>
      <c r="J152" s="84">
        <f>'gold Standard30-1-2021'!G152</f>
        <v>0</v>
      </c>
      <c r="K152" s="84">
        <f t="shared" si="59"/>
        <v>0</v>
      </c>
      <c r="L152" s="84">
        <f t="shared" si="60"/>
        <v>0</v>
      </c>
      <c r="M152" s="105">
        <v>0</v>
      </c>
      <c r="N152" s="105">
        <v>0</v>
      </c>
      <c r="O152" s="105">
        <v>0</v>
      </c>
    </row>
    <row r="153" spans="1:15" x14ac:dyDescent="0.3">
      <c r="A153" s="62">
        <v>536</v>
      </c>
      <c r="B153" s="62">
        <v>192</v>
      </c>
      <c r="C153" s="62">
        <v>182</v>
      </c>
      <c r="D153" s="66" t="s">
        <v>182</v>
      </c>
      <c r="E153" s="66" t="s">
        <v>783</v>
      </c>
      <c r="F153" s="65" t="s">
        <v>621</v>
      </c>
      <c r="G153" s="62">
        <v>0</v>
      </c>
      <c r="H153" s="62">
        <v>0</v>
      </c>
      <c r="I153" s="66"/>
      <c r="J153" s="84">
        <f>'gold Standard30-1-2021'!G153</f>
        <v>0</v>
      </c>
      <c r="K153" s="84">
        <f t="shared" si="59"/>
        <v>0</v>
      </c>
      <c r="L153" s="84">
        <f t="shared" si="60"/>
        <v>0</v>
      </c>
      <c r="M153" s="105">
        <v>0</v>
      </c>
      <c r="N153" s="105">
        <v>0</v>
      </c>
      <c r="O153" s="105">
        <v>0</v>
      </c>
    </row>
    <row r="154" spans="1:15" x14ac:dyDescent="0.3">
      <c r="A154" s="62">
        <v>477</v>
      </c>
      <c r="B154" s="62">
        <v>193</v>
      </c>
      <c r="C154" s="62">
        <v>183</v>
      </c>
      <c r="D154" s="66" t="s">
        <v>154</v>
      </c>
      <c r="E154" s="66" t="s">
        <v>292</v>
      </c>
      <c r="F154" s="65" t="s">
        <v>240</v>
      </c>
      <c r="G154" s="62">
        <v>17</v>
      </c>
      <c r="H154" s="62">
        <v>17</v>
      </c>
      <c r="I154" s="66"/>
      <c r="J154" s="84">
        <f>'gold Standard30-1-2021'!G154</f>
        <v>17</v>
      </c>
      <c r="K154" s="84">
        <f t="shared" si="59"/>
        <v>17</v>
      </c>
      <c r="L154" s="84">
        <f t="shared" si="60"/>
        <v>17</v>
      </c>
      <c r="M154" s="105">
        <f t="shared" si="56"/>
        <v>1</v>
      </c>
      <c r="N154" s="105">
        <f t="shared" si="57"/>
        <v>1</v>
      </c>
      <c r="O154" s="105">
        <f t="shared" si="58"/>
        <v>1</v>
      </c>
    </row>
    <row r="155" spans="1:15" x14ac:dyDescent="0.3">
      <c r="A155" s="62">
        <v>537</v>
      </c>
      <c r="B155" s="62">
        <v>194</v>
      </c>
      <c r="C155" s="62">
        <v>184</v>
      </c>
      <c r="D155" s="66" t="s">
        <v>183</v>
      </c>
      <c r="E155" s="66" t="s">
        <v>421</v>
      </c>
      <c r="F155" s="65" t="s">
        <v>225</v>
      </c>
      <c r="G155" s="62">
        <v>1</v>
      </c>
      <c r="H155" s="62">
        <v>1</v>
      </c>
      <c r="I155" s="66"/>
      <c r="J155" s="84">
        <f>'gold Standard30-1-2021'!G155</f>
        <v>2</v>
      </c>
      <c r="K155" s="84">
        <f t="shared" si="59"/>
        <v>1</v>
      </c>
      <c r="L155" s="84">
        <f t="shared" si="60"/>
        <v>1</v>
      </c>
      <c r="M155" s="105">
        <f t="shared" si="56"/>
        <v>0.5</v>
      </c>
      <c r="N155" s="105">
        <f t="shared" si="57"/>
        <v>1</v>
      </c>
      <c r="O155" s="105">
        <f t="shared" si="58"/>
        <v>0.66666666666666663</v>
      </c>
    </row>
    <row r="156" spans="1:15" x14ac:dyDescent="0.3">
      <c r="A156" s="62">
        <v>160</v>
      </c>
      <c r="B156" s="62">
        <v>195</v>
      </c>
      <c r="C156" s="62">
        <v>185</v>
      </c>
      <c r="D156" s="66" t="s">
        <v>108</v>
      </c>
      <c r="E156" s="64" t="s">
        <v>422</v>
      </c>
      <c r="F156" s="65" t="s">
        <v>420</v>
      </c>
      <c r="G156" s="62">
        <v>2</v>
      </c>
      <c r="H156" s="62">
        <v>2</v>
      </c>
      <c r="I156" s="66"/>
      <c r="J156" s="84">
        <f>'gold Standard30-1-2021'!G156</f>
        <v>2</v>
      </c>
      <c r="K156" s="84">
        <f t="shared" si="59"/>
        <v>2</v>
      </c>
      <c r="L156" s="84">
        <f t="shared" si="60"/>
        <v>2</v>
      </c>
      <c r="M156" s="105">
        <f t="shared" si="56"/>
        <v>1</v>
      </c>
      <c r="N156" s="105">
        <f t="shared" si="57"/>
        <v>1</v>
      </c>
      <c r="O156" s="105">
        <f t="shared" si="58"/>
        <v>1</v>
      </c>
    </row>
    <row r="157" spans="1:15" x14ac:dyDescent="0.3">
      <c r="A157" s="62">
        <v>118</v>
      </c>
      <c r="B157" s="62">
        <v>196</v>
      </c>
      <c r="C157" s="62">
        <v>186</v>
      </c>
      <c r="D157" s="66" t="s">
        <v>84</v>
      </c>
      <c r="E157" s="66" t="s">
        <v>789</v>
      </c>
      <c r="F157" s="65" t="s">
        <v>789</v>
      </c>
      <c r="G157" s="62">
        <v>0</v>
      </c>
      <c r="H157" s="62">
        <v>0</v>
      </c>
      <c r="I157" s="66"/>
      <c r="J157" s="84">
        <f>'gold Standard30-1-2021'!G157</f>
        <v>0</v>
      </c>
      <c r="K157" s="84">
        <f t="shared" si="59"/>
        <v>0</v>
      </c>
      <c r="L157" s="84">
        <f t="shared" si="60"/>
        <v>0</v>
      </c>
      <c r="M157" s="105">
        <v>0</v>
      </c>
      <c r="N157" s="105">
        <v>0</v>
      </c>
      <c r="O157" s="105">
        <v>0</v>
      </c>
    </row>
    <row r="158" spans="1:15" x14ac:dyDescent="0.3">
      <c r="A158" s="62">
        <v>540</v>
      </c>
      <c r="B158" s="62">
        <v>198</v>
      </c>
      <c r="C158" s="62">
        <v>188</v>
      </c>
      <c r="D158" s="66" t="s">
        <v>185</v>
      </c>
      <c r="E158" s="66" t="s">
        <v>790</v>
      </c>
      <c r="F158" s="65" t="s">
        <v>604</v>
      </c>
      <c r="G158" s="63">
        <v>4</v>
      </c>
      <c r="H158" s="63">
        <v>1</v>
      </c>
      <c r="I158" s="66"/>
      <c r="J158" s="84">
        <f>'gold Standard30-1-2021'!G158</f>
        <v>1</v>
      </c>
      <c r="K158" s="84">
        <f t="shared" si="59"/>
        <v>1</v>
      </c>
      <c r="L158" s="84">
        <f t="shared" si="60"/>
        <v>4</v>
      </c>
      <c r="M158" s="105">
        <v>1</v>
      </c>
      <c r="N158" s="105">
        <f t="shared" si="57"/>
        <v>0.25</v>
      </c>
      <c r="O158" s="105">
        <f t="shared" si="58"/>
        <v>0.4</v>
      </c>
    </row>
    <row r="159" spans="1:15" x14ac:dyDescent="0.3">
      <c r="A159" s="62">
        <v>540</v>
      </c>
      <c r="B159" s="62">
        <v>199</v>
      </c>
      <c r="C159" s="62">
        <v>189</v>
      </c>
      <c r="D159" s="66" t="s">
        <v>185</v>
      </c>
      <c r="E159" s="66" t="s">
        <v>791</v>
      </c>
      <c r="F159" s="65" t="s">
        <v>612</v>
      </c>
      <c r="G159" s="62"/>
      <c r="H159" s="62"/>
      <c r="I159" s="66" t="s">
        <v>814</v>
      </c>
      <c r="J159" s="84">
        <f>'gold Standard30-1-2021'!G159</f>
        <v>2</v>
      </c>
      <c r="K159" s="84">
        <f t="shared" si="59"/>
        <v>0</v>
      </c>
      <c r="L159" s="84">
        <f t="shared" si="60"/>
        <v>0</v>
      </c>
      <c r="M159" s="105">
        <v>0</v>
      </c>
      <c r="N159" s="105">
        <v>0</v>
      </c>
      <c r="O159" s="105">
        <v>0</v>
      </c>
    </row>
    <row r="160" spans="1:15" ht="14.25" customHeight="1" x14ac:dyDescent="0.3">
      <c r="A160" s="62">
        <v>516</v>
      </c>
      <c r="B160" s="62">
        <v>200</v>
      </c>
      <c r="C160" s="62">
        <v>190</v>
      </c>
      <c r="D160" s="66" t="s">
        <v>168</v>
      </c>
      <c r="E160" s="64" t="s">
        <v>793</v>
      </c>
      <c r="F160" s="65" t="s">
        <v>232</v>
      </c>
      <c r="G160" s="62">
        <v>0</v>
      </c>
      <c r="H160" s="62">
        <v>0</v>
      </c>
      <c r="I160" s="66"/>
      <c r="J160" s="84">
        <f>'gold Standard30-1-2021'!G160</f>
        <v>0</v>
      </c>
      <c r="K160" s="84">
        <f t="shared" si="59"/>
        <v>0</v>
      </c>
      <c r="L160" s="84">
        <f t="shared" si="60"/>
        <v>0</v>
      </c>
      <c r="M160" s="105">
        <v>0</v>
      </c>
      <c r="N160" s="105">
        <v>0</v>
      </c>
      <c r="O160" s="105">
        <v>0</v>
      </c>
    </row>
    <row r="161" spans="1:15" x14ac:dyDescent="0.3">
      <c r="A161" s="62">
        <v>167</v>
      </c>
      <c r="B161" s="62">
        <v>203</v>
      </c>
      <c r="C161" s="62">
        <v>193</v>
      </c>
      <c r="D161" s="66" t="s">
        <v>111</v>
      </c>
      <c r="E161" s="66" t="s">
        <v>415</v>
      </c>
      <c r="F161" s="65" t="s">
        <v>254</v>
      </c>
      <c r="G161" s="62">
        <v>0</v>
      </c>
      <c r="H161" s="62">
        <v>0</v>
      </c>
      <c r="I161" s="66"/>
      <c r="J161" s="84">
        <f>'gold Standard30-1-2021'!G161</f>
        <v>0</v>
      </c>
      <c r="K161" s="84">
        <f t="shared" si="59"/>
        <v>0</v>
      </c>
      <c r="L161" s="84">
        <f t="shared" si="60"/>
        <v>0</v>
      </c>
      <c r="M161" s="105">
        <v>0</v>
      </c>
      <c r="N161" s="105">
        <v>0</v>
      </c>
      <c r="O161" s="105">
        <v>0</v>
      </c>
    </row>
    <row r="162" spans="1:15" x14ac:dyDescent="0.3">
      <c r="A162" s="62">
        <v>187</v>
      </c>
      <c r="B162" s="62">
        <v>204</v>
      </c>
      <c r="C162" s="62">
        <v>194</v>
      </c>
      <c r="D162" s="66" t="s">
        <v>126</v>
      </c>
      <c r="E162" s="66" t="s">
        <v>415</v>
      </c>
      <c r="F162" s="65" t="s">
        <v>253</v>
      </c>
      <c r="G162" s="62">
        <v>0</v>
      </c>
      <c r="H162" s="62">
        <v>0</v>
      </c>
      <c r="I162" s="66" t="s">
        <v>814</v>
      </c>
      <c r="J162" s="84">
        <f>'gold Standard30-1-2021'!G162</f>
        <v>1</v>
      </c>
      <c r="K162" s="84">
        <f t="shared" si="59"/>
        <v>0</v>
      </c>
      <c r="L162" s="84">
        <f t="shared" si="60"/>
        <v>0</v>
      </c>
      <c r="M162" s="105">
        <v>0</v>
      </c>
      <c r="N162" s="105">
        <v>0</v>
      </c>
      <c r="O162" s="105">
        <v>0</v>
      </c>
    </row>
    <row r="163" spans="1:15" x14ac:dyDescent="0.3">
      <c r="A163" s="62">
        <v>203</v>
      </c>
      <c r="B163" s="62">
        <v>205</v>
      </c>
      <c r="C163" s="62">
        <v>195</v>
      </c>
      <c r="D163" s="66" t="s">
        <v>132</v>
      </c>
      <c r="E163" s="66" t="s">
        <v>251</v>
      </c>
      <c r="F163" s="65" t="s">
        <v>251</v>
      </c>
      <c r="G163" s="62">
        <v>2</v>
      </c>
      <c r="H163" s="62">
        <v>2</v>
      </c>
      <c r="I163" s="66"/>
      <c r="J163" s="84">
        <f>'gold Standard30-1-2021'!G163</f>
        <v>2</v>
      </c>
      <c r="K163" s="84">
        <f t="shared" si="59"/>
        <v>2</v>
      </c>
      <c r="L163" s="84">
        <f t="shared" si="60"/>
        <v>2</v>
      </c>
      <c r="M163" s="105">
        <f t="shared" ref="M163:M168" si="63">K163/J163</f>
        <v>1</v>
      </c>
      <c r="N163" s="105">
        <f t="shared" ref="N163:N168" si="64">K163/L163</f>
        <v>1</v>
      </c>
      <c r="O163" s="105">
        <f t="shared" ref="O163:O168" si="65">(2*M163*N163)/(M163+N163)</f>
        <v>1</v>
      </c>
    </row>
    <row r="164" spans="1:15" x14ac:dyDescent="0.3">
      <c r="A164" s="62">
        <v>106</v>
      </c>
      <c r="B164" s="62">
        <v>206</v>
      </c>
      <c r="C164" s="62">
        <v>196</v>
      </c>
      <c r="D164" s="66" t="s">
        <v>80</v>
      </c>
      <c r="E164" s="66" t="s">
        <v>795</v>
      </c>
      <c r="F164" s="65" t="s">
        <v>672</v>
      </c>
      <c r="G164" s="62">
        <v>0</v>
      </c>
      <c r="H164" s="62">
        <v>0</v>
      </c>
      <c r="I164" s="66"/>
      <c r="J164" s="84">
        <f>'gold Standard30-1-2021'!G164</f>
        <v>0</v>
      </c>
      <c r="K164" s="84">
        <f t="shared" si="59"/>
        <v>0</v>
      </c>
      <c r="L164" s="84">
        <f t="shared" si="60"/>
        <v>0</v>
      </c>
      <c r="M164" s="105">
        <v>0</v>
      </c>
      <c r="N164" s="105">
        <v>0</v>
      </c>
      <c r="O164" s="105">
        <v>0</v>
      </c>
    </row>
    <row r="165" spans="1:15" x14ac:dyDescent="0.3">
      <c r="A165" s="62">
        <v>80</v>
      </c>
      <c r="B165" s="62">
        <v>208</v>
      </c>
      <c r="C165" s="62">
        <v>197</v>
      </c>
      <c r="D165" s="66" t="s">
        <v>69</v>
      </c>
      <c r="E165" s="66" t="s">
        <v>799</v>
      </c>
      <c r="F165" s="65" t="s">
        <v>345</v>
      </c>
      <c r="G165" s="62">
        <v>0</v>
      </c>
      <c r="H165" s="62">
        <v>0</v>
      </c>
      <c r="I165" s="66"/>
      <c r="J165" s="84">
        <f>'gold Standard30-1-2021'!G165</f>
        <v>0</v>
      </c>
      <c r="K165" s="84">
        <f t="shared" si="59"/>
        <v>0</v>
      </c>
      <c r="L165" s="84">
        <f t="shared" si="60"/>
        <v>0</v>
      </c>
      <c r="M165" s="105">
        <v>0</v>
      </c>
      <c r="N165" s="105">
        <v>0</v>
      </c>
      <c r="O165" s="105">
        <v>0</v>
      </c>
    </row>
    <row r="166" spans="1:15" x14ac:dyDescent="0.3">
      <c r="A166" s="62">
        <v>210</v>
      </c>
      <c r="B166" s="62">
        <v>209</v>
      </c>
      <c r="C166" s="62">
        <v>198</v>
      </c>
      <c r="D166" s="66" t="s">
        <v>135</v>
      </c>
      <c r="E166" s="66" t="s">
        <v>796</v>
      </c>
      <c r="F166" s="65" t="s">
        <v>671</v>
      </c>
      <c r="G166" s="62">
        <v>0</v>
      </c>
      <c r="H166" s="62">
        <v>0</v>
      </c>
      <c r="I166" s="66"/>
      <c r="J166" s="84">
        <f>'gold Standard30-1-2021'!G166</f>
        <v>0</v>
      </c>
      <c r="K166" s="84">
        <f t="shared" si="59"/>
        <v>0</v>
      </c>
      <c r="L166" s="84">
        <f t="shared" si="60"/>
        <v>0</v>
      </c>
      <c r="M166" s="105">
        <v>0</v>
      </c>
      <c r="N166" s="105">
        <v>0</v>
      </c>
      <c r="O166" s="105">
        <v>0</v>
      </c>
    </row>
    <row r="167" spans="1:15" x14ac:dyDescent="0.3">
      <c r="A167" s="62">
        <v>35</v>
      </c>
      <c r="B167" s="62">
        <v>240</v>
      </c>
      <c r="C167" s="62">
        <v>199</v>
      </c>
      <c r="D167" s="66" t="s">
        <v>678</v>
      </c>
      <c r="E167" s="66" t="s">
        <v>798</v>
      </c>
      <c r="F167" s="65" t="s">
        <v>679</v>
      </c>
      <c r="G167" s="62">
        <v>0</v>
      </c>
      <c r="H167" s="62">
        <v>0</v>
      </c>
      <c r="I167" s="66"/>
      <c r="J167" s="84">
        <f>'gold Standard30-1-2021'!G167</f>
        <v>0</v>
      </c>
      <c r="K167" s="84">
        <f t="shared" si="59"/>
        <v>0</v>
      </c>
      <c r="L167" s="84">
        <f t="shared" si="60"/>
        <v>0</v>
      </c>
      <c r="M167" s="105">
        <v>0</v>
      </c>
      <c r="N167" s="105">
        <v>0</v>
      </c>
      <c r="O167" s="105">
        <v>0</v>
      </c>
    </row>
    <row r="168" spans="1:15" x14ac:dyDescent="0.3">
      <c r="A168" s="62">
        <v>144</v>
      </c>
      <c r="B168" s="62">
        <v>16</v>
      </c>
      <c r="C168" s="62">
        <v>200</v>
      </c>
      <c r="D168" s="64" t="s">
        <v>96</v>
      </c>
      <c r="E168" s="64" t="s">
        <v>797</v>
      </c>
      <c r="F168" s="65" t="s">
        <v>705</v>
      </c>
      <c r="G168" s="62">
        <v>20</v>
      </c>
      <c r="H168" s="62">
        <v>11</v>
      </c>
      <c r="I168" s="66"/>
      <c r="J168" s="84">
        <f>'gold Standard30-1-2021'!G168</f>
        <v>11</v>
      </c>
      <c r="K168" s="84">
        <f t="shared" si="59"/>
        <v>11</v>
      </c>
      <c r="L168" s="84">
        <f t="shared" si="60"/>
        <v>20</v>
      </c>
      <c r="M168" s="105">
        <f t="shared" si="63"/>
        <v>1</v>
      </c>
      <c r="N168" s="105">
        <f t="shared" si="64"/>
        <v>0.55000000000000004</v>
      </c>
      <c r="O168" s="105">
        <f t="shared" si="65"/>
        <v>0.70967741935483875</v>
      </c>
    </row>
    <row r="169" spans="1:15" x14ac:dyDescent="0.3">
      <c r="C169" s="62"/>
      <c r="F169" s="87" t="s">
        <v>883</v>
      </c>
      <c r="J169" s="86">
        <f t="shared" ref="J169:O169" si="66">SUM(J2:J168)</f>
        <v>644</v>
      </c>
      <c r="K169" s="86">
        <f t="shared" si="66"/>
        <v>514</v>
      </c>
      <c r="L169" s="86">
        <f t="shared" si="66"/>
        <v>651</v>
      </c>
      <c r="M169" s="107">
        <f t="shared" si="66"/>
        <v>77.452380952380949</v>
      </c>
      <c r="N169" s="107">
        <f t="shared" si="66"/>
        <v>72.685775335775318</v>
      </c>
      <c r="O169" s="107">
        <f t="shared" si="66"/>
        <v>73.542197587867463</v>
      </c>
    </row>
    <row r="170" spans="1:15" x14ac:dyDescent="0.3">
      <c r="C170" s="67"/>
    </row>
  </sheetData>
  <conditionalFormatting sqref="D16:D18">
    <cfRule type="duplicateValues" dxfId="354" priority="233"/>
  </conditionalFormatting>
  <conditionalFormatting sqref="D11">
    <cfRule type="duplicateValues" dxfId="353" priority="403"/>
  </conditionalFormatting>
  <conditionalFormatting sqref="D11">
    <cfRule type="duplicateValues" dxfId="352" priority="404"/>
  </conditionalFormatting>
  <conditionalFormatting sqref="E16:E18">
    <cfRule type="duplicateValues" dxfId="351" priority="397"/>
  </conditionalFormatting>
  <conditionalFormatting sqref="D20">
    <cfRule type="duplicateValues" dxfId="350" priority="395"/>
  </conditionalFormatting>
  <conditionalFormatting sqref="D20">
    <cfRule type="duplicateValues" dxfId="349" priority="396"/>
  </conditionalFormatting>
  <conditionalFormatting sqref="D15">
    <cfRule type="duplicateValues" dxfId="348" priority="356"/>
  </conditionalFormatting>
  <conditionalFormatting sqref="D15">
    <cfRule type="duplicateValues" dxfId="347" priority="357"/>
  </conditionalFormatting>
  <conditionalFormatting sqref="B15">
    <cfRule type="duplicateValues" dxfId="346" priority="353"/>
  </conditionalFormatting>
  <conditionalFormatting sqref="B30">
    <cfRule type="duplicateValues" dxfId="345" priority="342"/>
  </conditionalFormatting>
  <conditionalFormatting sqref="B74">
    <cfRule type="duplicateValues" dxfId="344" priority="322"/>
  </conditionalFormatting>
  <conditionalFormatting sqref="B74">
    <cfRule type="duplicateValues" dxfId="343" priority="320"/>
  </conditionalFormatting>
  <conditionalFormatting sqref="B74">
    <cfRule type="duplicateValues" dxfId="342" priority="319"/>
  </conditionalFormatting>
  <conditionalFormatting sqref="B137">
    <cfRule type="duplicateValues" dxfId="341" priority="280"/>
  </conditionalFormatting>
  <conditionalFormatting sqref="B137">
    <cfRule type="duplicateValues" dxfId="340" priority="278"/>
  </conditionalFormatting>
  <conditionalFormatting sqref="B137">
    <cfRule type="duplicateValues" dxfId="339" priority="277"/>
  </conditionalFormatting>
  <conditionalFormatting sqref="A89:A90">
    <cfRule type="duplicateValues" dxfId="338" priority="274"/>
  </conditionalFormatting>
  <conditionalFormatting sqref="A89:A90">
    <cfRule type="duplicateValues" dxfId="337" priority="273"/>
  </conditionalFormatting>
  <conditionalFormatting sqref="A89:A90">
    <cfRule type="duplicateValues" dxfId="336" priority="272"/>
  </conditionalFormatting>
  <conditionalFormatting sqref="A12:B12">
    <cfRule type="duplicateValues" dxfId="335" priority="266"/>
  </conditionalFormatting>
  <conditionalFormatting sqref="E20">
    <cfRule type="duplicateValues" dxfId="334" priority="249"/>
  </conditionalFormatting>
  <conditionalFormatting sqref="E20">
    <cfRule type="duplicateValues" dxfId="333" priority="250"/>
  </conditionalFormatting>
  <conditionalFormatting sqref="E1">
    <cfRule type="duplicateValues" dxfId="332" priority="234"/>
  </conditionalFormatting>
  <conditionalFormatting sqref="E16:E18 E13:E14">
    <cfRule type="duplicateValues" dxfId="331" priority="232"/>
  </conditionalFormatting>
  <conditionalFormatting sqref="E15">
    <cfRule type="duplicateValues" dxfId="330" priority="229"/>
  </conditionalFormatting>
  <conditionalFormatting sqref="E15">
    <cfRule type="duplicateValues" dxfId="329" priority="230"/>
  </conditionalFormatting>
  <conditionalFormatting sqref="E12">
    <cfRule type="duplicateValues" dxfId="328" priority="227"/>
  </conditionalFormatting>
  <conditionalFormatting sqref="E12">
    <cfRule type="duplicateValues" dxfId="327" priority="228"/>
  </conditionalFormatting>
  <conditionalFormatting sqref="D168">
    <cfRule type="duplicateValues" dxfId="326" priority="223"/>
  </conditionalFormatting>
  <conditionalFormatting sqref="D168">
    <cfRule type="duplicateValues" dxfId="325" priority="224"/>
  </conditionalFormatting>
  <conditionalFormatting sqref="B168">
    <cfRule type="duplicateValues" dxfId="324" priority="220"/>
  </conditionalFormatting>
  <conditionalFormatting sqref="B168">
    <cfRule type="duplicateValues" dxfId="323" priority="218"/>
  </conditionalFormatting>
  <conditionalFormatting sqref="B168">
    <cfRule type="duplicateValues" dxfId="322" priority="217"/>
  </conditionalFormatting>
  <conditionalFormatting sqref="B168">
    <cfRule type="duplicateValues" dxfId="321" priority="216"/>
  </conditionalFormatting>
  <conditionalFormatting sqref="E168">
    <cfRule type="duplicateValues" dxfId="320" priority="212"/>
  </conditionalFormatting>
  <conditionalFormatting sqref="E168">
    <cfRule type="duplicateValues" dxfId="319" priority="213"/>
  </conditionalFormatting>
  <conditionalFormatting sqref="E87">
    <cfRule type="duplicateValues" dxfId="318" priority="195"/>
  </conditionalFormatting>
  <conditionalFormatting sqref="E87">
    <cfRule type="duplicateValues" dxfId="317" priority="196"/>
  </conditionalFormatting>
  <conditionalFormatting sqref="E91">
    <cfRule type="duplicateValues" dxfId="316" priority="193"/>
  </conditionalFormatting>
  <conditionalFormatting sqref="E91">
    <cfRule type="duplicateValues" dxfId="315" priority="194"/>
  </conditionalFormatting>
  <conditionalFormatting sqref="E114">
    <cfRule type="duplicateValues" dxfId="314" priority="186"/>
  </conditionalFormatting>
  <conditionalFormatting sqref="E114">
    <cfRule type="duplicateValues" dxfId="313" priority="187"/>
  </conditionalFormatting>
  <conditionalFormatting sqref="E141">
    <cfRule type="duplicateValues" dxfId="312" priority="183"/>
  </conditionalFormatting>
  <conditionalFormatting sqref="E140:E141">
    <cfRule type="duplicateValues" dxfId="311" priority="182"/>
  </conditionalFormatting>
  <conditionalFormatting sqref="E140">
    <cfRule type="duplicateValues" dxfId="310" priority="184"/>
  </conditionalFormatting>
  <conditionalFormatting sqref="E140:E141">
    <cfRule type="duplicateValues" dxfId="309" priority="185"/>
  </conditionalFormatting>
  <conditionalFormatting sqref="E156">
    <cfRule type="duplicateValues" dxfId="308" priority="180"/>
  </conditionalFormatting>
  <conditionalFormatting sqref="E156">
    <cfRule type="duplicateValues" dxfId="307" priority="181"/>
  </conditionalFormatting>
  <conditionalFormatting sqref="F10">
    <cfRule type="duplicateValues" dxfId="306" priority="142"/>
  </conditionalFormatting>
  <conditionalFormatting sqref="F141">
    <cfRule type="duplicateValues" dxfId="305" priority="141"/>
  </conditionalFormatting>
  <conditionalFormatting sqref="F134">
    <cfRule type="duplicateValues" dxfId="304" priority="139"/>
  </conditionalFormatting>
  <conditionalFormatting sqref="F125">
    <cfRule type="duplicateValues" dxfId="303" priority="138"/>
  </conditionalFormatting>
  <conditionalFormatting sqref="F113">
    <cfRule type="duplicateValues" dxfId="302" priority="136"/>
  </conditionalFormatting>
  <conditionalFormatting sqref="F111">
    <cfRule type="duplicateValues" dxfId="301" priority="135"/>
  </conditionalFormatting>
  <conditionalFormatting sqref="F97">
    <cfRule type="duplicateValues" dxfId="300" priority="134"/>
  </conditionalFormatting>
  <conditionalFormatting sqref="F48">
    <cfRule type="duplicateValues" dxfId="299" priority="133"/>
  </conditionalFormatting>
  <conditionalFormatting sqref="F71">
    <cfRule type="duplicateValues" dxfId="298" priority="131"/>
  </conditionalFormatting>
  <conditionalFormatting sqref="F139">
    <cfRule type="duplicateValues" dxfId="297" priority="130"/>
  </conditionalFormatting>
  <conditionalFormatting sqref="F1">
    <cfRule type="duplicateValues" dxfId="296" priority="129"/>
  </conditionalFormatting>
  <conditionalFormatting sqref="F127">
    <cfRule type="duplicateValues" dxfId="295" priority="128"/>
  </conditionalFormatting>
  <conditionalFormatting sqref="F127">
    <cfRule type="duplicateValues" dxfId="294" priority="127"/>
  </conditionalFormatting>
  <conditionalFormatting sqref="F152">
    <cfRule type="duplicateValues" dxfId="293" priority="125"/>
  </conditionalFormatting>
  <conditionalFormatting sqref="F152">
    <cfRule type="duplicateValues" dxfId="292" priority="126"/>
  </conditionalFormatting>
  <conditionalFormatting sqref="F19">
    <cfRule type="duplicateValues" dxfId="291" priority="123"/>
  </conditionalFormatting>
  <conditionalFormatting sqref="F19">
    <cfRule type="duplicateValues" dxfId="290" priority="124"/>
  </conditionalFormatting>
  <conditionalFormatting sqref="F11">
    <cfRule type="duplicateValues" dxfId="289" priority="121"/>
  </conditionalFormatting>
  <conditionalFormatting sqref="F11">
    <cfRule type="duplicateValues" dxfId="288" priority="122"/>
  </conditionalFormatting>
  <conditionalFormatting sqref="F16:F18 F13:F14">
    <cfRule type="duplicateValues" dxfId="287" priority="119"/>
  </conditionalFormatting>
  <conditionalFormatting sqref="F20">
    <cfRule type="duplicateValues" dxfId="286" priority="117"/>
  </conditionalFormatting>
  <conditionalFormatting sqref="F20">
    <cfRule type="duplicateValues" dxfId="285" priority="118"/>
  </conditionalFormatting>
  <conditionalFormatting sqref="F21:F22">
    <cfRule type="duplicateValues" dxfId="284" priority="115"/>
  </conditionalFormatting>
  <conditionalFormatting sqref="F21">
    <cfRule type="duplicateValues" dxfId="283" priority="116"/>
  </conditionalFormatting>
  <conditionalFormatting sqref="F53">
    <cfRule type="duplicateValues" dxfId="282" priority="113"/>
  </conditionalFormatting>
  <conditionalFormatting sqref="F53">
    <cfRule type="duplicateValues" dxfId="281" priority="114"/>
  </conditionalFormatting>
  <conditionalFormatting sqref="F45">
    <cfRule type="duplicateValues" dxfId="280" priority="111"/>
  </conditionalFormatting>
  <conditionalFormatting sqref="F45">
    <cfRule type="duplicateValues" dxfId="279" priority="112"/>
  </conditionalFormatting>
  <conditionalFormatting sqref="F44">
    <cfRule type="duplicateValues" dxfId="278" priority="109"/>
  </conditionalFormatting>
  <conditionalFormatting sqref="F44">
    <cfRule type="duplicateValues" dxfId="277" priority="110"/>
  </conditionalFormatting>
  <conditionalFormatting sqref="F51">
    <cfRule type="duplicateValues" dxfId="276" priority="107"/>
  </conditionalFormatting>
  <conditionalFormatting sqref="F51">
    <cfRule type="duplicateValues" dxfId="275" priority="108"/>
  </conditionalFormatting>
  <conditionalFormatting sqref="F58">
    <cfRule type="duplicateValues" dxfId="274" priority="105"/>
  </conditionalFormatting>
  <conditionalFormatting sqref="F58">
    <cfRule type="duplicateValues" dxfId="273" priority="106"/>
  </conditionalFormatting>
  <conditionalFormatting sqref="F57">
    <cfRule type="duplicateValues" dxfId="272" priority="103"/>
  </conditionalFormatting>
  <conditionalFormatting sqref="F57">
    <cfRule type="duplicateValues" dxfId="271" priority="104"/>
  </conditionalFormatting>
  <conditionalFormatting sqref="F6:F7">
    <cfRule type="duplicateValues" dxfId="270" priority="99"/>
  </conditionalFormatting>
  <conditionalFormatting sqref="F6:F7">
    <cfRule type="duplicateValues" dxfId="269" priority="100"/>
  </conditionalFormatting>
  <conditionalFormatting sqref="F15">
    <cfRule type="duplicateValues" dxfId="268" priority="94"/>
  </conditionalFormatting>
  <conditionalFormatting sqref="F15">
    <cfRule type="duplicateValues" dxfId="267" priority="95"/>
  </conditionalFormatting>
  <conditionalFormatting sqref="F15">
    <cfRule type="duplicateValues" dxfId="266" priority="93"/>
  </conditionalFormatting>
  <conditionalFormatting sqref="F30">
    <cfRule type="duplicateValues" dxfId="265" priority="88"/>
  </conditionalFormatting>
  <conditionalFormatting sqref="F30">
    <cfRule type="duplicateValues" dxfId="264" priority="89"/>
  </conditionalFormatting>
  <conditionalFormatting sqref="F30">
    <cfRule type="duplicateValues" dxfId="263" priority="87"/>
  </conditionalFormatting>
  <conditionalFormatting sqref="F74">
    <cfRule type="duplicateValues" dxfId="262" priority="79"/>
  </conditionalFormatting>
  <conditionalFormatting sqref="F74">
    <cfRule type="duplicateValues" dxfId="261" priority="80"/>
  </conditionalFormatting>
  <conditionalFormatting sqref="F74">
    <cfRule type="duplicateValues" dxfId="260" priority="78"/>
  </conditionalFormatting>
  <conditionalFormatting sqref="F82:F86">
    <cfRule type="duplicateValues" dxfId="259" priority="67"/>
  </conditionalFormatting>
  <conditionalFormatting sqref="F82:F86">
    <cfRule type="duplicateValues" dxfId="258" priority="68"/>
  </conditionalFormatting>
  <conditionalFormatting sqref="F82:F86">
    <cfRule type="duplicateValues" dxfId="257" priority="66"/>
  </conditionalFormatting>
  <conditionalFormatting sqref="F137">
    <cfRule type="duplicateValues" dxfId="256" priority="61"/>
  </conditionalFormatting>
  <conditionalFormatting sqref="F137">
    <cfRule type="duplicateValues" dxfId="255" priority="62"/>
  </conditionalFormatting>
  <conditionalFormatting sqref="F137">
    <cfRule type="duplicateValues" dxfId="254" priority="60"/>
  </conditionalFormatting>
  <conditionalFormatting sqref="F34">
    <cfRule type="duplicateValues" dxfId="253" priority="146"/>
  </conditionalFormatting>
  <conditionalFormatting sqref="F34">
    <cfRule type="duplicateValues" dxfId="252" priority="147"/>
  </conditionalFormatting>
  <conditionalFormatting sqref="F12">
    <cfRule type="duplicateValues" dxfId="251" priority="54"/>
  </conditionalFormatting>
  <conditionalFormatting sqref="F12">
    <cfRule type="duplicateValues" dxfId="250" priority="55"/>
  </conditionalFormatting>
  <conditionalFormatting sqref="F9">
    <cfRule type="duplicateValues" dxfId="249" priority="52"/>
  </conditionalFormatting>
  <conditionalFormatting sqref="F9">
    <cfRule type="duplicateValues" dxfId="248" priority="53"/>
  </conditionalFormatting>
  <conditionalFormatting sqref="F51:F55 F1:F40 F43:F48 F57:F108 F110:F129 F131:F167 F169:F1048576">
    <cfRule type="duplicateValues" dxfId="247" priority="48"/>
  </conditionalFormatting>
  <conditionalFormatting sqref="F56">
    <cfRule type="duplicateValues" dxfId="246" priority="46"/>
  </conditionalFormatting>
  <conditionalFormatting sqref="F56">
    <cfRule type="duplicateValues" dxfId="245" priority="47"/>
  </conditionalFormatting>
  <conditionalFormatting sqref="F110:F129 F1:F108 F131:F167 F169:F1048576">
    <cfRule type="duplicateValues" dxfId="244" priority="45"/>
  </conditionalFormatting>
  <conditionalFormatting sqref="F168">
    <cfRule type="duplicateValues" dxfId="243" priority="43"/>
  </conditionalFormatting>
  <conditionalFormatting sqref="F168">
    <cfRule type="duplicateValues" dxfId="242" priority="44"/>
  </conditionalFormatting>
  <conditionalFormatting sqref="F168">
    <cfRule type="duplicateValues" dxfId="241" priority="42"/>
  </conditionalFormatting>
  <conditionalFormatting sqref="F168">
    <cfRule type="duplicateValues" dxfId="240" priority="41"/>
  </conditionalFormatting>
  <conditionalFormatting sqref="F168">
    <cfRule type="duplicateValues" dxfId="239" priority="40"/>
  </conditionalFormatting>
  <conditionalFormatting sqref="F109">
    <cfRule type="duplicateValues" dxfId="238" priority="38"/>
  </conditionalFormatting>
  <conditionalFormatting sqref="F109">
    <cfRule type="duplicateValues" dxfId="237" priority="39"/>
  </conditionalFormatting>
  <conditionalFormatting sqref="F109">
    <cfRule type="duplicateValues" dxfId="236" priority="37"/>
  </conditionalFormatting>
  <conditionalFormatting sqref="F109">
    <cfRule type="duplicateValues" dxfId="235" priority="36"/>
  </conditionalFormatting>
  <conditionalFormatting sqref="F109">
    <cfRule type="duplicateValues" dxfId="234" priority="35"/>
  </conditionalFormatting>
  <conditionalFormatting sqref="G1">
    <cfRule type="duplicateValues" dxfId="233" priority="33"/>
  </conditionalFormatting>
  <conditionalFormatting sqref="G1">
    <cfRule type="duplicateValues" dxfId="232" priority="34"/>
  </conditionalFormatting>
  <conditionalFormatting sqref="G12">
    <cfRule type="duplicateValues" dxfId="231" priority="31"/>
  </conditionalFormatting>
  <conditionalFormatting sqref="G12">
    <cfRule type="duplicateValues" dxfId="230" priority="32"/>
  </conditionalFormatting>
  <conditionalFormatting sqref="G9">
    <cfRule type="duplicateValues" dxfId="229" priority="29"/>
  </conditionalFormatting>
  <conditionalFormatting sqref="G9">
    <cfRule type="duplicateValues" dxfId="228" priority="30"/>
  </conditionalFormatting>
  <conditionalFormatting sqref="H1">
    <cfRule type="duplicateValues" dxfId="227" priority="27"/>
  </conditionalFormatting>
  <conditionalFormatting sqref="H1">
    <cfRule type="duplicateValues" dxfId="226" priority="28"/>
  </conditionalFormatting>
  <conditionalFormatting sqref="H9">
    <cfRule type="duplicateValues" dxfId="225" priority="25"/>
  </conditionalFormatting>
  <conditionalFormatting sqref="H9">
    <cfRule type="duplicateValues" dxfId="224" priority="26"/>
  </conditionalFormatting>
  <conditionalFormatting sqref="H12">
    <cfRule type="duplicateValues" dxfId="223" priority="23"/>
  </conditionalFormatting>
  <conditionalFormatting sqref="H12">
    <cfRule type="duplicateValues" dxfId="222" priority="24"/>
  </conditionalFormatting>
  <conditionalFormatting sqref="G56:H56">
    <cfRule type="duplicateValues" dxfId="221" priority="21"/>
  </conditionalFormatting>
  <conditionalFormatting sqref="G56:H56">
    <cfRule type="duplicateValues" dxfId="220" priority="22"/>
  </conditionalFormatting>
  <conditionalFormatting sqref="G158">
    <cfRule type="duplicateValues" dxfId="219" priority="20"/>
  </conditionalFormatting>
  <conditionalFormatting sqref="G158">
    <cfRule type="duplicateValues" dxfId="218" priority="19"/>
  </conditionalFormatting>
  <conditionalFormatting sqref="G158">
    <cfRule type="duplicateValues" dxfId="217" priority="18"/>
  </conditionalFormatting>
  <conditionalFormatting sqref="G158">
    <cfRule type="duplicateValues" dxfId="216" priority="17"/>
  </conditionalFormatting>
  <conditionalFormatting sqref="F155:F160">
    <cfRule type="duplicateValues" dxfId="215" priority="3392"/>
  </conditionalFormatting>
  <conditionalFormatting sqref="D21:D22">
    <cfRule type="duplicateValues" dxfId="214" priority="3847"/>
  </conditionalFormatting>
  <conditionalFormatting sqref="D21">
    <cfRule type="duplicateValues" dxfId="213" priority="3849"/>
  </conditionalFormatting>
  <conditionalFormatting sqref="D12 A12:B12">
    <cfRule type="duplicateValues" dxfId="212" priority="3852"/>
  </conditionalFormatting>
  <conditionalFormatting sqref="I1">
    <cfRule type="duplicateValues" dxfId="211" priority="9"/>
  </conditionalFormatting>
  <conditionalFormatting sqref="I1">
    <cfRule type="duplicateValues" dxfId="210" priority="10"/>
  </conditionalFormatting>
  <conditionalFormatting sqref="C26:C29">
    <cfRule type="duplicateValues" dxfId="209" priority="4"/>
  </conditionalFormatting>
  <conditionalFormatting sqref="C26:C29">
    <cfRule type="duplicateValues" dxfId="208" priority="3"/>
  </conditionalFormatting>
  <conditionalFormatting sqref="C26:C29">
    <cfRule type="duplicateValues" dxfId="207" priority="2"/>
  </conditionalFormatting>
  <conditionalFormatting sqref="C26:C29">
    <cfRule type="duplicateValues" dxfId="206" priority="1"/>
  </conditionalFormatting>
  <conditionalFormatting sqref="C30:C1048576 C1:C25">
    <cfRule type="duplicateValues" dxfId="205" priority="4005"/>
  </conditionalFormatting>
  <conditionalFormatting sqref="B169:B1048576 B43:B48 B13:B40 B1:B11 B51:B167">
    <cfRule type="duplicateValues" dxfId="204" priority="4025"/>
  </conditionalFormatting>
  <conditionalFormatting sqref="D13:D14">
    <cfRule type="duplicateValues" dxfId="203" priority="4155"/>
  </conditionalFormatting>
  <conditionalFormatting sqref="E13:E14">
    <cfRule type="duplicateValues" dxfId="202" priority="4157"/>
  </conditionalFormatting>
  <conditionalFormatting sqref="F13:F14">
    <cfRule type="duplicateValues" dxfId="201" priority="4205"/>
  </conditionalFormatting>
  <conditionalFormatting sqref="F161:F167 F1:F5 F135:F136 F126 F112 F140 F59:F70 F142:F151 F131:F133 F128:F129 F153:F154 F72:F73 F98:F108 F54:F55 F46:F47 F52 F8 F31:F33 F75:F81 F87:F96 F114:F124 F138 F23:F29 F43 F35:F40 F110 F169:F65483">
    <cfRule type="duplicateValues" dxfId="200" priority="4366"/>
  </conditionalFormatting>
  <conditionalFormatting sqref="F161:F167 F128:F129 F1:F5 F153:F154 F54:F55 F46:F48 F52 F59:F73 F8 F31:F33 F35:F40 F75:F81 F87:F108 F138:F151 F10 F23:F29 F43 F110:F126 F131:F136 F169:F65483">
    <cfRule type="duplicateValues" dxfId="199" priority="4394"/>
  </conditionalFormatting>
  <conditionalFormatting sqref="F138:F167 F1:F8 F75:F81 F87:F108 F13:F14 F10:F11 F16:F29 F31:F40 F43:F48 F51:F55 F57:F73 F110:F129 F131:F136 F169:F65483">
    <cfRule type="duplicateValues" dxfId="198" priority="4415"/>
  </conditionalFormatting>
  <conditionalFormatting sqref="C30:C65482 C1:C25">
    <cfRule type="duplicateValues" dxfId="197" priority="4445"/>
  </conditionalFormatting>
  <conditionalFormatting sqref="C169:C65482">
    <cfRule type="duplicateValues" dxfId="196" priority="4448"/>
  </conditionalFormatting>
  <conditionalFormatting sqref="B169:B65483 B31:B40 B75:B136 B13:B14 B16:B29 B43:B48 B51:B73 B1:B11 B138:B167">
    <cfRule type="duplicateValues" dxfId="195" priority="4454"/>
  </conditionalFormatting>
  <conditionalFormatting sqref="B169:B65483 B75:B136 B13:B40 B43:B48 B51:B73 B1:B11 B138:B167">
    <cfRule type="duplicateValues" dxfId="194" priority="4464"/>
  </conditionalFormatting>
  <conditionalFormatting sqref="B169:B65483">
    <cfRule type="duplicateValues" dxfId="193" priority="4472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066AD-7F78-48B0-83C8-F449D9FADDEA}">
  <dimension ref="A1:O180"/>
  <sheetViews>
    <sheetView tabSelected="1" topLeftCell="I1" zoomScaleNormal="100" workbookViewId="0">
      <selection activeCell="S7" sqref="S7"/>
    </sheetView>
  </sheetViews>
  <sheetFormatPr defaultColWidth="5.109375" defaultRowHeight="14.4" x14ac:dyDescent="0.3"/>
  <cols>
    <col min="1" max="1" width="4" style="88" bestFit="1" customWidth="1"/>
    <col min="2" max="2" width="5.88671875" style="88" bestFit="1" customWidth="1"/>
    <col min="3" max="3" width="5.5546875" style="88" bestFit="1" customWidth="1"/>
    <col min="4" max="4" width="120.44140625" style="89" bestFit="1" customWidth="1"/>
    <col min="5" max="5" width="18.33203125" style="89" bestFit="1" customWidth="1"/>
    <col min="6" max="6" width="21.109375" style="70" bestFit="1" customWidth="1"/>
    <col min="7" max="7" width="12.33203125" style="88" bestFit="1" customWidth="1"/>
    <col min="8" max="8" width="28.88671875" style="88" bestFit="1" customWidth="1"/>
    <col min="9" max="9" width="56.33203125" style="71" bestFit="1" customWidth="1"/>
    <col min="10" max="10" width="4.33203125" style="89" bestFit="1" customWidth="1"/>
    <col min="11" max="12" width="5" style="89" bestFit="1" customWidth="1"/>
    <col min="13" max="13" width="6.5546875" style="90" bestFit="1" customWidth="1"/>
    <col min="14" max="14" width="8.5546875" style="90" bestFit="1" customWidth="1"/>
    <col min="15" max="15" width="10.109375" style="90" bestFit="1" customWidth="1"/>
    <col min="16" max="16384" width="5.109375" style="89"/>
  </cols>
  <sheetData>
    <row r="1" spans="1:15" x14ac:dyDescent="0.3">
      <c r="A1" s="8" t="s">
        <v>27</v>
      </c>
      <c r="B1" s="8" t="s">
        <v>439</v>
      </c>
      <c r="C1" s="8" t="s">
        <v>695</v>
      </c>
      <c r="D1" s="8" t="s">
        <v>24</v>
      </c>
      <c r="E1" s="8" t="s">
        <v>694</v>
      </c>
      <c r="F1" s="8" t="s">
        <v>0</v>
      </c>
      <c r="G1" s="8" t="s">
        <v>702</v>
      </c>
      <c r="H1" s="8" t="s">
        <v>801</v>
      </c>
      <c r="I1" s="61" t="s">
        <v>880</v>
      </c>
      <c r="J1" s="61" t="s">
        <v>885</v>
      </c>
      <c r="K1" s="61" t="s">
        <v>809</v>
      </c>
      <c r="L1" s="61" t="s">
        <v>810</v>
      </c>
      <c r="M1" s="61" t="s">
        <v>811</v>
      </c>
      <c r="N1" s="61" t="s">
        <v>812</v>
      </c>
      <c r="O1" s="61" t="s">
        <v>813</v>
      </c>
    </row>
    <row r="2" spans="1:15" x14ac:dyDescent="0.3">
      <c r="A2" s="92">
        <v>132</v>
      </c>
      <c r="B2" s="92">
        <v>1</v>
      </c>
      <c r="C2" s="92">
        <v>1</v>
      </c>
      <c r="D2" s="93" t="s">
        <v>89</v>
      </c>
      <c r="E2" s="93" t="s">
        <v>677</v>
      </c>
      <c r="F2" s="65" t="s">
        <v>349</v>
      </c>
      <c r="G2" s="92">
        <v>7</v>
      </c>
      <c r="H2" s="92">
        <v>0</v>
      </c>
      <c r="I2" s="66"/>
      <c r="J2" s="93">
        <f>'gold Standard30-1-2021'!G2</f>
        <v>0</v>
      </c>
      <c r="K2" s="93">
        <v>0</v>
      </c>
      <c r="L2" s="93">
        <v>0</v>
      </c>
      <c r="M2" s="94">
        <v>0</v>
      </c>
      <c r="N2" s="94">
        <v>0</v>
      </c>
      <c r="O2" s="94">
        <v>0</v>
      </c>
    </row>
    <row r="3" spans="1:15" ht="16.95" customHeight="1" x14ac:dyDescent="0.3">
      <c r="A3" s="92">
        <v>194</v>
      </c>
      <c r="B3" s="92">
        <v>2</v>
      </c>
      <c r="C3" s="92">
        <v>2</v>
      </c>
      <c r="D3" s="93" t="s">
        <v>131</v>
      </c>
      <c r="E3" s="93" t="s">
        <v>350</v>
      </c>
      <c r="F3" s="65" t="s">
        <v>252</v>
      </c>
      <c r="G3" s="92">
        <v>14</v>
      </c>
      <c r="H3" s="92">
        <v>14</v>
      </c>
      <c r="I3" s="66"/>
      <c r="J3" s="93">
        <f>'gold Standard30-1-2021'!G3</f>
        <v>1</v>
      </c>
      <c r="K3" s="93">
        <f>H3</f>
        <v>14</v>
      </c>
      <c r="L3" s="93">
        <f>G3</f>
        <v>14</v>
      </c>
      <c r="M3" s="94">
        <v>1</v>
      </c>
      <c r="N3" s="94">
        <f t="shared" ref="N3" si="0">K3/L3</f>
        <v>1</v>
      </c>
      <c r="O3" s="94">
        <f t="shared" ref="O3" si="1">(2*M3*N3)/(M3+N3)</f>
        <v>1</v>
      </c>
    </row>
    <row r="4" spans="1:15" ht="16.95" customHeight="1" x14ac:dyDescent="0.3">
      <c r="A4" s="92">
        <v>488</v>
      </c>
      <c r="B4" s="92">
        <v>3</v>
      </c>
      <c r="C4" s="92">
        <v>3</v>
      </c>
      <c r="D4" s="93" t="s">
        <v>156</v>
      </c>
      <c r="E4" s="93" t="s">
        <v>696</v>
      </c>
      <c r="F4" s="65" t="s">
        <v>839</v>
      </c>
      <c r="G4" s="92">
        <v>5</v>
      </c>
      <c r="H4" s="92">
        <v>0</v>
      </c>
      <c r="I4" s="66" t="s">
        <v>899</v>
      </c>
      <c r="J4" s="93">
        <f>'gold Standard30-1-2021'!G4</f>
        <v>1</v>
      </c>
      <c r="K4" s="93">
        <v>0</v>
      </c>
      <c r="L4" s="93">
        <v>3</v>
      </c>
      <c r="M4" s="94">
        <v>0</v>
      </c>
      <c r="N4" s="94">
        <f t="shared" ref="N4" si="2">K4/L4</f>
        <v>0</v>
      </c>
      <c r="O4" s="94">
        <v>0</v>
      </c>
    </row>
    <row r="5" spans="1:15" ht="14.4" customHeight="1" x14ac:dyDescent="0.3">
      <c r="A5" s="92">
        <v>471</v>
      </c>
      <c r="B5" s="92">
        <v>4</v>
      </c>
      <c r="C5" s="92">
        <v>4</v>
      </c>
      <c r="D5" s="93" t="s">
        <v>150</v>
      </c>
      <c r="E5" s="93" t="s">
        <v>697</v>
      </c>
      <c r="F5" s="65" t="s">
        <v>840</v>
      </c>
      <c r="G5" s="92">
        <v>0</v>
      </c>
      <c r="H5" s="92">
        <v>0</v>
      </c>
      <c r="I5" s="66"/>
      <c r="J5" s="93">
        <f>'gold Standard30-1-2021'!G5</f>
        <v>0</v>
      </c>
      <c r="K5" s="93">
        <v>0</v>
      </c>
      <c r="L5" s="93">
        <v>0</v>
      </c>
      <c r="M5" s="94">
        <v>0</v>
      </c>
      <c r="N5" s="94">
        <v>0</v>
      </c>
      <c r="O5" s="94">
        <v>0</v>
      </c>
    </row>
    <row r="6" spans="1:15" x14ac:dyDescent="0.3">
      <c r="A6" s="92">
        <v>61</v>
      </c>
      <c r="B6" s="92">
        <v>5</v>
      </c>
      <c r="C6" s="92">
        <v>5</v>
      </c>
      <c r="D6" s="93" t="s">
        <v>61</v>
      </c>
      <c r="E6" s="93" t="s">
        <v>708</v>
      </c>
      <c r="F6" s="65" t="s">
        <v>356</v>
      </c>
      <c r="G6" s="92">
        <v>1</v>
      </c>
      <c r="H6" s="92">
        <v>1</v>
      </c>
      <c r="I6" s="66" t="s">
        <v>814</v>
      </c>
      <c r="J6" s="93">
        <f>'gold Standard30-1-2021'!G6</f>
        <v>1</v>
      </c>
      <c r="K6" s="93">
        <v>1</v>
      </c>
      <c r="L6" s="93">
        <v>1</v>
      </c>
      <c r="M6" s="94">
        <f t="shared" ref="M6:M65" si="3">K6/J6</f>
        <v>1</v>
      </c>
      <c r="N6" s="94">
        <f t="shared" ref="N6" si="4">K6/L6</f>
        <v>1</v>
      </c>
      <c r="O6" s="94">
        <f t="shared" ref="O6" si="5">(2*M6*N6)/(M6+N6)</f>
        <v>1</v>
      </c>
    </row>
    <row r="7" spans="1:15" x14ac:dyDescent="0.3">
      <c r="A7" s="92">
        <v>110</v>
      </c>
      <c r="B7" s="92">
        <v>6</v>
      </c>
      <c r="C7" s="92">
        <v>6</v>
      </c>
      <c r="D7" s="93" t="s">
        <v>82</v>
      </c>
      <c r="E7" s="93" t="s">
        <v>698</v>
      </c>
      <c r="F7" s="65" t="s">
        <v>201</v>
      </c>
      <c r="G7" s="92">
        <v>1</v>
      </c>
      <c r="H7" s="92">
        <v>1</v>
      </c>
      <c r="I7" s="66"/>
      <c r="J7" s="93">
        <f>'gold Standard30-1-2021'!G7</f>
        <v>1</v>
      </c>
      <c r="K7" s="93">
        <f>H7</f>
        <v>1</v>
      </c>
      <c r="L7" s="93">
        <f>G7</f>
        <v>1</v>
      </c>
      <c r="M7" s="94">
        <f t="shared" si="3"/>
        <v>1</v>
      </c>
      <c r="N7" s="94">
        <f t="shared" ref="N7:N9" si="6">K7/L7</f>
        <v>1</v>
      </c>
      <c r="O7" s="94">
        <f t="shared" ref="O7:O9" si="7">(2*M7*N7)/(M7+N7)</f>
        <v>1</v>
      </c>
    </row>
    <row r="8" spans="1:15" x14ac:dyDescent="0.3">
      <c r="A8" s="92">
        <v>192</v>
      </c>
      <c r="B8" s="92">
        <v>7</v>
      </c>
      <c r="C8" s="92">
        <v>7</v>
      </c>
      <c r="D8" s="93" t="s">
        <v>130</v>
      </c>
      <c r="E8" s="93" t="s">
        <v>709</v>
      </c>
      <c r="F8" s="65" t="s">
        <v>264</v>
      </c>
      <c r="G8" s="92">
        <v>8</v>
      </c>
      <c r="H8" s="92">
        <v>8</v>
      </c>
      <c r="I8" s="66"/>
      <c r="J8" s="93">
        <f>'gold Standard30-1-2021'!G8</f>
        <v>6</v>
      </c>
      <c r="K8" s="93">
        <f>H8</f>
        <v>8</v>
      </c>
      <c r="L8" s="93">
        <f>G8</f>
        <v>8</v>
      </c>
      <c r="M8" s="94">
        <v>1</v>
      </c>
      <c r="N8" s="94">
        <f t="shared" si="6"/>
        <v>1</v>
      </c>
      <c r="O8" s="94">
        <f t="shared" si="7"/>
        <v>1</v>
      </c>
    </row>
    <row r="9" spans="1:15" x14ac:dyDescent="0.3">
      <c r="A9" s="92">
        <v>475</v>
      </c>
      <c r="B9" s="92">
        <v>8</v>
      </c>
      <c r="C9" s="92">
        <v>8</v>
      </c>
      <c r="D9" s="93" t="s">
        <v>152</v>
      </c>
      <c r="E9" s="93" t="s">
        <v>688</v>
      </c>
      <c r="F9" s="64" t="s">
        <v>242</v>
      </c>
      <c r="G9" s="92">
        <v>8</v>
      </c>
      <c r="H9" s="92">
        <v>8</v>
      </c>
      <c r="I9" s="66"/>
      <c r="J9" s="93">
        <f>'gold Standard30-1-2021'!G9</f>
        <v>3</v>
      </c>
      <c r="K9" s="93">
        <f>H9</f>
        <v>8</v>
      </c>
      <c r="L9" s="93">
        <f>G9</f>
        <v>8</v>
      </c>
      <c r="M9" s="94">
        <v>1</v>
      </c>
      <c r="N9" s="94">
        <f t="shared" si="6"/>
        <v>1</v>
      </c>
      <c r="O9" s="94">
        <f t="shared" si="7"/>
        <v>1</v>
      </c>
    </row>
    <row r="10" spans="1:15" ht="15.6" customHeight="1" x14ac:dyDescent="0.3">
      <c r="A10" s="92">
        <v>38</v>
      </c>
      <c r="B10" s="92">
        <v>10</v>
      </c>
      <c r="C10" s="92">
        <v>10</v>
      </c>
      <c r="D10" s="93" t="s">
        <v>47</v>
      </c>
      <c r="E10" s="93" t="s">
        <v>267</v>
      </c>
      <c r="F10" s="65" t="s">
        <v>2</v>
      </c>
      <c r="G10" s="92">
        <v>14</v>
      </c>
      <c r="H10" s="92">
        <v>13</v>
      </c>
      <c r="I10" s="66"/>
      <c r="J10" s="93">
        <f>'gold Standard30-1-2021'!G10</f>
        <v>18</v>
      </c>
      <c r="K10" s="93">
        <f>H10</f>
        <v>13</v>
      </c>
      <c r="L10" s="93">
        <f>G10</f>
        <v>14</v>
      </c>
      <c r="M10" s="94">
        <f t="shared" si="3"/>
        <v>0.72222222222222221</v>
      </c>
      <c r="N10" s="94">
        <f t="shared" ref="N10:N11" si="8">K10/L10</f>
        <v>0.9285714285714286</v>
      </c>
      <c r="O10" s="94">
        <f t="shared" ref="O10:O11" si="9">(2*M10*N10)/(M10+N10)</f>
        <v>0.81250000000000011</v>
      </c>
    </row>
    <row r="11" spans="1:15" x14ac:dyDescent="0.3">
      <c r="A11" s="92">
        <v>137</v>
      </c>
      <c r="B11" s="92">
        <v>11</v>
      </c>
      <c r="C11" s="92">
        <v>11</v>
      </c>
      <c r="D11" s="95" t="s">
        <v>91</v>
      </c>
      <c r="E11" s="93" t="s">
        <v>699</v>
      </c>
      <c r="F11" s="65" t="s">
        <v>841</v>
      </c>
      <c r="G11" s="96">
        <v>37</v>
      </c>
      <c r="H11" s="92">
        <f>G11-13</f>
        <v>24</v>
      </c>
      <c r="I11" s="66"/>
      <c r="J11" s="93">
        <f>'gold Standard30-1-2021'!G11</f>
        <v>5</v>
      </c>
      <c r="K11" s="93">
        <f>H11</f>
        <v>24</v>
      </c>
      <c r="L11" s="93">
        <f>G11</f>
        <v>37</v>
      </c>
      <c r="M11" s="94">
        <v>1</v>
      </c>
      <c r="N11" s="94">
        <f t="shared" si="8"/>
        <v>0.64864864864864868</v>
      </c>
      <c r="O11" s="94">
        <f t="shared" si="9"/>
        <v>0.78688524590163933</v>
      </c>
    </row>
    <row r="12" spans="1:15" x14ac:dyDescent="0.3">
      <c r="A12" s="92">
        <v>139</v>
      </c>
      <c r="B12" s="92">
        <v>12</v>
      </c>
      <c r="C12" s="92">
        <v>12</v>
      </c>
      <c r="D12" s="95" t="s">
        <v>92</v>
      </c>
      <c r="E12" s="95" t="s">
        <v>16</v>
      </c>
      <c r="F12" s="64" t="s">
        <v>203</v>
      </c>
      <c r="G12" s="92">
        <v>0</v>
      </c>
      <c r="H12" s="92">
        <v>0</v>
      </c>
      <c r="I12" s="66"/>
      <c r="J12" s="93">
        <f>'gold Standard30-1-2021'!G12</f>
        <v>0</v>
      </c>
      <c r="K12" s="93">
        <v>0</v>
      </c>
      <c r="L12" s="93">
        <v>0</v>
      </c>
      <c r="M12" s="94">
        <v>0</v>
      </c>
      <c r="N12" s="94">
        <v>0</v>
      </c>
      <c r="O12" s="94">
        <v>0</v>
      </c>
    </row>
    <row r="13" spans="1:15" x14ac:dyDescent="0.3">
      <c r="A13" s="92">
        <v>185</v>
      </c>
      <c r="B13" s="92">
        <v>13</v>
      </c>
      <c r="C13" s="92">
        <v>13</v>
      </c>
      <c r="D13" s="95" t="s">
        <v>124</v>
      </c>
      <c r="E13" s="95" t="s">
        <v>361</v>
      </c>
      <c r="F13" s="65" t="s">
        <v>361</v>
      </c>
      <c r="G13" s="92">
        <v>21</v>
      </c>
      <c r="H13" s="92">
        <v>21</v>
      </c>
      <c r="I13" s="66"/>
      <c r="J13" s="93">
        <f>'gold Standard30-1-2021'!G13</f>
        <v>0</v>
      </c>
      <c r="K13" s="93">
        <f>H13</f>
        <v>21</v>
      </c>
      <c r="L13" s="93">
        <f>G13</f>
        <v>21</v>
      </c>
      <c r="M13" s="94">
        <v>1</v>
      </c>
      <c r="N13" s="94">
        <f t="shared" ref="N13" si="10">K13/L13</f>
        <v>1</v>
      </c>
      <c r="O13" s="94">
        <f t="shared" ref="O13" si="11">(2*M13*N13)/(M13+N13)</f>
        <v>1</v>
      </c>
    </row>
    <row r="14" spans="1:15" x14ac:dyDescent="0.3">
      <c r="A14" s="92">
        <v>141</v>
      </c>
      <c r="B14" s="92">
        <v>14</v>
      </c>
      <c r="C14" s="92">
        <v>14</v>
      </c>
      <c r="D14" s="95" t="s">
        <v>94</v>
      </c>
      <c r="E14" s="95" t="s">
        <v>362</v>
      </c>
      <c r="F14" s="65" t="s">
        <v>205</v>
      </c>
      <c r="G14" s="92">
        <v>2</v>
      </c>
      <c r="H14" s="92">
        <v>0</v>
      </c>
      <c r="I14" s="66"/>
      <c r="J14" s="93">
        <f>'gold Standard30-1-2021'!G14</f>
        <v>0</v>
      </c>
      <c r="K14" s="93">
        <v>0</v>
      </c>
      <c r="L14" s="93">
        <v>2</v>
      </c>
      <c r="M14" s="94">
        <v>0</v>
      </c>
      <c r="N14" s="94">
        <v>0</v>
      </c>
      <c r="O14" s="94">
        <v>0</v>
      </c>
    </row>
    <row r="15" spans="1:15" x14ac:dyDescent="0.3">
      <c r="A15" s="92">
        <v>144</v>
      </c>
      <c r="B15" s="92">
        <v>16</v>
      </c>
      <c r="C15" s="92">
        <v>16</v>
      </c>
      <c r="D15" s="95" t="s">
        <v>96</v>
      </c>
      <c r="E15" s="95" t="s">
        <v>490</v>
      </c>
      <c r="F15" s="65" t="s">
        <v>490</v>
      </c>
      <c r="G15" s="92">
        <v>8</v>
      </c>
      <c r="H15" s="92">
        <v>2</v>
      </c>
      <c r="I15" s="66"/>
      <c r="J15" s="93">
        <f>'gold Standard30-1-2021'!G15</f>
        <v>1</v>
      </c>
      <c r="K15" s="93">
        <f>H15</f>
        <v>2</v>
      </c>
      <c r="L15" s="93">
        <f>G15</f>
        <v>8</v>
      </c>
      <c r="M15" s="94">
        <v>1</v>
      </c>
      <c r="N15" s="94">
        <f t="shared" ref="N15:N17" si="12">K15/L15</f>
        <v>0.25</v>
      </c>
      <c r="O15" s="94">
        <f t="shared" ref="O15:O17" si="13">(2*M15*N15)/(M15+N15)</f>
        <v>0.4</v>
      </c>
    </row>
    <row r="16" spans="1:15" x14ac:dyDescent="0.3">
      <c r="A16" s="92">
        <v>144</v>
      </c>
      <c r="B16" s="92">
        <v>215</v>
      </c>
      <c r="C16" s="92">
        <v>17</v>
      </c>
      <c r="D16" s="95" t="s">
        <v>96</v>
      </c>
      <c r="E16" s="95" t="s">
        <v>492</v>
      </c>
      <c r="F16" s="65" t="s">
        <v>491</v>
      </c>
      <c r="G16" s="92">
        <v>2</v>
      </c>
      <c r="H16" s="92">
        <v>0</v>
      </c>
      <c r="I16" s="66"/>
      <c r="J16" s="93">
        <f>'gold Standard30-1-2021'!G16</f>
        <v>0</v>
      </c>
      <c r="K16" s="93">
        <v>0</v>
      </c>
      <c r="L16" s="93">
        <v>2</v>
      </c>
      <c r="M16" s="94">
        <v>0</v>
      </c>
      <c r="N16" s="94">
        <v>0</v>
      </c>
      <c r="O16" s="94">
        <v>0</v>
      </c>
    </row>
    <row r="17" spans="1:15" x14ac:dyDescent="0.3">
      <c r="A17" s="92">
        <v>149</v>
      </c>
      <c r="B17" s="92">
        <v>17</v>
      </c>
      <c r="C17" s="92">
        <v>18</v>
      </c>
      <c r="D17" s="95" t="s">
        <v>100</v>
      </c>
      <c r="E17" s="95" t="s">
        <v>363</v>
      </c>
      <c r="F17" s="65" t="s">
        <v>842</v>
      </c>
      <c r="G17" s="92">
        <v>17</v>
      </c>
      <c r="H17" s="92">
        <v>13</v>
      </c>
      <c r="I17" s="66"/>
      <c r="J17" s="93">
        <f>'gold Standard30-1-2021'!G17</f>
        <v>0</v>
      </c>
      <c r="K17" s="93">
        <f>H17</f>
        <v>13</v>
      </c>
      <c r="L17" s="93">
        <f>G17</f>
        <v>17</v>
      </c>
      <c r="M17" s="94">
        <v>1</v>
      </c>
      <c r="N17" s="94">
        <f t="shared" si="12"/>
        <v>0.76470588235294112</v>
      </c>
      <c r="O17" s="94">
        <f t="shared" si="13"/>
        <v>0.86666666666666659</v>
      </c>
    </row>
    <row r="18" spans="1:15" x14ac:dyDescent="0.3">
      <c r="A18" s="92">
        <v>125</v>
      </c>
      <c r="B18" s="92">
        <v>18</v>
      </c>
      <c r="C18" s="92">
        <v>19</v>
      </c>
      <c r="D18" s="95" t="s">
        <v>87</v>
      </c>
      <c r="E18" s="95" t="s">
        <v>700</v>
      </c>
      <c r="F18" s="65" t="s">
        <v>700</v>
      </c>
      <c r="G18" s="92">
        <v>5</v>
      </c>
      <c r="H18" s="92">
        <v>0</v>
      </c>
      <c r="I18" s="66"/>
      <c r="J18" s="93">
        <f>'gold Standard30-1-2021'!G18</f>
        <v>0</v>
      </c>
      <c r="K18" s="93">
        <v>0</v>
      </c>
      <c r="L18" s="93">
        <v>30</v>
      </c>
      <c r="M18" s="94">
        <v>0</v>
      </c>
      <c r="N18" s="94">
        <f t="shared" ref="N18:N57" si="14">K18/L18</f>
        <v>0</v>
      </c>
      <c r="O18" s="94">
        <v>0</v>
      </c>
    </row>
    <row r="19" spans="1:15" x14ac:dyDescent="0.3">
      <c r="A19" s="92">
        <v>215</v>
      </c>
      <c r="B19" s="92">
        <v>19</v>
      </c>
      <c r="C19" s="92">
        <v>20</v>
      </c>
      <c r="D19" s="93" t="s">
        <v>137</v>
      </c>
      <c r="E19" s="93" t="s">
        <v>704</v>
      </c>
      <c r="F19" s="65" t="s">
        <v>843</v>
      </c>
      <c r="G19" s="92">
        <v>0</v>
      </c>
      <c r="H19" s="92">
        <v>0</v>
      </c>
      <c r="I19" s="66" t="s">
        <v>816</v>
      </c>
      <c r="J19" s="93">
        <f>'gold Standard30-1-2021'!G19</f>
        <v>4</v>
      </c>
      <c r="K19" s="93">
        <v>0</v>
      </c>
      <c r="L19" s="93">
        <v>0</v>
      </c>
      <c r="M19" s="94">
        <f t="shared" si="3"/>
        <v>0</v>
      </c>
      <c r="N19" s="94">
        <v>0</v>
      </c>
      <c r="O19" s="94">
        <v>0</v>
      </c>
    </row>
    <row r="20" spans="1:15" x14ac:dyDescent="0.3">
      <c r="A20" s="92">
        <v>216</v>
      </c>
      <c r="B20" s="92">
        <v>20</v>
      </c>
      <c r="C20" s="92">
        <v>21</v>
      </c>
      <c r="D20" s="95" t="s">
        <v>138</v>
      </c>
      <c r="E20" s="95" t="s">
        <v>368</v>
      </c>
      <c r="F20" s="65" t="s">
        <v>249</v>
      </c>
      <c r="G20" s="92">
        <v>0</v>
      </c>
      <c r="H20" s="92">
        <v>0</v>
      </c>
      <c r="I20" s="66" t="s">
        <v>816</v>
      </c>
      <c r="J20" s="93">
        <f>'gold Standard30-1-2021'!G20</f>
        <v>0</v>
      </c>
      <c r="K20" s="93">
        <v>0</v>
      </c>
      <c r="L20" s="93">
        <v>0</v>
      </c>
      <c r="M20" s="94">
        <v>0</v>
      </c>
      <c r="N20" s="94">
        <v>0</v>
      </c>
      <c r="O20" s="94">
        <v>0</v>
      </c>
    </row>
    <row r="21" spans="1:15" x14ac:dyDescent="0.3">
      <c r="A21" s="92">
        <v>217</v>
      </c>
      <c r="B21" s="92">
        <v>21</v>
      </c>
      <c r="C21" s="92">
        <v>22</v>
      </c>
      <c r="D21" s="95" t="s">
        <v>139</v>
      </c>
      <c r="E21" s="93" t="s">
        <v>496</v>
      </c>
      <c r="F21" s="65" t="s">
        <v>494</v>
      </c>
      <c r="G21" s="92">
        <v>0</v>
      </c>
      <c r="H21" s="92">
        <v>0</v>
      </c>
      <c r="I21" s="66" t="s">
        <v>816</v>
      </c>
      <c r="J21" s="93">
        <f>'gold Standard30-1-2021'!G21</f>
        <v>0</v>
      </c>
      <c r="K21" s="93">
        <v>0</v>
      </c>
      <c r="L21" s="93">
        <v>0</v>
      </c>
      <c r="M21" s="94">
        <v>0</v>
      </c>
      <c r="N21" s="94">
        <v>0</v>
      </c>
      <c r="O21" s="94">
        <v>0</v>
      </c>
    </row>
    <row r="22" spans="1:15" x14ac:dyDescent="0.3">
      <c r="A22" s="92">
        <v>214</v>
      </c>
      <c r="B22" s="92">
        <v>22</v>
      </c>
      <c r="C22" s="92">
        <v>24</v>
      </c>
      <c r="D22" s="95" t="s">
        <v>136</v>
      </c>
      <c r="E22" s="93" t="s">
        <v>498</v>
      </c>
      <c r="F22" s="65" t="s">
        <v>497</v>
      </c>
      <c r="G22" s="92">
        <v>0</v>
      </c>
      <c r="H22" s="92">
        <v>0</v>
      </c>
      <c r="I22" s="66" t="s">
        <v>816</v>
      </c>
      <c r="J22" s="93">
        <f>'gold Standard30-1-2021'!G22</f>
        <v>0</v>
      </c>
      <c r="K22" s="93">
        <v>0</v>
      </c>
      <c r="L22" s="93">
        <v>0</v>
      </c>
      <c r="M22" s="94">
        <v>0</v>
      </c>
      <c r="N22" s="94">
        <v>0</v>
      </c>
      <c r="O22" s="94">
        <v>0</v>
      </c>
    </row>
    <row r="23" spans="1:15" x14ac:dyDescent="0.3">
      <c r="A23" s="92">
        <v>24</v>
      </c>
      <c r="B23" s="92">
        <v>23</v>
      </c>
      <c r="C23" s="92">
        <v>25</v>
      </c>
      <c r="D23" s="93" t="s">
        <v>43</v>
      </c>
      <c r="E23" s="93" t="s">
        <v>707</v>
      </c>
      <c r="F23" s="65" t="s">
        <v>219</v>
      </c>
      <c r="G23" s="92">
        <v>89</v>
      </c>
      <c r="H23" s="92">
        <v>48</v>
      </c>
      <c r="I23" s="66"/>
      <c r="J23" s="93">
        <f>'gold Standard30-1-2021'!G23</f>
        <v>25</v>
      </c>
      <c r="K23" s="93">
        <f>H23</f>
        <v>48</v>
      </c>
      <c r="L23" s="93">
        <f>G23</f>
        <v>89</v>
      </c>
      <c r="M23" s="94">
        <v>1</v>
      </c>
      <c r="N23" s="94">
        <f t="shared" ref="N23" si="15">K23/L23</f>
        <v>0.5393258426966292</v>
      </c>
      <c r="O23" s="94">
        <f t="shared" ref="O23" si="16">(2*M23*N23)/(M23+N23)</f>
        <v>0.7007299270072993</v>
      </c>
    </row>
    <row r="24" spans="1:15" x14ac:dyDescent="0.3">
      <c r="A24" s="92">
        <v>21</v>
      </c>
      <c r="B24" s="92">
        <v>25</v>
      </c>
      <c r="C24" s="92">
        <v>27</v>
      </c>
      <c r="D24" s="93" t="s">
        <v>42</v>
      </c>
      <c r="E24" s="93" t="s">
        <v>808</v>
      </c>
      <c r="F24" s="65" t="s">
        <v>218</v>
      </c>
      <c r="G24" s="92">
        <v>0</v>
      </c>
      <c r="H24" s="92">
        <v>0</v>
      </c>
      <c r="I24" s="66"/>
      <c r="J24" s="93">
        <f>'gold Standard30-1-2021'!G24</f>
        <v>0</v>
      </c>
      <c r="K24" s="93">
        <v>0</v>
      </c>
      <c r="L24" s="93">
        <v>0</v>
      </c>
      <c r="M24" s="94">
        <v>0</v>
      </c>
      <c r="N24" s="94">
        <v>0</v>
      </c>
      <c r="O24" s="94">
        <v>0</v>
      </c>
    </row>
    <row r="25" spans="1:15" x14ac:dyDescent="0.3">
      <c r="A25" s="92">
        <v>120</v>
      </c>
      <c r="B25" s="92">
        <v>26</v>
      </c>
      <c r="C25" s="92">
        <v>28</v>
      </c>
      <c r="D25" s="93" t="s">
        <v>86</v>
      </c>
      <c r="E25" s="93" t="s">
        <v>710</v>
      </c>
      <c r="F25" s="65" t="s">
        <v>263</v>
      </c>
      <c r="G25" s="92">
        <v>6</v>
      </c>
      <c r="H25" s="92">
        <v>2</v>
      </c>
      <c r="I25" s="66"/>
      <c r="J25" s="93">
        <f>'gold Standard30-1-2021'!G25</f>
        <v>1</v>
      </c>
      <c r="K25" s="93">
        <f>H25</f>
        <v>2</v>
      </c>
      <c r="L25" s="93">
        <f>G25</f>
        <v>6</v>
      </c>
      <c r="M25" s="94">
        <v>1</v>
      </c>
      <c r="N25" s="94">
        <f t="shared" ref="N25" si="17">K25/L25</f>
        <v>0.33333333333333331</v>
      </c>
      <c r="O25" s="94">
        <f t="shared" ref="O25" si="18">(2*M25*N25)/(M25+N25)</f>
        <v>0.5</v>
      </c>
    </row>
    <row r="26" spans="1:15" x14ac:dyDescent="0.3">
      <c r="A26" s="92">
        <v>11</v>
      </c>
      <c r="B26" s="92">
        <v>27</v>
      </c>
      <c r="C26" s="92">
        <v>29</v>
      </c>
      <c r="D26" s="93" t="s">
        <v>38</v>
      </c>
      <c r="E26" s="93" t="s">
        <v>278</v>
      </c>
      <c r="F26" s="65" t="s">
        <v>216</v>
      </c>
      <c r="G26" s="92">
        <v>35</v>
      </c>
      <c r="H26" s="92">
        <v>35</v>
      </c>
      <c r="I26" s="66"/>
      <c r="J26" s="93">
        <f>'gold Standard30-1-2021'!G26</f>
        <v>0</v>
      </c>
      <c r="K26" s="93">
        <v>35</v>
      </c>
      <c r="L26" s="93">
        <v>35</v>
      </c>
      <c r="M26" s="94">
        <v>1</v>
      </c>
      <c r="N26" s="94">
        <f t="shared" ref="N26" si="19">K26/L26</f>
        <v>1</v>
      </c>
      <c r="O26" s="94">
        <f t="shared" ref="O26" si="20">(2*M26*N26)/(M26+N26)</f>
        <v>1</v>
      </c>
    </row>
    <row r="27" spans="1:15" x14ac:dyDescent="0.3">
      <c r="A27" s="92">
        <v>27</v>
      </c>
      <c r="B27" s="92">
        <v>28</v>
      </c>
      <c r="C27" s="92">
        <v>30</v>
      </c>
      <c r="D27" s="93" t="s">
        <v>711</v>
      </c>
      <c r="E27" s="93" t="s">
        <v>714</v>
      </c>
      <c r="F27" s="65" t="s">
        <v>712</v>
      </c>
      <c r="G27" s="92">
        <v>18</v>
      </c>
      <c r="H27" s="92">
        <v>18</v>
      </c>
      <c r="I27" s="66"/>
      <c r="J27" s="93">
        <f>'gold Standard30-1-2021'!G27</f>
        <v>0</v>
      </c>
      <c r="K27" s="93">
        <f>H27</f>
        <v>18</v>
      </c>
      <c r="L27" s="93">
        <f>G27</f>
        <v>18</v>
      </c>
      <c r="M27" s="94">
        <v>1</v>
      </c>
      <c r="N27" s="94">
        <f t="shared" ref="N27" si="21">K27/L27</f>
        <v>1</v>
      </c>
      <c r="O27" s="94">
        <f t="shared" ref="O27" si="22">(2*M27*N27)/(M27+N27)</f>
        <v>1</v>
      </c>
    </row>
    <row r="28" spans="1:15" x14ac:dyDescent="0.3">
      <c r="A28" s="92">
        <v>135</v>
      </c>
      <c r="B28" s="92">
        <v>29</v>
      </c>
      <c r="C28" s="92">
        <v>31</v>
      </c>
      <c r="D28" s="93" t="s">
        <v>81</v>
      </c>
      <c r="E28" s="93" t="s">
        <v>715</v>
      </c>
      <c r="F28" s="65" t="s">
        <v>713</v>
      </c>
      <c r="G28" s="92">
        <v>0</v>
      </c>
      <c r="H28" s="92">
        <v>0</v>
      </c>
      <c r="I28" s="66"/>
      <c r="J28" s="93">
        <f>'gold Standard30-1-2021'!G28</f>
        <v>0</v>
      </c>
      <c r="K28" s="93">
        <v>0</v>
      </c>
      <c r="L28" s="93">
        <v>0</v>
      </c>
      <c r="M28" s="94">
        <v>0</v>
      </c>
      <c r="N28" s="94">
        <v>0</v>
      </c>
      <c r="O28" s="94">
        <v>0</v>
      </c>
    </row>
    <row r="29" spans="1:15" x14ac:dyDescent="0.3">
      <c r="A29" s="92">
        <v>119</v>
      </c>
      <c r="B29" s="92">
        <v>30</v>
      </c>
      <c r="C29" s="92">
        <v>32</v>
      </c>
      <c r="D29" s="93" t="s">
        <v>85</v>
      </c>
      <c r="E29" s="93" t="s">
        <v>716</v>
      </c>
      <c r="F29" s="65" t="s">
        <v>202</v>
      </c>
      <c r="G29" s="92">
        <v>1</v>
      </c>
      <c r="H29" s="92">
        <v>1</v>
      </c>
      <c r="I29" s="66"/>
      <c r="J29" s="93">
        <f>'gold Standard30-1-2021'!G29</f>
        <v>1</v>
      </c>
      <c r="K29" s="93">
        <f>$H$29</f>
        <v>1</v>
      </c>
      <c r="L29" s="93">
        <f>$G$29</f>
        <v>1</v>
      </c>
      <c r="M29" s="94">
        <v>1</v>
      </c>
      <c r="N29" s="94">
        <f t="shared" ref="N29" si="23">K29/L29</f>
        <v>1</v>
      </c>
      <c r="O29" s="94">
        <f t="shared" ref="O29" si="24">(2*M29*N29)/(M29+N29)</f>
        <v>1</v>
      </c>
    </row>
    <row r="30" spans="1:15" x14ac:dyDescent="0.3">
      <c r="A30" s="92">
        <v>120</v>
      </c>
      <c r="B30" s="92">
        <v>31</v>
      </c>
      <c r="C30" s="92">
        <v>33</v>
      </c>
      <c r="D30" s="93" t="s">
        <v>86</v>
      </c>
      <c r="E30" s="93" t="s">
        <v>268</v>
      </c>
      <c r="F30" s="65" t="s">
        <v>502</v>
      </c>
      <c r="G30" s="92">
        <v>36</v>
      </c>
      <c r="H30" s="92">
        <v>36</v>
      </c>
      <c r="I30" s="66"/>
      <c r="J30" s="93">
        <f>'gold Standard30-1-2021'!G30</f>
        <v>36</v>
      </c>
      <c r="K30" s="93">
        <f>H30</f>
        <v>36</v>
      </c>
      <c r="L30" s="93">
        <f>G30</f>
        <v>36</v>
      </c>
      <c r="M30" s="94">
        <f t="shared" si="3"/>
        <v>1</v>
      </c>
      <c r="N30" s="94">
        <f t="shared" ref="N30:N31" si="25">K30/L30</f>
        <v>1</v>
      </c>
      <c r="O30" s="94">
        <f t="shared" ref="O30:O31" si="26">(2*M30*N30)/(M30+N30)</f>
        <v>1</v>
      </c>
    </row>
    <row r="31" spans="1:15" x14ac:dyDescent="0.3">
      <c r="A31" s="92">
        <v>120</v>
      </c>
      <c r="B31" s="92">
        <v>217</v>
      </c>
      <c r="C31" s="92">
        <v>34</v>
      </c>
      <c r="D31" s="93" t="s">
        <v>86</v>
      </c>
      <c r="E31" s="93" t="s">
        <v>717</v>
      </c>
      <c r="F31" s="65" t="s">
        <v>503</v>
      </c>
      <c r="G31" s="92">
        <v>43</v>
      </c>
      <c r="H31" s="92">
        <v>43</v>
      </c>
      <c r="I31" s="66"/>
      <c r="J31" s="93">
        <f>'gold Standard30-1-2021'!G31</f>
        <v>8</v>
      </c>
      <c r="K31" s="93">
        <f>H31</f>
        <v>43</v>
      </c>
      <c r="L31" s="93">
        <f>G31</f>
        <v>43</v>
      </c>
      <c r="M31" s="94">
        <v>1</v>
      </c>
      <c r="N31" s="94">
        <f t="shared" si="25"/>
        <v>1</v>
      </c>
      <c r="O31" s="94">
        <f t="shared" si="26"/>
        <v>1</v>
      </c>
    </row>
    <row r="32" spans="1:15" x14ac:dyDescent="0.3">
      <c r="A32" s="92">
        <v>228</v>
      </c>
      <c r="B32" s="92">
        <v>218</v>
      </c>
      <c r="C32" s="92">
        <v>35</v>
      </c>
      <c r="D32" s="93" t="s">
        <v>142</v>
      </c>
      <c r="E32" s="95" t="s">
        <v>718</v>
      </c>
      <c r="F32" s="65" t="s">
        <v>373</v>
      </c>
      <c r="G32" s="92">
        <v>17</v>
      </c>
      <c r="H32" s="92">
        <v>0</v>
      </c>
      <c r="I32" s="66"/>
      <c r="J32" s="93">
        <f>'gold Standard30-1-2021'!G32</f>
        <v>0</v>
      </c>
      <c r="K32" s="93">
        <v>0</v>
      </c>
      <c r="L32" s="93">
        <v>12</v>
      </c>
      <c r="M32" s="94">
        <v>0</v>
      </c>
      <c r="N32" s="94">
        <v>0</v>
      </c>
      <c r="O32" s="94">
        <v>0</v>
      </c>
    </row>
    <row r="33" spans="1:15" x14ac:dyDescent="0.3">
      <c r="A33" s="92">
        <v>174</v>
      </c>
      <c r="B33" s="92">
        <v>35</v>
      </c>
      <c r="C33" s="92">
        <v>38</v>
      </c>
      <c r="D33" s="93" t="s">
        <v>115</v>
      </c>
      <c r="E33" s="93" t="s">
        <v>507</v>
      </c>
      <c r="F33" s="65" t="s">
        <v>844</v>
      </c>
      <c r="G33" s="92">
        <v>14</v>
      </c>
      <c r="H33" s="92">
        <v>6</v>
      </c>
      <c r="I33" s="66"/>
      <c r="J33" s="93">
        <f>'gold Standard30-1-2021'!G33</f>
        <v>2</v>
      </c>
      <c r="K33" s="93">
        <f t="shared" ref="K33:K39" si="27">H33</f>
        <v>6</v>
      </c>
      <c r="L33" s="93">
        <f>G33</f>
        <v>14</v>
      </c>
      <c r="M33" s="94">
        <v>1</v>
      </c>
      <c r="N33" s="94">
        <f t="shared" ref="N33:N35" si="28">K33/L33</f>
        <v>0.42857142857142855</v>
      </c>
      <c r="O33" s="94">
        <f t="shared" ref="O33:O35" si="29">(2*M33*N33)/(M33+N33)</f>
        <v>0.6</v>
      </c>
    </row>
    <row r="34" spans="1:15" x14ac:dyDescent="0.3">
      <c r="A34" s="92">
        <v>90</v>
      </c>
      <c r="B34" s="92">
        <v>36</v>
      </c>
      <c r="C34" s="92">
        <v>39</v>
      </c>
      <c r="D34" s="93" t="s">
        <v>74</v>
      </c>
      <c r="E34" s="93" t="s">
        <v>719</v>
      </c>
      <c r="F34" s="65" t="s">
        <v>845</v>
      </c>
      <c r="G34" s="92">
        <v>51</v>
      </c>
      <c r="H34" s="92">
        <v>3</v>
      </c>
      <c r="I34" s="66"/>
      <c r="J34" s="93">
        <f>'gold Standard30-1-2021'!G34</f>
        <v>1</v>
      </c>
      <c r="K34" s="93">
        <f t="shared" si="27"/>
        <v>3</v>
      </c>
      <c r="L34" s="93">
        <f>G34</f>
        <v>51</v>
      </c>
      <c r="M34" s="94">
        <v>1</v>
      </c>
      <c r="N34" s="94">
        <f t="shared" si="28"/>
        <v>5.8823529411764705E-2</v>
      </c>
      <c r="O34" s="94">
        <f t="shared" si="29"/>
        <v>0.1111111111111111</v>
      </c>
    </row>
    <row r="35" spans="1:15" x14ac:dyDescent="0.3">
      <c r="A35" s="92">
        <v>188</v>
      </c>
      <c r="B35" s="92">
        <v>37</v>
      </c>
      <c r="C35" s="92">
        <v>40</v>
      </c>
      <c r="D35" s="93" t="s">
        <v>127</v>
      </c>
      <c r="E35" s="93" t="s">
        <v>382</v>
      </c>
      <c r="F35" s="65" t="s">
        <v>846</v>
      </c>
      <c r="G35" s="92">
        <v>51</v>
      </c>
      <c r="H35" s="92">
        <v>3</v>
      </c>
      <c r="I35" s="66"/>
      <c r="J35" s="93">
        <f>'gold Standard30-1-2021'!G35</f>
        <v>5</v>
      </c>
      <c r="K35" s="93">
        <f t="shared" si="27"/>
        <v>3</v>
      </c>
      <c r="L35" s="93">
        <f>G35</f>
        <v>51</v>
      </c>
      <c r="M35" s="94">
        <f t="shared" si="3"/>
        <v>0.6</v>
      </c>
      <c r="N35" s="94">
        <f t="shared" si="28"/>
        <v>5.8823529411764705E-2</v>
      </c>
      <c r="O35" s="94">
        <f t="shared" si="29"/>
        <v>0.10714285714285714</v>
      </c>
    </row>
    <row r="36" spans="1:15" x14ac:dyDescent="0.3">
      <c r="A36" s="92">
        <v>92</v>
      </c>
      <c r="B36" s="92">
        <v>38</v>
      </c>
      <c r="C36" s="92">
        <v>41</v>
      </c>
      <c r="D36" s="93" t="s">
        <v>75</v>
      </c>
      <c r="E36" s="93" t="s">
        <v>720</v>
      </c>
      <c r="F36" s="65" t="s">
        <v>516</v>
      </c>
      <c r="G36" s="92">
        <v>0</v>
      </c>
      <c r="H36" s="92">
        <v>0</v>
      </c>
      <c r="I36" s="66"/>
      <c r="J36" s="93">
        <f>'gold Standard30-1-2021'!G36</f>
        <v>0</v>
      </c>
      <c r="K36" s="93">
        <f t="shared" si="27"/>
        <v>0</v>
      </c>
      <c r="L36" s="93">
        <v>0</v>
      </c>
      <c r="M36" s="94">
        <v>0</v>
      </c>
      <c r="N36" s="94">
        <v>0</v>
      </c>
      <c r="O36" s="94">
        <v>0</v>
      </c>
    </row>
    <row r="37" spans="1:15" x14ac:dyDescent="0.3">
      <c r="A37" s="92">
        <v>57</v>
      </c>
      <c r="B37" s="92">
        <v>39</v>
      </c>
      <c r="C37" s="92">
        <v>43</v>
      </c>
      <c r="D37" s="93" t="s">
        <v>59</v>
      </c>
      <c r="E37" s="93" t="s">
        <v>722</v>
      </c>
      <c r="F37" s="65" t="s">
        <v>4</v>
      </c>
      <c r="G37" s="92">
        <v>0</v>
      </c>
      <c r="H37" s="92">
        <v>0</v>
      </c>
      <c r="I37" s="66" t="s">
        <v>814</v>
      </c>
      <c r="J37" s="93">
        <f>'gold Standard30-1-2021'!G37</f>
        <v>30</v>
      </c>
      <c r="K37" s="93">
        <f t="shared" si="27"/>
        <v>0</v>
      </c>
      <c r="L37" s="93">
        <f t="shared" ref="L37:L68" si="30">G37</f>
        <v>0</v>
      </c>
      <c r="M37" s="94">
        <f t="shared" si="3"/>
        <v>0</v>
      </c>
      <c r="N37" s="94">
        <v>0</v>
      </c>
      <c r="O37" s="94">
        <v>0</v>
      </c>
    </row>
    <row r="38" spans="1:15" s="99" customFormat="1" x14ac:dyDescent="0.3">
      <c r="A38" s="100">
        <v>77</v>
      </c>
      <c r="B38" s="100">
        <v>41</v>
      </c>
      <c r="C38" s="100">
        <v>44</v>
      </c>
      <c r="D38" s="101" t="s">
        <v>67</v>
      </c>
      <c r="E38" s="101" t="s">
        <v>815</v>
      </c>
      <c r="F38" s="102" t="s">
        <v>723</v>
      </c>
      <c r="G38" s="100">
        <v>0</v>
      </c>
      <c r="H38" s="100">
        <v>0</v>
      </c>
      <c r="I38" s="66" t="s">
        <v>816</v>
      </c>
      <c r="J38" s="101">
        <f>'gold Standard30-1-2021'!G38</f>
        <v>35</v>
      </c>
      <c r="K38" s="101">
        <f t="shared" si="27"/>
        <v>0</v>
      </c>
      <c r="L38" s="101">
        <f t="shared" si="30"/>
        <v>0</v>
      </c>
      <c r="M38" s="94">
        <f t="shared" si="3"/>
        <v>0</v>
      </c>
      <c r="N38" s="103">
        <v>0</v>
      </c>
      <c r="O38" s="103">
        <v>0</v>
      </c>
    </row>
    <row r="39" spans="1:15" x14ac:dyDescent="0.3">
      <c r="A39" s="92">
        <v>147</v>
      </c>
      <c r="B39" s="92">
        <v>43</v>
      </c>
      <c r="C39" s="92">
        <v>47</v>
      </c>
      <c r="D39" s="93" t="s">
        <v>98</v>
      </c>
      <c r="E39" s="93" t="s">
        <v>725</v>
      </c>
      <c r="F39" s="65" t="s">
        <v>257</v>
      </c>
      <c r="G39" s="92">
        <v>4</v>
      </c>
      <c r="H39" s="92">
        <v>4</v>
      </c>
      <c r="I39" s="66" t="s">
        <v>816</v>
      </c>
      <c r="J39" s="93">
        <f>'gold Standard30-1-2021'!G39</f>
        <v>4</v>
      </c>
      <c r="K39" s="93">
        <f t="shared" si="27"/>
        <v>4</v>
      </c>
      <c r="L39" s="93">
        <f t="shared" si="30"/>
        <v>4</v>
      </c>
      <c r="M39" s="94">
        <f t="shared" si="3"/>
        <v>1</v>
      </c>
      <c r="N39" s="94">
        <f t="shared" ref="N39:N40" si="31">K39/L39</f>
        <v>1</v>
      </c>
      <c r="O39" s="94">
        <f t="shared" ref="O39:O40" si="32">(2*M39*N39)/(M39+N39)</f>
        <v>1</v>
      </c>
    </row>
    <row r="40" spans="1:15" x14ac:dyDescent="0.3">
      <c r="A40" s="92">
        <v>433</v>
      </c>
      <c r="B40" s="92">
        <v>44</v>
      </c>
      <c r="C40" s="92">
        <v>48</v>
      </c>
      <c r="D40" s="93" t="s">
        <v>147</v>
      </c>
      <c r="E40" s="93" t="s">
        <v>389</v>
      </c>
      <c r="F40" s="65" t="s">
        <v>847</v>
      </c>
      <c r="G40" s="92">
        <v>2</v>
      </c>
      <c r="H40" s="92">
        <v>2</v>
      </c>
      <c r="I40" s="66" t="s">
        <v>825</v>
      </c>
      <c r="J40" s="93">
        <f>'gold Standard30-1-2021'!G40</f>
        <v>0</v>
      </c>
      <c r="K40" s="93">
        <v>2</v>
      </c>
      <c r="L40" s="93">
        <f t="shared" si="30"/>
        <v>2</v>
      </c>
      <c r="M40" s="94">
        <v>1</v>
      </c>
      <c r="N40" s="94">
        <f t="shared" si="31"/>
        <v>1</v>
      </c>
      <c r="O40" s="94">
        <f t="shared" si="32"/>
        <v>1</v>
      </c>
    </row>
    <row r="41" spans="1:15" x14ac:dyDescent="0.3">
      <c r="A41" s="92">
        <v>7</v>
      </c>
      <c r="B41" s="92">
        <v>45</v>
      </c>
      <c r="C41" s="92">
        <v>49</v>
      </c>
      <c r="D41" s="95" t="s">
        <v>34</v>
      </c>
      <c r="E41" s="93" t="s">
        <v>726</v>
      </c>
      <c r="F41" s="64" t="s">
        <v>22</v>
      </c>
      <c r="G41" s="92">
        <v>5</v>
      </c>
      <c r="H41" s="92">
        <v>0</v>
      </c>
      <c r="I41" s="66"/>
      <c r="J41" s="93">
        <f>'gold Standard30-1-2021'!G41</f>
        <v>0</v>
      </c>
      <c r="K41" s="93">
        <f t="shared" ref="K41:K62" si="33">H41</f>
        <v>0</v>
      </c>
      <c r="L41" s="93">
        <f t="shared" si="30"/>
        <v>5</v>
      </c>
      <c r="M41" s="94">
        <v>0</v>
      </c>
      <c r="N41" s="94">
        <f t="shared" si="14"/>
        <v>0</v>
      </c>
      <c r="O41" s="94">
        <v>0</v>
      </c>
    </row>
    <row r="42" spans="1:15" x14ac:dyDescent="0.3">
      <c r="A42" s="92">
        <v>219</v>
      </c>
      <c r="B42" s="92">
        <v>46</v>
      </c>
      <c r="C42" s="92">
        <v>50</v>
      </c>
      <c r="D42" s="95" t="s">
        <v>141</v>
      </c>
      <c r="E42" s="95" t="s">
        <v>392</v>
      </c>
      <c r="F42" s="64" t="s">
        <v>247</v>
      </c>
      <c r="G42" s="96">
        <v>1</v>
      </c>
      <c r="H42" s="96">
        <v>1</v>
      </c>
      <c r="I42" s="66"/>
      <c r="J42" s="93">
        <f>'gold Standard30-1-2021'!G42</f>
        <v>1</v>
      </c>
      <c r="K42" s="93">
        <f t="shared" si="33"/>
        <v>1</v>
      </c>
      <c r="L42" s="93">
        <f t="shared" si="30"/>
        <v>1</v>
      </c>
      <c r="M42" s="94">
        <f t="shared" si="3"/>
        <v>1</v>
      </c>
      <c r="N42" s="94">
        <f t="shared" si="14"/>
        <v>1</v>
      </c>
      <c r="O42" s="94">
        <f t="shared" ref="O42:O43" si="34">(2*M42*N42)/(M42+N42)</f>
        <v>1</v>
      </c>
    </row>
    <row r="43" spans="1:15" x14ac:dyDescent="0.3">
      <c r="A43" s="92">
        <v>109</v>
      </c>
      <c r="B43" s="92">
        <v>47</v>
      </c>
      <c r="C43" s="92">
        <v>51</v>
      </c>
      <c r="D43" s="93" t="s">
        <v>81</v>
      </c>
      <c r="E43" s="93" t="s">
        <v>727</v>
      </c>
      <c r="F43" s="65" t="s">
        <v>848</v>
      </c>
      <c r="G43" s="92">
        <v>14</v>
      </c>
      <c r="H43" s="92">
        <v>2</v>
      </c>
      <c r="I43" s="64"/>
      <c r="J43" s="93">
        <f>'gold Standard30-1-2021'!G43</f>
        <v>0</v>
      </c>
      <c r="K43" s="93">
        <f t="shared" si="33"/>
        <v>2</v>
      </c>
      <c r="L43" s="93">
        <f t="shared" si="30"/>
        <v>14</v>
      </c>
      <c r="M43" s="94">
        <v>1</v>
      </c>
      <c r="N43" s="94">
        <f t="shared" si="14"/>
        <v>0.14285714285714285</v>
      </c>
      <c r="O43" s="94">
        <f t="shared" si="34"/>
        <v>0.25</v>
      </c>
    </row>
    <row r="44" spans="1:15" x14ac:dyDescent="0.3">
      <c r="A44" s="92">
        <v>489</v>
      </c>
      <c r="B44" s="92">
        <v>48</v>
      </c>
      <c r="C44" s="92">
        <v>52</v>
      </c>
      <c r="D44" s="93" t="s">
        <v>157</v>
      </c>
      <c r="E44" s="93" t="s">
        <v>437</v>
      </c>
      <c r="F44" s="65" t="s">
        <v>436</v>
      </c>
      <c r="G44" s="92">
        <v>0</v>
      </c>
      <c r="H44" s="92">
        <v>0</v>
      </c>
      <c r="I44" s="66"/>
      <c r="J44" s="93">
        <f>'gold Standard30-1-2021'!G44</f>
        <v>0</v>
      </c>
      <c r="K44" s="93">
        <f t="shared" si="33"/>
        <v>0</v>
      </c>
      <c r="L44" s="93">
        <f t="shared" si="30"/>
        <v>0</v>
      </c>
      <c r="M44" s="94">
        <v>0</v>
      </c>
      <c r="N44" s="94">
        <v>0</v>
      </c>
      <c r="O44" s="94">
        <v>0</v>
      </c>
    </row>
    <row r="45" spans="1:15" x14ac:dyDescent="0.3">
      <c r="A45" s="92">
        <v>489</v>
      </c>
      <c r="B45" s="92">
        <v>49</v>
      </c>
      <c r="C45" s="92">
        <v>53</v>
      </c>
      <c r="D45" s="93" t="s">
        <v>157</v>
      </c>
      <c r="E45" s="93" t="s">
        <v>730</v>
      </c>
      <c r="F45" s="65" t="s">
        <v>238</v>
      </c>
      <c r="G45" s="92">
        <v>73</v>
      </c>
      <c r="H45" s="92">
        <v>0</v>
      </c>
      <c r="I45" s="66"/>
      <c r="J45" s="93">
        <f>'gold Standard30-1-2021'!G45</f>
        <v>0</v>
      </c>
      <c r="K45" s="93">
        <f t="shared" si="33"/>
        <v>0</v>
      </c>
      <c r="L45" s="93">
        <v>0</v>
      </c>
      <c r="M45" s="94">
        <v>0</v>
      </c>
      <c r="N45" s="94">
        <v>0</v>
      </c>
      <c r="O45" s="94">
        <v>0</v>
      </c>
    </row>
    <row r="46" spans="1:15" x14ac:dyDescent="0.3">
      <c r="A46" s="92">
        <v>489</v>
      </c>
      <c r="B46" s="92">
        <v>50</v>
      </c>
      <c r="C46" s="92">
        <v>54</v>
      </c>
      <c r="D46" s="93" t="s">
        <v>157</v>
      </c>
      <c r="E46" s="93" t="s">
        <v>731</v>
      </c>
      <c r="F46" s="65" t="s">
        <v>435</v>
      </c>
      <c r="G46" s="92">
        <v>15</v>
      </c>
      <c r="H46" s="92">
        <v>8</v>
      </c>
      <c r="I46" s="66"/>
      <c r="J46" s="93">
        <f>'gold Standard30-1-2021'!G46</f>
        <v>0</v>
      </c>
      <c r="K46" s="93">
        <f t="shared" si="33"/>
        <v>8</v>
      </c>
      <c r="L46" s="93">
        <f t="shared" si="30"/>
        <v>15</v>
      </c>
      <c r="M46" s="94">
        <v>1</v>
      </c>
      <c r="N46" s="94">
        <f t="shared" ref="N46:N49" si="35">K46/L46</f>
        <v>0.53333333333333333</v>
      </c>
      <c r="O46" s="94">
        <f t="shared" ref="O46:O49" si="36">(2*M46*N46)/(M46+N46)</f>
        <v>0.69565217391304357</v>
      </c>
    </row>
    <row r="47" spans="1:15" x14ac:dyDescent="0.3">
      <c r="A47" s="92">
        <v>532</v>
      </c>
      <c r="B47" s="92">
        <v>51</v>
      </c>
      <c r="C47" s="92">
        <v>55</v>
      </c>
      <c r="D47" s="93" t="s">
        <v>179</v>
      </c>
      <c r="E47" s="93" t="s">
        <v>433</v>
      </c>
      <c r="F47" s="65" t="s">
        <v>227</v>
      </c>
      <c r="G47" s="92">
        <v>146</v>
      </c>
      <c r="H47" s="92">
        <v>33</v>
      </c>
      <c r="I47" s="66"/>
      <c r="J47" s="93">
        <f>'gold Standard30-1-2021'!G47</f>
        <v>33</v>
      </c>
      <c r="K47" s="93">
        <f t="shared" si="33"/>
        <v>33</v>
      </c>
      <c r="L47" s="93">
        <f t="shared" si="30"/>
        <v>146</v>
      </c>
      <c r="M47" s="94">
        <f t="shared" si="3"/>
        <v>1</v>
      </c>
      <c r="N47" s="94">
        <f t="shared" si="35"/>
        <v>0.22602739726027396</v>
      </c>
      <c r="O47" s="94">
        <f t="shared" si="36"/>
        <v>0.36871508379888268</v>
      </c>
    </row>
    <row r="48" spans="1:15" x14ac:dyDescent="0.3">
      <c r="A48" s="92">
        <v>177</v>
      </c>
      <c r="B48" s="92">
        <v>52</v>
      </c>
      <c r="C48" s="92">
        <v>56</v>
      </c>
      <c r="D48" s="93" t="s">
        <v>117</v>
      </c>
      <c r="E48" s="93" t="s">
        <v>25</v>
      </c>
      <c r="F48" s="65" t="s">
        <v>393</v>
      </c>
      <c r="G48" s="92">
        <v>46</v>
      </c>
      <c r="H48" s="92">
        <v>39</v>
      </c>
      <c r="I48" s="66"/>
      <c r="J48" s="93">
        <f>'gold Standard30-1-2021'!G48</f>
        <v>7</v>
      </c>
      <c r="K48" s="93">
        <f t="shared" si="33"/>
        <v>39</v>
      </c>
      <c r="L48" s="93">
        <f t="shared" si="30"/>
        <v>46</v>
      </c>
      <c r="M48" s="94">
        <v>1</v>
      </c>
      <c r="N48" s="94">
        <f t="shared" si="35"/>
        <v>0.84782608695652173</v>
      </c>
      <c r="O48" s="94">
        <f t="shared" si="36"/>
        <v>0.91764705882352937</v>
      </c>
    </row>
    <row r="49" spans="1:15" x14ac:dyDescent="0.3">
      <c r="A49" s="96">
        <v>525</v>
      </c>
      <c r="B49" s="96">
        <v>54</v>
      </c>
      <c r="C49" s="92">
        <v>58</v>
      </c>
      <c r="D49" s="93" t="s">
        <v>173</v>
      </c>
      <c r="E49" s="93" t="s">
        <v>837</v>
      </c>
      <c r="F49" s="66" t="s">
        <v>887</v>
      </c>
      <c r="G49" s="96">
        <v>2</v>
      </c>
      <c r="H49" s="96">
        <v>2</v>
      </c>
      <c r="I49" s="66"/>
      <c r="J49" s="93">
        <f>'gold Standard30-1-2021'!G49</f>
        <v>1</v>
      </c>
      <c r="K49" s="93">
        <f t="shared" si="33"/>
        <v>2</v>
      </c>
      <c r="L49" s="93">
        <f t="shared" si="30"/>
        <v>2</v>
      </c>
      <c r="M49" s="94">
        <v>1</v>
      </c>
      <c r="N49" s="94">
        <f t="shared" si="35"/>
        <v>1</v>
      </c>
      <c r="O49" s="94">
        <f t="shared" si="36"/>
        <v>1</v>
      </c>
    </row>
    <row r="50" spans="1:15" x14ac:dyDescent="0.3">
      <c r="A50" s="96">
        <v>61</v>
      </c>
      <c r="B50" s="96">
        <v>55</v>
      </c>
      <c r="C50" s="92">
        <v>59</v>
      </c>
      <c r="D50" s="93" t="s">
        <v>61</v>
      </c>
      <c r="E50" s="93" t="s">
        <v>736</v>
      </c>
      <c r="F50" s="66" t="s">
        <v>802</v>
      </c>
      <c r="G50" s="96">
        <v>1</v>
      </c>
      <c r="H50" s="96">
        <v>1</v>
      </c>
      <c r="I50" s="66" t="s">
        <v>816</v>
      </c>
      <c r="J50" s="93">
        <f>'gold Standard30-1-2021'!G50</f>
        <v>1</v>
      </c>
      <c r="K50" s="93">
        <f t="shared" si="33"/>
        <v>1</v>
      </c>
      <c r="L50" s="93">
        <f t="shared" si="30"/>
        <v>1</v>
      </c>
      <c r="M50" s="94">
        <f t="shared" si="3"/>
        <v>1</v>
      </c>
      <c r="N50" s="94">
        <f t="shared" ref="N50" si="37">K50/L50</f>
        <v>1</v>
      </c>
      <c r="O50" s="94">
        <f t="shared" ref="O50" si="38">(2*M50*N50)/(M50+N50)</f>
        <v>1</v>
      </c>
    </row>
    <row r="51" spans="1:15" x14ac:dyDescent="0.3">
      <c r="A51" s="92">
        <v>61</v>
      </c>
      <c r="B51" s="92">
        <v>210</v>
      </c>
      <c r="C51" s="92">
        <v>60</v>
      </c>
      <c r="D51" s="93" t="s">
        <v>61</v>
      </c>
      <c r="E51" s="93" t="s">
        <v>737</v>
      </c>
      <c r="F51" s="65" t="s">
        <v>451</v>
      </c>
      <c r="G51" s="92">
        <v>47</v>
      </c>
      <c r="H51" s="92">
        <v>2</v>
      </c>
      <c r="I51" s="66"/>
      <c r="J51" s="93">
        <f>'gold Standard30-1-2021'!G51</f>
        <v>0</v>
      </c>
      <c r="K51" s="93">
        <f t="shared" si="33"/>
        <v>2</v>
      </c>
      <c r="L51" s="93">
        <f t="shared" si="30"/>
        <v>47</v>
      </c>
      <c r="M51" s="94">
        <v>1</v>
      </c>
      <c r="N51" s="94">
        <f t="shared" ref="N51:N54" si="39">K51/L51</f>
        <v>4.2553191489361701E-2</v>
      </c>
      <c r="O51" s="94">
        <f t="shared" ref="O51:O53" si="40">(2*M51*N51)/(M51+N51)</f>
        <v>8.1632653061224483E-2</v>
      </c>
    </row>
    <row r="52" spans="1:15" x14ac:dyDescent="0.3">
      <c r="A52" s="92">
        <v>154</v>
      </c>
      <c r="B52" s="92">
        <v>56</v>
      </c>
      <c r="C52" s="92">
        <v>61</v>
      </c>
      <c r="D52" s="93" t="s">
        <v>103</v>
      </c>
      <c r="E52" s="93" t="s">
        <v>454</v>
      </c>
      <c r="F52" s="65" t="s">
        <v>19</v>
      </c>
      <c r="G52" s="92">
        <v>42</v>
      </c>
      <c r="H52" s="92">
        <v>28</v>
      </c>
      <c r="I52" s="66"/>
      <c r="J52" s="93">
        <f>'gold Standard30-1-2021'!G52</f>
        <v>24</v>
      </c>
      <c r="K52" s="93">
        <f t="shared" si="33"/>
        <v>28</v>
      </c>
      <c r="L52" s="93">
        <f t="shared" si="30"/>
        <v>42</v>
      </c>
      <c r="M52" s="94">
        <v>1</v>
      </c>
      <c r="N52" s="94">
        <f t="shared" si="39"/>
        <v>0.66666666666666663</v>
      </c>
      <c r="O52" s="94">
        <f t="shared" si="40"/>
        <v>0.8</v>
      </c>
    </row>
    <row r="53" spans="1:15" x14ac:dyDescent="0.3">
      <c r="A53" s="92">
        <v>154</v>
      </c>
      <c r="B53" s="92">
        <v>57</v>
      </c>
      <c r="C53" s="92">
        <v>62</v>
      </c>
      <c r="D53" s="93" t="s">
        <v>103</v>
      </c>
      <c r="E53" s="93" t="s">
        <v>406</v>
      </c>
      <c r="F53" s="65" t="s">
        <v>256</v>
      </c>
      <c r="G53" s="92">
        <v>9</v>
      </c>
      <c r="H53" s="92">
        <v>1</v>
      </c>
      <c r="I53" s="66"/>
      <c r="J53" s="93">
        <f>'gold Standard30-1-2021'!G53</f>
        <v>0</v>
      </c>
      <c r="K53" s="93">
        <f t="shared" si="33"/>
        <v>1</v>
      </c>
      <c r="L53" s="93">
        <f t="shared" si="30"/>
        <v>9</v>
      </c>
      <c r="M53" s="94">
        <v>1</v>
      </c>
      <c r="N53" s="94">
        <f t="shared" si="39"/>
        <v>0.1111111111111111</v>
      </c>
      <c r="O53" s="94">
        <f t="shared" si="40"/>
        <v>0.19999999999999998</v>
      </c>
    </row>
    <row r="54" spans="1:15" x14ac:dyDescent="0.3">
      <c r="A54" s="92">
        <v>501</v>
      </c>
      <c r="B54" s="92">
        <v>58</v>
      </c>
      <c r="C54" s="92">
        <v>63</v>
      </c>
      <c r="D54" s="93" t="s">
        <v>162</v>
      </c>
      <c r="E54" s="93" t="s">
        <v>457</v>
      </c>
      <c r="F54" s="65" t="s">
        <v>456</v>
      </c>
      <c r="G54" s="92">
        <v>137</v>
      </c>
      <c r="H54" s="92">
        <v>0</v>
      </c>
      <c r="I54" s="66"/>
      <c r="J54" s="93">
        <f>'gold Standard30-1-2021'!G54</f>
        <v>0</v>
      </c>
      <c r="K54" s="93">
        <f t="shared" si="33"/>
        <v>0</v>
      </c>
      <c r="L54" s="93">
        <f t="shared" si="30"/>
        <v>137</v>
      </c>
      <c r="M54" s="94">
        <v>0</v>
      </c>
      <c r="N54" s="94">
        <f t="shared" si="39"/>
        <v>0</v>
      </c>
      <c r="O54" s="94">
        <v>0</v>
      </c>
    </row>
    <row r="55" spans="1:15" x14ac:dyDescent="0.3">
      <c r="A55" s="92">
        <v>526</v>
      </c>
      <c r="B55" s="92">
        <v>59</v>
      </c>
      <c r="C55" s="92">
        <v>64</v>
      </c>
      <c r="D55" s="93" t="s">
        <v>174</v>
      </c>
      <c r="E55" s="93" t="s">
        <v>458</v>
      </c>
      <c r="F55" s="65" t="s">
        <v>228</v>
      </c>
      <c r="G55" s="92">
        <v>1</v>
      </c>
      <c r="H55" s="92">
        <v>1</v>
      </c>
      <c r="I55" s="66" t="s">
        <v>816</v>
      </c>
      <c r="J55" s="93">
        <f>'gold Standard30-1-2021'!G55</f>
        <v>1</v>
      </c>
      <c r="K55" s="93">
        <f t="shared" si="33"/>
        <v>1</v>
      </c>
      <c r="L55" s="93">
        <f t="shared" si="30"/>
        <v>1</v>
      </c>
      <c r="M55" s="94">
        <f t="shared" si="3"/>
        <v>1</v>
      </c>
      <c r="N55" s="94">
        <f t="shared" ref="N55" si="41">K55/L55</f>
        <v>1</v>
      </c>
      <c r="O55" s="94">
        <f t="shared" ref="O55" si="42">(2*M55*N55)/(M55+N55)</f>
        <v>1</v>
      </c>
    </row>
    <row r="56" spans="1:15" x14ac:dyDescent="0.3">
      <c r="A56" s="92">
        <v>111</v>
      </c>
      <c r="B56" s="92">
        <v>60</v>
      </c>
      <c r="C56" s="92">
        <v>65</v>
      </c>
      <c r="D56" s="93" t="s">
        <v>83</v>
      </c>
      <c r="E56" s="93" t="s">
        <v>460</v>
      </c>
      <c r="F56" s="64" t="s">
        <v>804</v>
      </c>
      <c r="G56" s="96">
        <v>56</v>
      </c>
      <c r="H56" s="96">
        <v>24</v>
      </c>
      <c r="I56" s="66"/>
      <c r="J56" s="93">
        <f>'gold Standard30-1-2021'!G56</f>
        <v>0</v>
      </c>
      <c r="K56" s="93">
        <f t="shared" si="33"/>
        <v>24</v>
      </c>
      <c r="L56" s="93">
        <f t="shared" si="30"/>
        <v>56</v>
      </c>
      <c r="M56" s="94">
        <v>1</v>
      </c>
      <c r="N56" s="94">
        <f t="shared" si="14"/>
        <v>0.42857142857142855</v>
      </c>
      <c r="O56" s="94">
        <f t="shared" ref="O56:O57" si="43">(2*M56*N56)/(M56+N56)</f>
        <v>0.6</v>
      </c>
    </row>
    <row r="57" spans="1:15" x14ac:dyDescent="0.3">
      <c r="A57" s="92">
        <v>169</v>
      </c>
      <c r="B57" s="92">
        <v>61</v>
      </c>
      <c r="C57" s="92">
        <v>66</v>
      </c>
      <c r="D57" s="93" t="s">
        <v>113</v>
      </c>
      <c r="E57" s="93" t="s">
        <v>728</v>
      </c>
      <c r="F57" s="65" t="s">
        <v>462</v>
      </c>
      <c r="G57" s="92">
        <v>10</v>
      </c>
      <c r="H57" s="92">
        <v>8</v>
      </c>
      <c r="I57" s="66"/>
      <c r="J57" s="93">
        <f>'gold Standard30-1-2021'!G57</f>
        <v>8</v>
      </c>
      <c r="K57" s="93">
        <f t="shared" si="33"/>
        <v>8</v>
      </c>
      <c r="L57" s="93">
        <f t="shared" si="30"/>
        <v>10</v>
      </c>
      <c r="M57" s="94">
        <f t="shared" si="3"/>
        <v>1</v>
      </c>
      <c r="N57" s="94">
        <f t="shared" si="14"/>
        <v>0.8</v>
      </c>
      <c r="O57" s="94">
        <f t="shared" si="43"/>
        <v>0.88888888888888895</v>
      </c>
    </row>
    <row r="58" spans="1:15" x14ac:dyDescent="0.3">
      <c r="A58" s="92">
        <v>169</v>
      </c>
      <c r="B58" s="92">
        <v>211</v>
      </c>
      <c r="C58" s="92">
        <v>67</v>
      </c>
      <c r="D58" s="93" t="s">
        <v>113</v>
      </c>
      <c r="E58" s="93" t="s">
        <v>465</v>
      </c>
      <c r="F58" s="65" t="s">
        <v>463</v>
      </c>
      <c r="G58" s="92">
        <v>0</v>
      </c>
      <c r="H58" s="92">
        <v>0</v>
      </c>
      <c r="I58" s="66"/>
      <c r="J58" s="97">
        <f>'gold Standard30-1-2021'!G58</f>
        <v>0</v>
      </c>
      <c r="K58" s="97">
        <f t="shared" si="33"/>
        <v>0</v>
      </c>
      <c r="L58" s="97">
        <f t="shared" si="30"/>
        <v>0</v>
      </c>
      <c r="M58" s="94">
        <v>0</v>
      </c>
      <c r="N58" s="98">
        <v>0</v>
      </c>
      <c r="O58" s="98">
        <v>0</v>
      </c>
    </row>
    <row r="59" spans="1:15" x14ac:dyDescent="0.3">
      <c r="A59" s="92">
        <v>465</v>
      </c>
      <c r="B59" s="92">
        <v>62</v>
      </c>
      <c r="C59" s="92">
        <v>69</v>
      </c>
      <c r="D59" s="93" t="s">
        <v>149</v>
      </c>
      <c r="E59" s="93" t="s">
        <v>692</v>
      </c>
      <c r="F59" s="65" t="s">
        <v>739</v>
      </c>
      <c r="G59" s="92">
        <v>1</v>
      </c>
      <c r="H59" s="92">
        <v>1</v>
      </c>
      <c r="I59" s="66" t="s">
        <v>816</v>
      </c>
      <c r="J59" s="93">
        <f>'gold Standard30-1-2021'!G59</f>
        <v>1</v>
      </c>
      <c r="K59" s="93">
        <f t="shared" si="33"/>
        <v>1</v>
      </c>
      <c r="L59" s="93">
        <f t="shared" si="30"/>
        <v>1</v>
      </c>
      <c r="M59" s="94">
        <f t="shared" si="3"/>
        <v>1</v>
      </c>
      <c r="N59" s="94">
        <f t="shared" ref="N59" si="44">K59/L59</f>
        <v>1</v>
      </c>
      <c r="O59" s="94">
        <f t="shared" ref="O59" si="45">(2*M59*N59)/(M59+N59)</f>
        <v>1</v>
      </c>
    </row>
    <row r="60" spans="1:15" x14ac:dyDescent="0.3">
      <c r="A60" s="92">
        <v>76</v>
      </c>
      <c r="B60" s="92">
        <v>63</v>
      </c>
      <c r="C60" s="92">
        <v>70</v>
      </c>
      <c r="D60" s="93" t="s">
        <v>66</v>
      </c>
      <c r="E60" s="93" t="s">
        <v>333</v>
      </c>
      <c r="F60" s="65" t="s">
        <v>259</v>
      </c>
      <c r="G60" s="92">
        <v>105</v>
      </c>
      <c r="H60" s="92">
        <v>72</v>
      </c>
      <c r="I60" s="66"/>
      <c r="J60" s="93">
        <f>'gold Standard30-1-2021'!G60</f>
        <v>29</v>
      </c>
      <c r="K60" s="93">
        <f t="shared" si="33"/>
        <v>72</v>
      </c>
      <c r="L60" s="93">
        <f t="shared" si="30"/>
        <v>105</v>
      </c>
      <c r="M60" s="94">
        <v>1</v>
      </c>
      <c r="N60" s="94">
        <f t="shared" ref="N60:N111" si="46">K60/L60</f>
        <v>0.68571428571428572</v>
      </c>
      <c r="O60" s="94">
        <f t="shared" ref="O60:O111" si="47">(2*M60*N60)/(M60+N60)</f>
        <v>0.81355932203389836</v>
      </c>
    </row>
    <row r="61" spans="1:15" x14ac:dyDescent="0.3">
      <c r="A61" s="92">
        <v>178</v>
      </c>
      <c r="B61" s="92">
        <v>71</v>
      </c>
      <c r="C61" s="92">
        <v>74</v>
      </c>
      <c r="D61" s="93" t="s">
        <v>118</v>
      </c>
      <c r="E61" s="93" t="s">
        <v>399</v>
      </c>
      <c r="F61" s="65" t="s">
        <v>3</v>
      </c>
      <c r="G61" s="92">
        <v>28</v>
      </c>
      <c r="H61" s="92">
        <v>6</v>
      </c>
      <c r="I61" s="66"/>
      <c r="J61" s="93">
        <f>'gold Standard30-1-2021'!G61</f>
        <v>4</v>
      </c>
      <c r="K61" s="93">
        <f t="shared" si="33"/>
        <v>6</v>
      </c>
      <c r="L61" s="93">
        <f t="shared" si="30"/>
        <v>28</v>
      </c>
      <c r="M61" s="94">
        <v>1</v>
      </c>
      <c r="N61" s="94">
        <f t="shared" si="46"/>
        <v>0.21428571428571427</v>
      </c>
      <c r="O61" s="94">
        <f t="shared" si="47"/>
        <v>0.35294117647058826</v>
      </c>
    </row>
    <row r="62" spans="1:15" x14ac:dyDescent="0.3">
      <c r="A62" s="92">
        <v>168</v>
      </c>
      <c r="B62" s="92">
        <v>72</v>
      </c>
      <c r="C62" s="92">
        <v>75</v>
      </c>
      <c r="D62" s="93" t="s">
        <v>112</v>
      </c>
      <c r="E62" s="93" t="s">
        <v>740</v>
      </c>
      <c r="F62" s="65" t="s">
        <v>803</v>
      </c>
      <c r="G62" s="92">
        <v>1</v>
      </c>
      <c r="H62" s="92">
        <v>1</v>
      </c>
      <c r="I62" s="66"/>
      <c r="J62" s="93">
        <f>'gold Standard30-1-2021'!G62</f>
        <v>0</v>
      </c>
      <c r="K62" s="93">
        <f t="shared" si="33"/>
        <v>1</v>
      </c>
      <c r="L62" s="93">
        <f t="shared" si="30"/>
        <v>1</v>
      </c>
      <c r="M62" s="94">
        <v>1</v>
      </c>
      <c r="N62" s="94">
        <f t="shared" si="46"/>
        <v>1</v>
      </c>
      <c r="O62" s="94">
        <f t="shared" si="47"/>
        <v>1</v>
      </c>
    </row>
    <row r="63" spans="1:15" x14ac:dyDescent="0.3">
      <c r="A63" s="92">
        <v>167</v>
      </c>
      <c r="B63" s="92">
        <v>73</v>
      </c>
      <c r="C63" s="92">
        <v>76</v>
      </c>
      <c r="D63" s="93" t="s">
        <v>111</v>
      </c>
      <c r="E63" s="93" t="s">
        <v>526</v>
      </c>
      <c r="F63" s="65" t="s">
        <v>850</v>
      </c>
      <c r="G63" s="92">
        <v>26</v>
      </c>
      <c r="H63" s="92">
        <v>0</v>
      </c>
      <c r="I63" s="66"/>
      <c r="J63" s="93">
        <f>'gold Standard30-1-2021'!G63</f>
        <v>0</v>
      </c>
      <c r="K63" s="93">
        <v>0</v>
      </c>
      <c r="L63" s="93">
        <f t="shared" si="30"/>
        <v>26</v>
      </c>
      <c r="M63" s="94">
        <v>0</v>
      </c>
      <c r="N63" s="94">
        <f t="shared" si="46"/>
        <v>0</v>
      </c>
      <c r="O63" s="94">
        <v>0</v>
      </c>
    </row>
    <row r="64" spans="1:15" x14ac:dyDescent="0.3">
      <c r="A64" s="92">
        <v>11</v>
      </c>
      <c r="B64" s="92">
        <v>74</v>
      </c>
      <c r="C64" s="92">
        <v>77</v>
      </c>
      <c r="D64" s="93" t="s">
        <v>38</v>
      </c>
      <c r="E64" s="93" t="s">
        <v>741</v>
      </c>
      <c r="F64" s="65" t="s">
        <v>23</v>
      </c>
      <c r="G64" s="92">
        <v>15</v>
      </c>
      <c r="H64" s="92">
        <v>15</v>
      </c>
      <c r="I64" s="66" t="s">
        <v>814</v>
      </c>
      <c r="J64" s="93">
        <f>'gold Standard30-1-2021'!G64</f>
        <v>10</v>
      </c>
      <c r="K64" s="93">
        <f t="shared" ref="K64:K95" si="48">H64</f>
        <v>15</v>
      </c>
      <c r="L64" s="93">
        <f t="shared" si="30"/>
        <v>15</v>
      </c>
      <c r="M64" s="94">
        <v>1</v>
      </c>
      <c r="N64" s="94">
        <f t="shared" si="46"/>
        <v>1</v>
      </c>
      <c r="O64" s="94">
        <f t="shared" si="47"/>
        <v>1</v>
      </c>
    </row>
    <row r="65" spans="1:15" x14ac:dyDescent="0.3">
      <c r="A65" s="92">
        <v>69</v>
      </c>
      <c r="B65" s="92">
        <v>76</v>
      </c>
      <c r="C65" s="92">
        <v>78</v>
      </c>
      <c r="D65" s="93" t="s">
        <v>63</v>
      </c>
      <c r="E65" s="93" t="s">
        <v>738</v>
      </c>
      <c r="F65" s="65" t="s">
        <v>298</v>
      </c>
      <c r="G65" s="92">
        <v>2</v>
      </c>
      <c r="H65" s="92">
        <v>1</v>
      </c>
      <c r="I65" s="66"/>
      <c r="J65" s="93">
        <f>'gold Standard30-1-2021'!G65</f>
        <v>1</v>
      </c>
      <c r="K65" s="93">
        <f t="shared" si="48"/>
        <v>1</v>
      </c>
      <c r="L65" s="93">
        <f t="shared" si="30"/>
        <v>2</v>
      </c>
      <c r="M65" s="94">
        <f t="shared" si="3"/>
        <v>1</v>
      </c>
      <c r="N65" s="94">
        <f t="shared" si="46"/>
        <v>0.5</v>
      </c>
      <c r="O65" s="94">
        <f t="shared" si="47"/>
        <v>0.66666666666666663</v>
      </c>
    </row>
    <row r="66" spans="1:15" s="99" customFormat="1" x14ac:dyDescent="0.3">
      <c r="A66" s="100">
        <v>97</v>
      </c>
      <c r="B66" s="100">
        <v>77</v>
      </c>
      <c r="C66" s="100">
        <v>79</v>
      </c>
      <c r="D66" s="101" t="s">
        <v>76</v>
      </c>
      <c r="E66" s="101" t="s">
        <v>475</v>
      </c>
      <c r="F66" s="102" t="s">
        <v>200</v>
      </c>
      <c r="G66" s="100">
        <v>0</v>
      </c>
      <c r="H66" s="100">
        <v>0</v>
      </c>
      <c r="I66" s="66" t="s">
        <v>816</v>
      </c>
      <c r="J66" s="101">
        <f>'gold Standard30-1-2021'!G66</f>
        <v>0</v>
      </c>
      <c r="K66" s="101">
        <f t="shared" si="48"/>
        <v>0</v>
      </c>
      <c r="L66" s="101">
        <f t="shared" si="30"/>
        <v>0</v>
      </c>
      <c r="M66" s="94">
        <v>0</v>
      </c>
      <c r="N66" s="103">
        <v>0</v>
      </c>
      <c r="O66" s="103">
        <v>0</v>
      </c>
    </row>
    <row r="67" spans="1:15" x14ac:dyDescent="0.3">
      <c r="A67" s="92">
        <v>46</v>
      </c>
      <c r="B67" s="92">
        <v>78</v>
      </c>
      <c r="C67" s="92">
        <v>80</v>
      </c>
      <c r="D67" s="93" t="s">
        <v>55</v>
      </c>
      <c r="E67" s="93" t="s">
        <v>734</v>
      </c>
      <c r="F67" s="65" t="s">
        <v>853</v>
      </c>
      <c r="G67" s="92">
        <v>30</v>
      </c>
      <c r="H67" s="92">
        <v>30</v>
      </c>
      <c r="I67" s="66"/>
      <c r="J67" s="93">
        <f>'gold Standard30-1-2021'!G67</f>
        <v>0</v>
      </c>
      <c r="K67" s="93">
        <f t="shared" si="48"/>
        <v>30</v>
      </c>
      <c r="L67" s="93">
        <f t="shared" si="30"/>
        <v>30</v>
      </c>
      <c r="M67" s="94">
        <v>1</v>
      </c>
      <c r="N67" s="94">
        <f t="shared" si="46"/>
        <v>1</v>
      </c>
      <c r="O67" s="94">
        <f t="shared" si="47"/>
        <v>1</v>
      </c>
    </row>
    <row r="68" spans="1:15" x14ac:dyDescent="0.3">
      <c r="A68" s="92">
        <v>71</v>
      </c>
      <c r="B68" s="92">
        <v>79</v>
      </c>
      <c r="C68" s="92">
        <v>81</v>
      </c>
      <c r="D68" s="93" t="s">
        <v>65</v>
      </c>
      <c r="E68" s="93" t="s">
        <v>332</v>
      </c>
      <c r="F68" s="65" t="s">
        <v>852</v>
      </c>
      <c r="G68" s="92">
        <v>0</v>
      </c>
      <c r="H68" s="92">
        <v>0</v>
      </c>
      <c r="I68" s="66" t="s">
        <v>816</v>
      </c>
      <c r="J68" s="93">
        <f>'gold Standard30-1-2021'!G68</f>
        <v>0</v>
      </c>
      <c r="K68" s="93">
        <f t="shared" si="48"/>
        <v>0</v>
      </c>
      <c r="L68" s="93">
        <f t="shared" si="30"/>
        <v>0</v>
      </c>
      <c r="M68" s="94">
        <v>0</v>
      </c>
      <c r="N68" s="94">
        <v>0</v>
      </c>
      <c r="O68" s="94">
        <v>0</v>
      </c>
    </row>
    <row r="69" spans="1:15" s="99" customFormat="1" x14ac:dyDescent="0.3">
      <c r="A69" s="100">
        <v>530</v>
      </c>
      <c r="B69" s="100">
        <v>80</v>
      </c>
      <c r="C69" s="100">
        <v>82</v>
      </c>
      <c r="D69" s="101" t="s">
        <v>177</v>
      </c>
      <c r="E69" s="101" t="s">
        <v>742</v>
      </c>
      <c r="F69" s="102" t="s">
        <v>851</v>
      </c>
      <c r="G69" s="100">
        <v>0</v>
      </c>
      <c r="H69" s="100">
        <v>0</v>
      </c>
      <c r="I69" s="66" t="s">
        <v>816</v>
      </c>
      <c r="J69" s="101">
        <f>'gold Standard30-1-2021'!G69</f>
        <v>0</v>
      </c>
      <c r="K69" s="101">
        <f t="shared" si="48"/>
        <v>0</v>
      </c>
      <c r="L69" s="101">
        <f t="shared" ref="L69:L85" si="49">G69</f>
        <v>0</v>
      </c>
      <c r="M69" s="94">
        <v>0</v>
      </c>
      <c r="N69" s="103">
        <v>0</v>
      </c>
      <c r="O69" s="103">
        <v>0</v>
      </c>
    </row>
    <row r="70" spans="1:15" x14ac:dyDescent="0.3">
      <c r="A70" s="92">
        <v>530</v>
      </c>
      <c r="B70" s="92">
        <v>219</v>
      </c>
      <c r="C70" s="92">
        <v>83</v>
      </c>
      <c r="D70" s="93" t="s">
        <v>177</v>
      </c>
      <c r="E70" s="93" t="s">
        <v>538</v>
      </c>
      <c r="F70" s="65" t="s">
        <v>21</v>
      </c>
      <c r="G70" s="92">
        <v>14</v>
      </c>
      <c r="H70" s="92">
        <v>8</v>
      </c>
      <c r="I70" s="66"/>
      <c r="J70" s="93">
        <f>'gold Standard30-1-2021'!G70</f>
        <v>5</v>
      </c>
      <c r="K70" s="93">
        <f t="shared" si="48"/>
        <v>8</v>
      </c>
      <c r="L70" s="93">
        <f t="shared" si="49"/>
        <v>14</v>
      </c>
      <c r="M70" s="94">
        <v>1</v>
      </c>
      <c r="N70" s="94">
        <f t="shared" si="46"/>
        <v>0.5714285714285714</v>
      </c>
      <c r="O70" s="94">
        <f t="shared" si="47"/>
        <v>0.72727272727272729</v>
      </c>
    </row>
    <row r="71" spans="1:15" x14ac:dyDescent="0.3">
      <c r="A71" s="92">
        <v>527</v>
      </c>
      <c r="B71" s="92">
        <v>81</v>
      </c>
      <c r="C71" s="92">
        <v>84</v>
      </c>
      <c r="D71" s="93" t="s">
        <v>175</v>
      </c>
      <c r="E71" s="93" t="s">
        <v>541</v>
      </c>
      <c r="F71" s="65" t="s">
        <v>540</v>
      </c>
      <c r="G71" s="92">
        <v>2</v>
      </c>
      <c r="H71" s="92">
        <v>2</v>
      </c>
      <c r="I71" s="66"/>
      <c r="J71" s="93">
        <f>'gold Standard30-1-2021'!G71</f>
        <v>2</v>
      </c>
      <c r="K71" s="93">
        <f t="shared" si="48"/>
        <v>2</v>
      </c>
      <c r="L71" s="93">
        <f t="shared" si="49"/>
        <v>2</v>
      </c>
      <c r="M71" s="94">
        <f t="shared" ref="M71:M131" si="50">K71/J71</f>
        <v>1</v>
      </c>
      <c r="N71" s="94">
        <f t="shared" si="46"/>
        <v>1</v>
      </c>
      <c r="O71" s="94">
        <f t="shared" si="47"/>
        <v>1</v>
      </c>
    </row>
    <row r="72" spans="1:15" x14ac:dyDescent="0.3">
      <c r="A72" s="92">
        <v>52</v>
      </c>
      <c r="B72" s="92">
        <v>83</v>
      </c>
      <c r="C72" s="92">
        <v>85</v>
      </c>
      <c r="D72" s="93" t="s">
        <v>58</v>
      </c>
      <c r="E72" s="93" t="s">
        <v>15</v>
      </c>
      <c r="F72" s="65" t="s">
        <v>6</v>
      </c>
      <c r="G72" s="92">
        <v>6</v>
      </c>
      <c r="H72" s="92">
        <v>6</v>
      </c>
      <c r="I72" s="66" t="s">
        <v>816</v>
      </c>
      <c r="J72" s="93">
        <f>'gold Standard30-1-2021'!G72</f>
        <v>6</v>
      </c>
      <c r="K72" s="93">
        <f t="shared" si="48"/>
        <v>6</v>
      </c>
      <c r="L72" s="93">
        <f t="shared" si="49"/>
        <v>6</v>
      </c>
      <c r="M72" s="94">
        <v>1</v>
      </c>
      <c r="N72" s="94">
        <f t="shared" si="46"/>
        <v>1</v>
      </c>
      <c r="O72" s="94">
        <f t="shared" si="47"/>
        <v>1</v>
      </c>
    </row>
    <row r="73" spans="1:15" x14ac:dyDescent="0.3">
      <c r="A73" s="92">
        <v>426</v>
      </c>
      <c r="B73" s="92">
        <v>84</v>
      </c>
      <c r="C73" s="92">
        <v>86</v>
      </c>
      <c r="D73" s="93" t="s">
        <v>144</v>
      </c>
      <c r="E73" s="93" t="s">
        <v>546</v>
      </c>
      <c r="F73" s="65" t="s">
        <v>543</v>
      </c>
      <c r="G73" s="92">
        <v>8</v>
      </c>
      <c r="H73" s="92">
        <v>6</v>
      </c>
      <c r="I73" s="66"/>
      <c r="J73" s="93">
        <f>'gold Standard30-1-2021'!G73</f>
        <v>5</v>
      </c>
      <c r="K73" s="93">
        <f t="shared" si="48"/>
        <v>6</v>
      </c>
      <c r="L73" s="93">
        <f t="shared" si="49"/>
        <v>8</v>
      </c>
      <c r="M73" s="94">
        <v>1</v>
      </c>
      <c r="N73" s="94">
        <f t="shared" si="46"/>
        <v>0.75</v>
      </c>
      <c r="O73" s="94">
        <f t="shared" si="47"/>
        <v>0.8571428571428571</v>
      </c>
    </row>
    <row r="74" spans="1:15" s="99" customFormat="1" x14ac:dyDescent="0.3">
      <c r="A74" s="100">
        <v>426</v>
      </c>
      <c r="B74" s="100">
        <v>220</v>
      </c>
      <c r="C74" s="100">
        <v>87</v>
      </c>
      <c r="D74" s="101" t="s">
        <v>144</v>
      </c>
      <c r="E74" s="101" t="s">
        <v>743</v>
      </c>
      <c r="F74" s="102" t="s">
        <v>544</v>
      </c>
      <c r="G74" s="100">
        <v>27</v>
      </c>
      <c r="H74" s="100">
        <v>9</v>
      </c>
      <c r="I74" s="66"/>
      <c r="J74" s="101">
        <f>'gold Standard30-1-2021'!G74</f>
        <v>0</v>
      </c>
      <c r="K74" s="101">
        <f t="shared" si="48"/>
        <v>9</v>
      </c>
      <c r="L74" s="101">
        <f t="shared" si="49"/>
        <v>27</v>
      </c>
      <c r="M74" s="94">
        <v>1</v>
      </c>
      <c r="N74" s="103">
        <f t="shared" si="46"/>
        <v>0.33333333333333331</v>
      </c>
      <c r="O74" s="103">
        <f t="shared" si="47"/>
        <v>0.5</v>
      </c>
    </row>
    <row r="75" spans="1:15" x14ac:dyDescent="0.3">
      <c r="A75" s="92">
        <v>538</v>
      </c>
      <c r="B75" s="92">
        <v>85</v>
      </c>
      <c r="C75" s="92">
        <v>89</v>
      </c>
      <c r="D75" s="93" t="s">
        <v>184</v>
      </c>
      <c r="E75" s="93" t="s">
        <v>818</v>
      </c>
      <c r="F75" s="65" t="s">
        <v>854</v>
      </c>
      <c r="G75" s="92">
        <v>0</v>
      </c>
      <c r="H75" s="92">
        <v>0</v>
      </c>
      <c r="I75" s="66" t="s">
        <v>816</v>
      </c>
      <c r="J75" s="93">
        <f>'gold Standard30-1-2021'!G75</f>
        <v>1</v>
      </c>
      <c r="K75" s="93">
        <f t="shared" si="48"/>
        <v>0</v>
      </c>
      <c r="L75" s="93">
        <f t="shared" si="49"/>
        <v>0</v>
      </c>
      <c r="M75" s="94">
        <f t="shared" si="50"/>
        <v>0</v>
      </c>
      <c r="N75" s="94">
        <v>0</v>
      </c>
      <c r="O75" s="94">
        <v>0</v>
      </c>
    </row>
    <row r="76" spans="1:15" x14ac:dyDescent="0.3">
      <c r="A76" s="92">
        <v>181</v>
      </c>
      <c r="B76" s="92">
        <v>86</v>
      </c>
      <c r="C76" s="92">
        <v>92</v>
      </c>
      <c r="D76" s="93" t="s">
        <v>120</v>
      </c>
      <c r="E76" s="93" t="s">
        <v>558</v>
      </c>
      <c r="F76" s="65" t="s">
        <v>855</v>
      </c>
      <c r="G76" s="92">
        <v>6</v>
      </c>
      <c r="H76" s="92">
        <v>5</v>
      </c>
      <c r="I76" s="66"/>
      <c r="J76" s="93">
        <f>'gold Standard30-1-2021'!G76</f>
        <v>0</v>
      </c>
      <c r="K76" s="93">
        <f t="shared" si="48"/>
        <v>5</v>
      </c>
      <c r="L76" s="93">
        <f t="shared" si="49"/>
        <v>6</v>
      </c>
      <c r="M76" s="94">
        <v>1</v>
      </c>
      <c r="N76" s="94">
        <f t="shared" ref="N76" si="51">K76/L76</f>
        <v>0.83333333333333337</v>
      </c>
      <c r="O76" s="94">
        <f t="shared" ref="O76" si="52">(2*M76*N76)/(M76+N76)</f>
        <v>0.90909090909090906</v>
      </c>
    </row>
    <row r="77" spans="1:15" x14ac:dyDescent="0.3">
      <c r="A77" s="92">
        <v>80</v>
      </c>
      <c r="B77" s="92">
        <v>88</v>
      </c>
      <c r="C77" s="92">
        <v>94</v>
      </c>
      <c r="D77" s="93" t="s">
        <v>69</v>
      </c>
      <c r="E77" s="93" t="s">
        <v>744</v>
      </c>
      <c r="F77" s="65" t="s">
        <v>387</v>
      </c>
      <c r="G77" s="92">
        <v>1</v>
      </c>
      <c r="H77" s="92">
        <v>1</v>
      </c>
      <c r="I77" s="66"/>
      <c r="J77" s="93">
        <f>'gold Standard30-1-2021'!G77</f>
        <v>5</v>
      </c>
      <c r="K77" s="93">
        <f t="shared" si="48"/>
        <v>1</v>
      </c>
      <c r="L77" s="93">
        <f t="shared" si="49"/>
        <v>1</v>
      </c>
      <c r="M77" s="94">
        <v>1</v>
      </c>
      <c r="N77" s="94">
        <f t="shared" si="46"/>
        <v>1</v>
      </c>
      <c r="O77" s="94">
        <f t="shared" si="47"/>
        <v>1</v>
      </c>
    </row>
    <row r="78" spans="1:15" x14ac:dyDescent="0.3">
      <c r="A78" s="92">
        <v>186</v>
      </c>
      <c r="B78" s="92">
        <v>89</v>
      </c>
      <c r="C78" s="92">
        <v>95</v>
      </c>
      <c r="D78" s="93" t="s">
        <v>125</v>
      </c>
      <c r="E78" s="93" t="s">
        <v>565</v>
      </c>
      <c r="F78" s="65" t="s">
        <v>209</v>
      </c>
      <c r="G78" s="92">
        <v>40</v>
      </c>
      <c r="H78" s="92">
        <v>26</v>
      </c>
      <c r="I78" s="66"/>
      <c r="J78" s="93">
        <f>'gold Standard30-1-2021'!G78</f>
        <v>5</v>
      </c>
      <c r="K78" s="93">
        <f t="shared" si="48"/>
        <v>26</v>
      </c>
      <c r="L78" s="93">
        <f t="shared" si="49"/>
        <v>40</v>
      </c>
      <c r="M78" s="94">
        <v>1</v>
      </c>
      <c r="N78" s="94">
        <f t="shared" si="46"/>
        <v>0.65</v>
      </c>
      <c r="O78" s="94">
        <f t="shared" si="47"/>
        <v>0.78787878787878796</v>
      </c>
    </row>
    <row r="79" spans="1:15" x14ac:dyDescent="0.3">
      <c r="A79" s="92">
        <v>524</v>
      </c>
      <c r="B79" s="92">
        <v>90</v>
      </c>
      <c r="C79" s="92">
        <v>96</v>
      </c>
      <c r="D79" s="93" t="s">
        <v>172</v>
      </c>
      <c r="E79" s="93" t="s">
        <v>566</v>
      </c>
      <c r="F79" s="65" t="s">
        <v>229</v>
      </c>
      <c r="G79" s="92">
        <v>40</v>
      </c>
      <c r="H79" s="92">
        <v>26</v>
      </c>
      <c r="I79" s="66"/>
      <c r="J79" s="93">
        <f>'gold Standard30-1-2021'!G79</f>
        <v>0</v>
      </c>
      <c r="K79" s="93">
        <f t="shared" si="48"/>
        <v>26</v>
      </c>
      <c r="L79" s="93">
        <f t="shared" si="49"/>
        <v>40</v>
      </c>
      <c r="M79" s="94">
        <v>1</v>
      </c>
      <c r="N79" s="94">
        <f t="shared" si="46"/>
        <v>0.65</v>
      </c>
      <c r="O79" s="94">
        <f t="shared" si="47"/>
        <v>0.78787878787878796</v>
      </c>
    </row>
    <row r="80" spans="1:15" x14ac:dyDescent="0.3">
      <c r="A80" s="92">
        <v>9</v>
      </c>
      <c r="B80" s="92">
        <v>91</v>
      </c>
      <c r="C80" s="92">
        <v>97</v>
      </c>
      <c r="D80" s="93" t="s">
        <v>36</v>
      </c>
      <c r="E80" s="93" t="s">
        <v>214</v>
      </c>
      <c r="F80" s="65" t="s">
        <v>838</v>
      </c>
      <c r="G80" s="92">
        <v>36</v>
      </c>
      <c r="H80" s="92">
        <v>28</v>
      </c>
      <c r="I80" s="66"/>
      <c r="J80" s="93">
        <f>'gold Standard30-1-2021'!G80</f>
        <v>0</v>
      </c>
      <c r="K80" s="93">
        <f t="shared" si="48"/>
        <v>28</v>
      </c>
      <c r="L80" s="93">
        <f t="shared" si="49"/>
        <v>36</v>
      </c>
      <c r="M80" s="94">
        <v>1</v>
      </c>
      <c r="N80" s="94">
        <f t="shared" si="46"/>
        <v>0.77777777777777779</v>
      </c>
      <c r="O80" s="94">
        <f t="shared" si="47"/>
        <v>0.87500000000000011</v>
      </c>
    </row>
    <row r="81" spans="1:15" x14ac:dyDescent="0.3">
      <c r="A81" s="92">
        <v>1</v>
      </c>
      <c r="B81" s="92">
        <v>92</v>
      </c>
      <c r="C81" s="92">
        <v>98</v>
      </c>
      <c r="D81" s="93" t="s">
        <v>28</v>
      </c>
      <c r="E81" s="93" t="s">
        <v>747</v>
      </c>
      <c r="F81" s="65" t="s">
        <v>224</v>
      </c>
      <c r="G81" s="92">
        <v>46</v>
      </c>
      <c r="H81" s="92">
        <v>33</v>
      </c>
      <c r="I81" s="66"/>
      <c r="J81" s="93">
        <f>'gold Standard30-1-2021'!G81</f>
        <v>7</v>
      </c>
      <c r="K81" s="93">
        <f t="shared" si="48"/>
        <v>33</v>
      </c>
      <c r="L81" s="93">
        <f t="shared" si="49"/>
        <v>46</v>
      </c>
      <c r="M81" s="94">
        <v>1</v>
      </c>
      <c r="N81" s="94">
        <f t="shared" si="46"/>
        <v>0.71739130434782605</v>
      </c>
      <c r="O81" s="94">
        <f t="shared" si="47"/>
        <v>0.83544303797468344</v>
      </c>
    </row>
    <row r="82" spans="1:15" x14ac:dyDescent="0.3">
      <c r="A82" s="92">
        <v>522</v>
      </c>
      <c r="B82" s="92">
        <v>93</v>
      </c>
      <c r="C82" s="92">
        <v>99</v>
      </c>
      <c r="D82" s="93" t="s">
        <v>170</v>
      </c>
      <c r="E82" s="93" t="s">
        <v>569</v>
      </c>
      <c r="F82" s="65" t="s">
        <v>805</v>
      </c>
      <c r="G82" s="92">
        <v>9</v>
      </c>
      <c r="H82" s="92">
        <v>6</v>
      </c>
      <c r="I82" s="66"/>
      <c r="J82" s="93">
        <f>'gold Standard30-1-2021'!G82</f>
        <v>1</v>
      </c>
      <c r="K82" s="93">
        <f t="shared" si="48"/>
        <v>6</v>
      </c>
      <c r="L82" s="93">
        <f t="shared" si="49"/>
        <v>9</v>
      </c>
      <c r="M82" s="94">
        <v>1</v>
      </c>
      <c r="N82" s="94">
        <f t="shared" si="46"/>
        <v>0.66666666666666663</v>
      </c>
      <c r="O82" s="94">
        <f t="shared" si="47"/>
        <v>0.8</v>
      </c>
    </row>
    <row r="83" spans="1:15" x14ac:dyDescent="0.3">
      <c r="A83" s="92">
        <v>503</v>
      </c>
      <c r="B83" s="92">
        <v>94</v>
      </c>
      <c r="C83" s="92">
        <v>100</v>
      </c>
      <c r="D83" s="93" t="s">
        <v>164</v>
      </c>
      <c r="E83" s="93" t="s">
        <v>570</v>
      </c>
      <c r="F83" s="65" t="s">
        <v>235</v>
      </c>
      <c r="G83" s="92">
        <v>9</v>
      </c>
      <c r="H83" s="92">
        <v>6</v>
      </c>
      <c r="I83" s="66"/>
      <c r="J83" s="93">
        <f>'gold Standard30-1-2021'!G83</f>
        <v>1</v>
      </c>
      <c r="K83" s="93">
        <f t="shared" si="48"/>
        <v>6</v>
      </c>
      <c r="L83" s="93">
        <f t="shared" si="49"/>
        <v>9</v>
      </c>
      <c r="M83" s="94">
        <v>1</v>
      </c>
      <c r="N83" s="94">
        <f t="shared" si="46"/>
        <v>0.66666666666666663</v>
      </c>
      <c r="O83" s="94">
        <f t="shared" si="47"/>
        <v>0.8</v>
      </c>
    </row>
    <row r="84" spans="1:15" x14ac:dyDescent="0.3">
      <c r="A84" s="92">
        <v>512</v>
      </c>
      <c r="B84" s="92">
        <v>95</v>
      </c>
      <c r="C84" s="92">
        <v>101</v>
      </c>
      <c r="D84" s="93" t="s">
        <v>167</v>
      </c>
      <c r="E84" s="93" t="s">
        <v>749</v>
      </c>
      <c r="F84" s="65" t="s">
        <v>233</v>
      </c>
      <c r="G84" s="92">
        <v>46</v>
      </c>
      <c r="H84" s="92">
        <v>33</v>
      </c>
      <c r="I84" s="66"/>
      <c r="J84" s="93">
        <f>'gold Standard30-1-2021'!G84</f>
        <v>0</v>
      </c>
      <c r="K84" s="93">
        <f t="shared" si="48"/>
        <v>33</v>
      </c>
      <c r="L84" s="93">
        <f t="shared" si="49"/>
        <v>46</v>
      </c>
      <c r="M84" s="94">
        <v>1</v>
      </c>
      <c r="N84" s="94">
        <f>K84/L84</f>
        <v>0.71739130434782605</v>
      </c>
      <c r="O84" s="94">
        <f t="shared" si="47"/>
        <v>0.83544303797468344</v>
      </c>
    </row>
    <row r="85" spans="1:15" x14ac:dyDescent="0.3">
      <c r="A85" s="92">
        <v>28</v>
      </c>
      <c r="B85" s="92">
        <v>96</v>
      </c>
      <c r="C85" s="92">
        <v>102</v>
      </c>
      <c r="D85" s="93" t="s">
        <v>44</v>
      </c>
      <c r="E85" s="93" t="s">
        <v>282</v>
      </c>
      <c r="F85" s="65" t="s">
        <v>856</v>
      </c>
      <c r="G85" s="92">
        <v>2</v>
      </c>
      <c r="H85" s="92">
        <v>2</v>
      </c>
      <c r="I85" s="66"/>
      <c r="J85" s="93">
        <f>'gold Standard30-1-2021'!G85</f>
        <v>0</v>
      </c>
      <c r="K85" s="93">
        <f t="shared" si="48"/>
        <v>2</v>
      </c>
      <c r="L85" s="93">
        <f t="shared" si="49"/>
        <v>2</v>
      </c>
      <c r="M85" s="94">
        <v>1</v>
      </c>
      <c r="N85" s="94">
        <f t="shared" si="46"/>
        <v>1</v>
      </c>
      <c r="O85" s="94">
        <f t="shared" si="47"/>
        <v>1</v>
      </c>
    </row>
    <row r="86" spans="1:15" x14ac:dyDescent="0.3">
      <c r="A86" s="92">
        <v>497</v>
      </c>
      <c r="B86" s="92">
        <v>97</v>
      </c>
      <c r="C86" s="92">
        <v>103</v>
      </c>
      <c r="D86" s="93" t="s">
        <v>160</v>
      </c>
      <c r="E86" s="93" t="s">
        <v>492</v>
      </c>
      <c r="F86" s="65" t="s">
        <v>857</v>
      </c>
      <c r="G86" s="92">
        <v>2</v>
      </c>
      <c r="H86" s="92">
        <v>0</v>
      </c>
      <c r="I86" s="66"/>
      <c r="J86" s="93">
        <f>'gold Standard30-1-2021'!G86</f>
        <v>0</v>
      </c>
      <c r="K86" s="93">
        <f t="shared" si="48"/>
        <v>0</v>
      </c>
      <c r="L86" s="93">
        <v>0</v>
      </c>
      <c r="M86" s="94">
        <v>0</v>
      </c>
      <c r="N86" s="94">
        <v>0</v>
      </c>
      <c r="O86" s="94">
        <v>0</v>
      </c>
    </row>
    <row r="87" spans="1:15" x14ac:dyDescent="0.3">
      <c r="A87" s="92">
        <v>172</v>
      </c>
      <c r="B87" s="92">
        <v>98</v>
      </c>
      <c r="C87" s="92">
        <v>104</v>
      </c>
      <c r="D87" s="93" t="s">
        <v>114</v>
      </c>
      <c r="E87" s="95" t="s">
        <v>303</v>
      </c>
      <c r="F87" s="65" t="s">
        <v>222</v>
      </c>
      <c r="G87" s="92">
        <v>37</v>
      </c>
      <c r="H87" s="92">
        <v>6</v>
      </c>
      <c r="I87" s="66"/>
      <c r="J87" s="93">
        <f>'gold Standard30-1-2021'!G87</f>
        <v>6</v>
      </c>
      <c r="K87" s="93">
        <f t="shared" si="48"/>
        <v>6</v>
      </c>
      <c r="L87" s="93">
        <f>G87</f>
        <v>37</v>
      </c>
      <c r="M87" s="94">
        <f t="shared" si="50"/>
        <v>1</v>
      </c>
      <c r="N87" s="94">
        <f t="shared" si="46"/>
        <v>0.16216216216216217</v>
      </c>
      <c r="O87" s="94">
        <f t="shared" si="47"/>
        <v>0.27906976744186046</v>
      </c>
    </row>
    <row r="88" spans="1:15" ht="15" customHeight="1" x14ac:dyDescent="0.3">
      <c r="A88" s="92">
        <v>44</v>
      </c>
      <c r="B88" s="92">
        <v>99</v>
      </c>
      <c r="C88" s="92">
        <v>105</v>
      </c>
      <c r="D88" s="93" t="s">
        <v>53</v>
      </c>
      <c r="E88" s="93" t="s">
        <v>750</v>
      </c>
      <c r="F88" s="65" t="s">
        <v>819</v>
      </c>
      <c r="G88" s="92">
        <v>17</v>
      </c>
      <c r="H88" s="92">
        <v>13</v>
      </c>
      <c r="I88" s="66"/>
      <c r="J88" s="93">
        <f>'gold Standard30-1-2021'!G88</f>
        <v>3</v>
      </c>
      <c r="K88" s="93">
        <f t="shared" si="48"/>
        <v>13</v>
      </c>
      <c r="L88" s="93">
        <f>G88</f>
        <v>17</v>
      </c>
      <c r="M88" s="94">
        <v>1</v>
      </c>
      <c r="N88" s="94">
        <f t="shared" si="46"/>
        <v>0.76470588235294112</v>
      </c>
      <c r="O88" s="94">
        <f t="shared" si="47"/>
        <v>0.86666666666666659</v>
      </c>
    </row>
    <row r="89" spans="1:15" x14ac:dyDescent="0.3">
      <c r="A89" s="92">
        <v>209</v>
      </c>
      <c r="B89" s="92">
        <v>100</v>
      </c>
      <c r="C89" s="92">
        <v>106</v>
      </c>
      <c r="D89" s="93" t="s">
        <v>134</v>
      </c>
      <c r="E89" s="93" t="s">
        <v>746</v>
      </c>
      <c r="F89" s="65" t="s">
        <v>250</v>
      </c>
      <c r="G89" s="92">
        <v>9</v>
      </c>
      <c r="H89" s="92">
        <v>4</v>
      </c>
      <c r="I89" s="66"/>
      <c r="J89" s="93">
        <f>'gold Standard30-1-2021'!G89</f>
        <v>2</v>
      </c>
      <c r="K89" s="93">
        <f t="shared" si="48"/>
        <v>4</v>
      </c>
      <c r="L89" s="93">
        <f>G89</f>
        <v>9</v>
      </c>
      <c r="M89" s="94">
        <v>1</v>
      </c>
      <c r="N89" s="94">
        <f t="shared" si="46"/>
        <v>0.44444444444444442</v>
      </c>
      <c r="O89" s="94">
        <f t="shared" si="47"/>
        <v>0.61538461538461531</v>
      </c>
    </row>
    <row r="90" spans="1:15" x14ac:dyDescent="0.3">
      <c r="A90" s="92">
        <v>427</v>
      </c>
      <c r="B90" s="92">
        <v>101</v>
      </c>
      <c r="C90" s="92">
        <v>107</v>
      </c>
      <c r="D90" s="93" t="s">
        <v>145</v>
      </c>
      <c r="E90" s="93" t="s">
        <v>297</v>
      </c>
      <c r="F90" s="65" t="s">
        <v>245</v>
      </c>
      <c r="G90" s="92">
        <v>13</v>
      </c>
      <c r="H90" s="92">
        <v>13</v>
      </c>
      <c r="I90" s="66" t="s">
        <v>886</v>
      </c>
      <c r="J90" s="93">
        <f>'gold Standard30-1-2021'!G90</f>
        <v>13</v>
      </c>
      <c r="K90" s="93">
        <f t="shared" si="48"/>
        <v>13</v>
      </c>
      <c r="L90" s="93">
        <f>G90</f>
        <v>13</v>
      </c>
      <c r="M90" s="94">
        <v>1</v>
      </c>
      <c r="N90" s="94">
        <f t="shared" ref="N90" si="53">K90/L90</f>
        <v>1</v>
      </c>
      <c r="O90" s="94">
        <f t="shared" ref="O90" si="54">(2*M90*N90)/(M90+N90)</f>
        <v>1</v>
      </c>
    </row>
    <row r="91" spans="1:15" x14ac:dyDescent="0.3">
      <c r="A91" s="92">
        <v>66</v>
      </c>
      <c r="B91" s="92">
        <v>102</v>
      </c>
      <c r="C91" s="92">
        <v>108</v>
      </c>
      <c r="D91" s="93" t="s">
        <v>62</v>
      </c>
      <c r="E91" s="95" t="s">
        <v>299</v>
      </c>
      <c r="F91" s="65" t="s">
        <v>197</v>
      </c>
      <c r="G91" s="92">
        <v>1</v>
      </c>
      <c r="H91" s="92">
        <v>1</v>
      </c>
      <c r="I91" s="66"/>
      <c r="J91" s="93">
        <f>'gold Standard30-1-2021'!G91</f>
        <v>1</v>
      </c>
      <c r="K91" s="93">
        <f t="shared" si="48"/>
        <v>1</v>
      </c>
      <c r="L91" s="93">
        <f>G91</f>
        <v>1</v>
      </c>
      <c r="M91" s="94">
        <f t="shared" si="50"/>
        <v>1</v>
      </c>
      <c r="N91" s="94">
        <f t="shared" si="46"/>
        <v>1</v>
      </c>
      <c r="O91" s="94">
        <f t="shared" si="47"/>
        <v>1</v>
      </c>
    </row>
    <row r="92" spans="1:15" x14ac:dyDescent="0.3">
      <c r="A92" s="92">
        <v>182</v>
      </c>
      <c r="B92" s="92">
        <v>105</v>
      </c>
      <c r="C92" s="92">
        <v>109</v>
      </c>
      <c r="D92" s="93" t="s">
        <v>121</v>
      </c>
      <c r="E92" s="93" t="s">
        <v>364</v>
      </c>
      <c r="F92" s="65" t="s">
        <v>858</v>
      </c>
      <c r="G92" s="92">
        <v>0</v>
      </c>
      <c r="H92" s="92">
        <v>0</v>
      </c>
      <c r="I92" s="66" t="s">
        <v>816</v>
      </c>
      <c r="J92" s="93">
        <f>'gold Standard30-1-2021'!G92</f>
        <v>0</v>
      </c>
      <c r="K92" s="93">
        <f t="shared" si="48"/>
        <v>0</v>
      </c>
      <c r="L92" s="93">
        <v>0</v>
      </c>
      <c r="M92" s="94">
        <v>0</v>
      </c>
      <c r="N92" s="94">
        <v>0</v>
      </c>
      <c r="O92" s="94">
        <v>0</v>
      </c>
    </row>
    <row r="93" spans="1:15" x14ac:dyDescent="0.3">
      <c r="A93" s="92">
        <v>127</v>
      </c>
      <c r="B93" s="92">
        <v>106</v>
      </c>
      <c r="C93" s="92">
        <v>110</v>
      </c>
      <c r="D93" s="93" t="s">
        <v>88</v>
      </c>
      <c r="E93" s="93" t="s">
        <v>409</v>
      </c>
      <c r="F93" s="65" t="s">
        <v>860</v>
      </c>
      <c r="G93" s="92">
        <v>56</v>
      </c>
      <c r="H93" s="92">
        <v>48</v>
      </c>
      <c r="I93" s="66"/>
      <c r="J93" s="93">
        <f>'gold Standard30-1-2021'!G93</f>
        <v>0</v>
      </c>
      <c r="K93" s="93">
        <f t="shared" si="48"/>
        <v>48</v>
      </c>
      <c r="L93" s="93">
        <v>58</v>
      </c>
      <c r="M93" s="94">
        <v>1</v>
      </c>
      <c r="N93" s="94">
        <f t="shared" ref="N93" si="55">K93/L93</f>
        <v>0.82758620689655171</v>
      </c>
      <c r="O93" s="94">
        <f t="shared" ref="O93" si="56">(2*M93*N93)/(M93+N93)</f>
        <v>0.90566037735849059</v>
      </c>
    </row>
    <row r="94" spans="1:15" x14ac:dyDescent="0.3">
      <c r="A94" s="92">
        <v>529</v>
      </c>
      <c r="B94" s="92">
        <v>107</v>
      </c>
      <c r="C94" s="92">
        <v>111</v>
      </c>
      <c r="D94" s="93" t="s">
        <v>176</v>
      </c>
      <c r="E94" s="93" t="s">
        <v>577</v>
      </c>
      <c r="F94" s="65" t="s">
        <v>859</v>
      </c>
      <c r="G94" s="92">
        <v>0</v>
      </c>
      <c r="H94" s="92">
        <v>0</v>
      </c>
      <c r="I94" s="66"/>
      <c r="J94" s="93">
        <f>'gold Standard30-1-2021'!G94</f>
        <v>0</v>
      </c>
      <c r="K94" s="93">
        <f t="shared" si="48"/>
        <v>0</v>
      </c>
      <c r="L94" s="93">
        <v>0</v>
      </c>
      <c r="M94" s="94">
        <v>0</v>
      </c>
      <c r="N94" s="94">
        <v>0</v>
      </c>
      <c r="O94" s="94">
        <v>0</v>
      </c>
    </row>
    <row r="95" spans="1:15" x14ac:dyDescent="0.3">
      <c r="A95" s="92">
        <v>98</v>
      </c>
      <c r="B95" s="92">
        <v>108</v>
      </c>
      <c r="C95" s="92">
        <v>112</v>
      </c>
      <c r="D95" s="93" t="s">
        <v>77</v>
      </c>
      <c r="E95" s="93" t="s">
        <v>578</v>
      </c>
      <c r="F95" s="65" t="s">
        <v>1</v>
      </c>
      <c r="G95" s="92">
        <v>55</v>
      </c>
      <c r="H95" s="92">
        <v>43</v>
      </c>
      <c r="I95" s="66"/>
      <c r="J95" s="93">
        <f>'gold Standard30-1-2021'!G95</f>
        <v>8</v>
      </c>
      <c r="K95" s="93">
        <f t="shared" si="48"/>
        <v>43</v>
      </c>
      <c r="L95" s="93">
        <f t="shared" ref="L95:L104" si="57">G95</f>
        <v>55</v>
      </c>
      <c r="M95" s="94">
        <v>1</v>
      </c>
      <c r="N95" s="94">
        <f t="shared" si="46"/>
        <v>0.78181818181818186</v>
      </c>
      <c r="O95" s="94">
        <f t="shared" si="47"/>
        <v>0.87755102040816335</v>
      </c>
    </row>
    <row r="96" spans="1:15" x14ac:dyDescent="0.3">
      <c r="A96" s="92">
        <v>81</v>
      </c>
      <c r="B96" s="92">
        <v>110</v>
      </c>
      <c r="C96" s="92">
        <v>114</v>
      </c>
      <c r="D96" s="93" t="s">
        <v>70</v>
      </c>
      <c r="E96" s="93" t="s">
        <v>734</v>
      </c>
      <c r="F96" s="65" t="s">
        <v>489</v>
      </c>
      <c r="G96" s="92">
        <v>21</v>
      </c>
      <c r="H96" s="92">
        <v>21</v>
      </c>
      <c r="I96" s="66"/>
      <c r="J96" s="93">
        <f>'gold Standard30-1-2021'!G96</f>
        <v>0</v>
      </c>
      <c r="K96" s="93">
        <f t="shared" ref="K96:K115" si="58">H96</f>
        <v>21</v>
      </c>
      <c r="L96" s="93">
        <f t="shared" si="57"/>
        <v>21</v>
      </c>
      <c r="M96" s="94">
        <v>1</v>
      </c>
      <c r="N96" s="94">
        <f t="shared" si="46"/>
        <v>1</v>
      </c>
      <c r="O96" s="94">
        <f t="shared" si="47"/>
        <v>1</v>
      </c>
    </row>
    <row r="97" spans="1:15" x14ac:dyDescent="0.3">
      <c r="A97" s="92">
        <v>146</v>
      </c>
      <c r="B97" s="92">
        <v>111</v>
      </c>
      <c r="C97" s="92">
        <v>115</v>
      </c>
      <c r="D97" s="93" t="s">
        <v>97</v>
      </c>
      <c r="E97" s="93" t="s">
        <v>751</v>
      </c>
      <c r="F97" s="65" t="s">
        <v>396</v>
      </c>
      <c r="G97" s="92">
        <v>36</v>
      </c>
      <c r="H97" s="92">
        <v>11</v>
      </c>
      <c r="I97" s="66"/>
      <c r="J97" s="93">
        <f>'gold Standard30-1-2021'!G97</f>
        <v>11</v>
      </c>
      <c r="K97" s="93">
        <f t="shared" si="58"/>
        <v>11</v>
      </c>
      <c r="L97" s="93">
        <f t="shared" si="57"/>
        <v>36</v>
      </c>
      <c r="M97" s="94">
        <v>1</v>
      </c>
      <c r="N97" s="94">
        <f t="shared" si="46"/>
        <v>0.30555555555555558</v>
      </c>
      <c r="O97" s="94">
        <f t="shared" si="47"/>
        <v>0.46808510638297873</v>
      </c>
    </row>
    <row r="98" spans="1:15" x14ac:dyDescent="0.3">
      <c r="A98" s="92">
        <v>43</v>
      </c>
      <c r="B98" s="92">
        <v>113</v>
      </c>
      <c r="C98" s="92">
        <v>117</v>
      </c>
      <c r="D98" s="93" t="s">
        <v>52</v>
      </c>
      <c r="E98" s="93" t="s">
        <v>821</v>
      </c>
      <c r="F98" s="65" t="s">
        <v>861</v>
      </c>
      <c r="G98" s="92">
        <v>17</v>
      </c>
      <c r="H98" s="92">
        <v>13</v>
      </c>
      <c r="I98" s="66" t="s">
        <v>822</v>
      </c>
      <c r="J98" s="93">
        <f>'gold Standard30-1-2021'!G98</f>
        <v>0</v>
      </c>
      <c r="K98" s="93">
        <f t="shared" si="58"/>
        <v>13</v>
      </c>
      <c r="L98" s="93">
        <f t="shared" si="57"/>
        <v>17</v>
      </c>
      <c r="M98" s="94">
        <v>1</v>
      </c>
      <c r="N98" s="94">
        <f t="shared" si="46"/>
        <v>0.76470588235294112</v>
      </c>
      <c r="O98" s="94">
        <f t="shared" si="47"/>
        <v>0.86666666666666659</v>
      </c>
    </row>
    <row r="99" spans="1:15" x14ac:dyDescent="0.3">
      <c r="A99" s="92">
        <v>82</v>
      </c>
      <c r="B99" s="92">
        <v>114</v>
      </c>
      <c r="C99" s="92">
        <v>118</v>
      </c>
      <c r="D99" s="93" t="s">
        <v>71</v>
      </c>
      <c r="E99" s="93" t="s">
        <v>734</v>
      </c>
      <c r="F99" s="65" t="s">
        <v>260</v>
      </c>
      <c r="G99" s="92">
        <v>30</v>
      </c>
      <c r="H99" s="92">
        <v>30</v>
      </c>
      <c r="I99" s="66"/>
      <c r="J99" s="93">
        <f>'gold Standard30-1-2021'!G99</f>
        <v>0</v>
      </c>
      <c r="K99" s="93">
        <f t="shared" si="58"/>
        <v>30</v>
      </c>
      <c r="L99" s="93">
        <f t="shared" si="57"/>
        <v>30</v>
      </c>
      <c r="M99" s="94">
        <v>1</v>
      </c>
      <c r="N99" s="94">
        <f t="shared" si="46"/>
        <v>1</v>
      </c>
      <c r="O99" s="94">
        <f t="shared" si="47"/>
        <v>1</v>
      </c>
    </row>
    <row r="100" spans="1:15" x14ac:dyDescent="0.3">
      <c r="A100" s="92">
        <v>501</v>
      </c>
      <c r="B100" s="92">
        <v>115</v>
      </c>
      <c r="C100" s="92">
        <v>119</v>
      </c>
      <c r="D100" s="93" t="s">
        <v>162</v>
      </c>
      <c r="E100" s="93" t="s">
        <v>753</v>
      </c>
      <c r="F100" s="65" t="s">
        <v>237</v>
      </c>
      <c r="G100" s="92">
        <v>8</v>
      </c>
      <c r="H100" s="92">
        <v>8</v>
      </c>
      <c r="I100" s="66"/>
      <c r="J100" s="93">
        <f>'gold Standard30-1-2021'!G100</f>
        <v>8</v>
      </c>
      <c r="K100" s="93">
        <f t="shared" si="58"/>
        <v>8</v>
      </c>
      <c r="L100" s="93">
        <f t="shared" si="57"/>
        <v>8</v>
      </c>
      <c r="M100" s="94">
        <f t="shared" si="50"/>
        <v>1</v>
      </c>
      <c r="N100" s="94">
        <f t="shared" si="46"/>
        <v>1</v>
      </c>
      <c r="O100" s="94">
        <f t="shared" si="47"/>
        <v>1</v>
      </c>
    </row>
    <row r="101" spans="1:15" x14ac:dyDescent="0.3">
      <c r="A101" s="92">
        <v>476</v>
      </c>
      <c r="B101" s="92">
        <v>116</v>
      </c>
      <c r="C101" s="92">
        <v>120</v>
      </c>
      <c r="D101" s="93" t="s">
        <v>153</v>
      </c>
      <c r="E101" s="93" t="s">
        <v>755</v>
      </c>
      <c r="F101" s="65" t="s">
        <v>241</v>
      </c>
      <c r="G101" s="96">
        <v>0</v>
      </c>
      <c r="H101" s="96">
        <v>0</v>
      </c>
      <c r="I101" s="66"/>
      <c r="J101" s="93">
        <f>'gold Standard30-1-2021'!G101</f>
        <v>0</v>
      </c>
      <c r="K101" s="93">
        <f t="shared" si="58"/>
        <v>0</v>
      </c>
      <c r="L101" s="93">
        <f t="shared" si="57"/>
        <v>0</v>
      </c>
      <c r="M101" s="94">
        <v>0</v>
      </c>
      <c r="N101" s="94">
        <v>0</v>
      </c>
      <c r="O101" s="94">
        <v>0</v>
      </c>
    </row>
    <row r="102" spans="1:15" x14ac:dyDescent="0.3">
      <c r="A102" s="92">
        <v>504</v>
      </c>
      <c r="B102" s="92">
        <v>117</v>
      </c>
      <c r="C102" s="92">
        <v>121</v>
      </c>
      <c r="D102" s="93" t="s">
        <v>165</v>
      </c>
      <c r="E102" s="93" t="s">
        <v>756</v>
      </c>
      <c r="F102" s="65" t="s">
        <v>234</v>
      </c>
      <c r="G102" s="92">
        <v>0</v>
      </c>
      <c r="H102" s="92">
        <v>0</v>
      </c>
      <c r="I102" s="66" t="s">
        <v>814</v>
      </c>
      <c r="J102" s="93">
        <f>'gold Standard30-1-2021'!G102</f>
        <v>34</v>
      </c>
      <c r="K102" s="93">
        <f t="shared" si="58"/>
        <v>0</v>
      </c>
      <c r="L102" s="93">
        <f t="shared" si="57"/>
        <v>0</v>
      </c>
      <c r="M102" s="94">
        <f t="shared" si="50"/>
        <v>0</v>
      </c>
      <c r="N102" s="94">
        <v>0</v>
      </c>
      <c r="O102" s="94">
        <v>0</v>
      </c>
    </row>
    <row r="103" spans="1:15" x14ac:dyDescent="0.3">
      <c r="A103" s="92">
        <v>17</v>
      </c>
      <c r="B103" s="92">
        <v>118</v>
      </c>
      <c r="C103" s="92">
        <v>122</v>
      </c>
      <c r="D103" s="93" t="s">
        <v>40</v>
      </c>
      <c r="E103" s="93" t="s">
        <v>758</v>
      </c>
      <c r="F103" s="65" t="s">
        <v>823</v>
      </c>
      <c r="G103" s="92">
        <v>68</v>
      </c>
      <c r="H103" s="92">
        <v>34</v>
      </c>
      <c r="I103" s="66"/>
      <c r="J103" s="93">
        <f>'gold Standard30-1-2021'!G103</f>
        <v>34</v>
      </c>
      <c r="K103" s="93">
        <f t="shared" si="58"/>
        <v>34</v>
      </c>
      <c r="L103" s="93">
        <f t="shared" si="57"/>
        <v>68</v>
      </c>
      <c r="M103" s="94">
        <f t="shared" si="50"/>
        <v>1</v>
      </c>
      <c r="N103" s="94">
        <f t="shared" si="46"/>
        <v>0.5</v>
      </c>
      <c r="O103" s="94">
        <f t="shared" si="47"/>
        <v>0.66666666666666663</v>
      </c>
    </row>
    <row r="104" spans="1:15" x14ac:dyDescent="0.3">
      <c r="A104" s="92">
        <v>189</v>
      </c>
      <c r="B104" s="92">
        <v>119</v>
      </c>
      <c r="C104" s="92">
        <v>123</v>
      </c>
      <c r="D104" s="93" t="s">
        <v>128</v>
      </c>
      <c r="E104" s="93" t="s">
        <v>759</v>
      </c>
      <c r="F104" s="65" t="s">
        <v>432</v>
      </c>
      <c r="G104" s="92">
        <v>2</v>
      </c>
      <c r="H104" s="92">
        <v>2</v>
      </c>
      <c r="I104" s="66" t="s">
        <v>825</v>
      </c>
      <c r="J104" s="93">
        <f>'gold Standard30-1-2021'!G104</f>
        <v>3</v>
      </c>
      <c r="K104" s="93">
        <f t="shared" si="58"/>
        <v>2</v>
      </c>
      <c r="L104" s="93">
        <f t="shared" si="57"/>
        <v>2</v>
      </c>
      <c r="M104" s="94">
        <f t="shared" si="50"/>
        <v>0.66666666666666663</v>
      </c>
      <c r="N104" s="94">
        <f t="shared" si="46"/>
        <v>1</v>
      </c>
      <c r="O104" s="94">
        <f t="shared" si="47"/>
        <v>0.8</v>
      </c>
    </row>
    <row r="105" spans="1:15" x14ac:dyDescent="0.3">
      <c r="A105" s="92">
        <v>502</v>
      </c>
      <c r="B105" s="92">
        <v>120</v>
      </c>
      <c r="C105" s="92">
        <v>124</v>
      </c>
      <c r="D105" s="93" t="s">
        <v>163</v>
      </c>
      <c r="E105" s="93" t="s">
        <v>761</v>
      </c>
      <c r="F105" s="65" t="s">
        <v>236</v>
      </c>
      <c r="G105" s="92">
        <v>26</v>
      </c>
      <c r="H105" s="92">
        <v>0</v>
      </c>
      <c r="I105" s="66" t="s">
        <v>898</v>
      </c>
      <c r="J105" s="93">
        <f>'gold Standard30-1-2021'!G105</f>
        <v>0</v>
      </c>
      <c r="K105" s="93">
        <f t="shared" si="58"/>
        <v>0</v>
      </c>
      <c r="L105" s="93">
        <v>0</v>
      </c>
      <c r="M105" s="94">
        <v>0</v>
      </c>
      <c r="N105" s="94">
        <v>0</v>
      </c>
      <c r="O105" s="94">
        <v>0</v>
      </c>
    </row>
    <row r="106" spans="1:15" x14ac:dyDescent="0.3">
      <c r="A106" s="92">
        <v>461</v>
      </c>
      <c r="B106" s="92">
        <v>121</v>
      </c>
      <c r="C106" s="92">
        <v>125</v>
      </c>
      <c r="D106" s="93" t="s">
        <v>148</v>
      </c>
      <c r="E106" s="93" t="s">
        <v>889</v>
      </c>
      <c r="F106" s="65" t="s">
        <v>826</v>
      </c>
      <c r="G106" s="92">
        <v>0</v>
      </c>
      <c r="H106" s="92">
        <v>0</v>
      </c>
      <c r="I106" s="66" t="s">
        <v>816</v>
      </c>
      <c r="J106" s="93">
        <f>'gold Standard30-1-2021'!G106</f>
        <v>0</v>
      </c>
      <c r="K106" s="93">
        <f t="shared" si="58"/>
        <v>0</v>
      </c>
      <c r="L106" s="93">
        <v>0</v>
      </c>
      <c r="M106" s="94">
        <v>0</v>
      </c>
      <c r="N106" s="94">
        <v>0</v>
      </c>
      <c r="O106" s="94">
        <v>0</v>
      </c>
    </row>
    <row r="107" spans="1:15" x14ac:dyDescent="0.3">
      <c r="A107" s="92">
        <v>216</v>
      </c>
      <c r="B107" s="92">
        <v>122</v>
      </c>
      <c r="C107" s="92">
        <v>126</v>
      </c>
      <c r="D107" s="93" t="s">
        <v>138</v>
      </c>
      <c r="E107" s="93" t="s">
        <v>588</v>
      </c>
      <c r="F107" s="65" t="s">
        <v>586</v>
      </c>
      <c r="G107" s="92">
        <v>17</v>
      </c>
      <c r="H107" s="92">
        <v>17</v>
      </c>
      <c r="I107" s="66"/>
      <c r="J107" s="93">
        <f>'gold Standard30-1-2021'!G107</f>
        <v>2</v>
      </c>
      <c r="K107" s="93">
        <f t="shared" si="58"/>
        <v>17</v>
      </c>
      <c r="L107" s="93">
        <f t="shared" ref="L107:L129" si="59">G107</f>
        <v>17</v>
      </c>
      <c r="M107" s="94">
        <v>1</v>
      </c>
      <c r="N107" s="94">
        <f t="shared" si="46"/>
        <v>1</v>
      </c>
      <c r="O107" s="94">
        <f t="shared" si="47"/>
        <v>1</v>
      </c>
    </row>
    <row r="108" spans="1:15" x14ac:dyDescent="0.3">
      <c r="A108" s="92">
        <v>483</v>
      </c>
      <c r="B108" s="92">
        <v>124</v>
      </c>
      <c r="C108" s="92">
        <v>127</v>
      </c>
      <c r="D108" s="93" t="s">
        <v>155</v>
      </c>
      <c r="E108" s="93" t="s">
        <v>762</v>
      </c>
      <c r="F108" s="65" t="s">
        <v>862</v>
      </c>
      <c r="G108" s="92">
        <v>0</v>
      </c>
      <c r="H108" s="92">
        <v>0</v>
      </c>
      <c r="I108" s="66" t="s">
        <v>816</v>
      </c>
      <c r="J108" s="93">
        <f>'gold Standard30-1-2021'!G108</f>
        <v>0</v>
      </c>
      <c r="K108" s="93">
        <f t="shared" si="58"/>
        <v>0</v>
      </c>
      <c r="L108" s="93">
        <f t="shared" si="59"/>
        <v>0</v>
      </c>
      <c r="M108" s="94">
        <v>0</v>
      </c>
      <c r="N108" s="94">
        <v>0</v>
      </c>
      <c r="O108" s="94">
        <f>J108</f>
        <v>0</v>
      </c>
    </row>
    <row r="109" spans="1:15" ht="13.2" customHeight="1" x14ac:dyDescent="0.3">
      <c r="A109" s="92">
        <v>151</v>
      </c>
      <c r="B109" s="92">
        <v>125</v>
      </c>
      <c r="C109" s="92">
        <v>128</v>
      </c>
      <c r="D109" s="93" t="s">
        <v>102</v>
      </c>
      <c r="E109" s="93" t="s">
        <v>764</v>
      </c>
      <c r="F109" s="65" t="s">
        <v>765</v>
      </c>
      <c r="G109" s="92">
        <v>2</v>
      </c>
      <c r="H109" s="92">
        <v>1</v>
      </c>
      <c r="I109" s="66" t="s">
        <v>816</v>
      </c>
      <c r="J109" s="93">
        <f>'gold Standard30-1-2021'!G109</f>
        <v>1</v>
      </c>
      <c r="K109" s="93">
        <f t="shared" si="58"/>
        <v>1</v>
      </c>
      <c r="L109" s="93">
        <f t="shared" si="59"/>
        <v>2</v>
      </c>
      <c r="M109" s="94">
        <f t="shared" si="50"/>
        <v>1</v>
      </c>
      <c r="N109" s="94">
        <f t="shared" ref="N109:O109" si="60">N113</f>
        <v>0.2</v>
      </c>
      <c r="O109" s="94">
        <f t="shared" si="60"/>
        <v>0.33333333333333337</v>
      </c>
    </row>
    <row r="110" spans="1:15" x14ac:dyDescent="0.3">
      <c r="A110" s="92">
        <v>45</v>
      </c>
      <c r="B110" s="92">
        <v>126</v>
      </c>
      <c r="C110" s="92">
        <v>129</v>
      </c>
      <c r="D110" s="93" t="s">
        <v>54</v>
      </c>
      <c r="E110" s="93" t="s">
        <v>190</v>
      </c>
      <c r="F110" s="65" t="s">
        <v>195</v>
      </c>
      <c r="G110" s="92">
        <v>23</v>
      </c>
      <c r="H110" s="92">
        <v>10</v>
      </c>
      <c r="I110" s="66"/>
      <c r="J110" s="93">
        <f>'gold Standard30-1-2021'!G110</f>
        <v>4</v>
      </c>
      <c r="K110" s="93">
        <f t="shared" si="58"/>
        <v>10</v>
      </c>
      <c r="L110" s="93">
        <f t="shared" si="59"/>
        <v>23</v>
      </c>
      <c r="M110" s="94">
        <v>1</v>
      </c>
      <c r="N110" s="94">
        <f t="shared" si="46"/>
        <v>0.43478260869565216</v>
      </c>
      <c r="O110" s="94">
        <f t="shared" si="47"/>
        <v>0.60606060606060608</v>
      </c>
    </row>
    <row r="111" spans="1:15" x14ac:dyDescent="0.3">
      <c r="A111" s="92">
        <v>8</v>
      </c>
      <c r="B111" s="92">
        <v>127</v>
      </c>
      <c r="C111" s="92">
        <v>130</v>
      </c>
      <c r="D111" s="93" t="s">
        <v>35</v>
      </c>
      <c r="E111" s="93" t="s">
        <v>285</v>
      </c>
      <c r="F111" s="65" t="s">
        <v>14</v>
      </c>
      <c r="G111" s="92">
        <v>17</v>
      </c>
      <c r="H111" s="92">
        <v>11</v>
      </c>
      <c r="I111" s="66"/>
      <c r="J111" s="93">
        <f>'gold Standard30-1-2021'!G111</f>
        <v>4</v>
      </c>
      <c r="K111" s="93">
        <f t="shared" si="58"/>
        <v>11</v>
      </c>
      <c r="L111" s="93">
        <f t="shared" si="59"/>
        <v>17</v>
      </c>
      <c r="M111" s="94">
        <v>1</v>
      </c>
      <c r="N111" s="94">
        <f t="shared" si="46"/>
        <v>0.6470588235294118</v>
      </c>
      <c r="O111" s="94">
        <f t="shared" si="47"/>
        <v>0.78571428571428581</v>
      </c>
    </row>
    <row r="112" spans="1:15" x14ac:dyDescent="0.3">
      <c r="A112" s="92">
        <v>184</v>
      </c>
      <c r="B112" s="92">
        <v>128</v>
      </c>
      <c r="C112" s="92">
        <v>131</v>
      </c>
      <c r="D112" s="93" t="s">
        <v>123</v>
      </c>
      <c r="E112" s="93" t="s">
        <v>827</v>
      </c>
      <c r="F112" s="65" t="s">
        <v>208</v>
      </c>
      <c r="G112" s="92">
        <v>53</v>
      </c>
      <c r="H112" s="92">
        <v>1</v>
      </c>
      <c r="I112" s="66"/>
      <c r="J112" s="93">
        <f>'gold Standard30-1-2021'!G112</f>
        <v>1</v>
      </c>
      <c r="K112" s="93">
        <f t="shared" si="58"/>
        <v>1</v>
      </c>
      <c r="L112" s="93">
        <f t="shared" si="59"/>
        <v>53</v>
      </c>
      <c r="M112" s="94">
        <f t="shared" si="50"/>
        <v>1</v>
      </c>
      <c r="N112" s="94">
        <f t="shared" ref="N112:N159" si="61">K112/L112</f>
        <v>1.8867924528301886E-2</v>
      </c>
      <c r="O112" s="94">
        <f t="shared" ref="O112:O159" si="62">(2*M112*N112)/(M112+N112)</f>
        <v>3.7037037037037035E-2</v>
      </c>
    </row>
    <row r="113" spans="1:15" x14ac:dyDescent="0.3">
      <c r="A113" s="92">
        <v>58</v>
      </c>
      <c r="B113" s="92">
        <v>129</v>
      </c>
      <c r="C113" s="92">
        <v>132</v>
      </c>
      <c r="D113" s="93" t="s">
        <v>60</v>
      </c>
      <c r="E113" s="93" t="s">
        <v>767</v>
      </c>
      <c r="F113" s="65" t="s">
        <v>863</v>
      </c>
      <c r="G113" s="92">
        <v>10</v>
      </c>
      <c r="H113" s="92">
        <v>2</v>
      </c>
      <c r="I113" s="66" t="s">
        <v>828</v>
      </c>
      <c r="J113" s="93">
        <f>'gold Standard30-1-2021'!G113</f>
        <v>0</v>
      </c>
      <c r="K113" s="93">
        <f t="shared" si="58"/>
        <v>2</v>
      </c>
      <c r="L113" s="93">
        <f t="shared" si="59"/>
        <v>10</v>
      </c>
      <c r="M113" s="94">
        <v>1</v>
      </c>
      <c r="N113" s="94">
        <f t="shared" ref="N113" si="63">K113/L113</f>
        <v>0.2</v>
      </c>
      <c r="O113" s="94">
        <f t="shared" ref="O113" si="64">(2*M113*N113)/(M113+N113)</f>
        <v>0.33333333333333337</v>
      </c>
    </row>
    <row r="114" spans="1:15" x14ac:dyDescent="0.3">
      <c r="A114" s="92">
        <v>163</v>
      </c>
      <c r="B114" s="92">
        <v>130</v>
      </c>
      <c r="C114" s="92">
        <v>133</v>
      </c>
      <c r="D114" s="93" t="s">
        <v>110</v>
      </c>
      <c r="E114" s="95" t="s">
        <v>351</v>
      </c>
      <c r="F114" s="65" t="s">
        <v>829</v>
      </c>
      <c r="G114" s="92">
        <v>0</v>
      </c>
      <c r="H114" s="92">
        <v>0</v>
      </c>
      <c r="I114" s="66" t="s">
        <v>816</v>
      </c>
      <c r="J114" s="93">
        <f>'gold Standard30-1-2021'!G114</f>
        <v>0</v>
      </c>
      <c r="K114" s="93">
        <f t="shared" si="58"/>
        <v>0</v>
      </c>
      <c r="L114" s="93">
        <f t="shared" si="59"/>
        <v>0</v>
      </c>
      <c r="M114" s="94">
        <v>0</v>
      </c>
      <c r="N114" s="94">
        <v>0</v>
      </c>
      <c r="O114" s="94">
        <v>0</v>
      </c>
    </row>
    <row r="115" spans="1:15" x14ac:dyDescent="0.3">
      <c r="A115" s="92">
        <v>156</v>
      </c>
      <c r="B115" s="92">
        <v>131</v>
      </c>
      <c r="C115" s="92">
        <v>134</v>
      </c>
      <c r="D115" s="93" t="s">
        <v>105</v>
      </c>
      <c r="E115" s="93" t="s">
        <v>769</v>
      </c>
      <c r="F115" s="65" t="s">
        <v>255</v>
      </c>
      <c r="G115" s="92">
        <v>6</v>
      </c>
      <c r="H115" s="92">
        <v>4</v>
      </c>
      <c r="I115" s="66"/>
      <c r="J115" s="93">
        <f>'gold Standard30-1-2021'!G115</f>
        <v>1</v>
      </c>
      <c r="K115" s="93">
        <f t="shared" si="58"/>
        <v>4</v>
      </c>
      <c r="L115" s="93">
        <f t="shared" si="59"/>
        <v>6</v>
      </c>
      <c r="M115" s="94">
        <v>1</v>
      </c>
      <c r="N115" s="94">
        <f t="shared" si="61"/>
        <v>0.66666666666666663</v>
      </c>
      <c r="O115" s="94">
        <f t="shared" si="62"/>
        <v>0.8</v>
      </c>
    </row>
    <row r="116" spans="1:15" x14ac:dyDescent="0.3">
      <c r="A116" s="92">
        <v>180</v>
      </c>
      <c r="B116" s="92">
        <v>138</v>
      </c>
      <c r="C116" s="92">
        <v>136</v>
      </c>
      <c r="D116" s="93" t="s">
        <v>119</v>
      </c>
      <c r="E116" s="93" t="s">
        <v>227</v>
      </c>
      <c r="F116" s="65" t="s">
        <v>864</v>
      </c>
      <c r="G116" s="92">
        <v>41</v>
      </c>
      <c r="H116" s="92">
        <v>35</v>
      </c>
      <c r="I116" s="66"/>
      <c r="J116" s="93">
        <f>'gold Standard30-1-2021'!G116</f>
        <v>0</v>
      </c>
      <c r="K116" s="93">
        <v>34</v>
      </c>
      <c r="L116" s="93">
        <f t="shared" si="59"/>
        <v>41</v>
      </c>
      <c r="M116" s="94">
        <v>1</v>
      </c>
      <c r="N116" s="94">
        <f t="shared" si="61"/>
        <v>0.82926829268292679</v>
      </c>
      <c r="O116" s="94">
        <f t="shared" si="62"/>
        <v>0.90666666666666673</v>
      </c>
    </row>
    <row r="117" spans="1:15" x14ac:dyDescent="0.3">
      <c r="A117" s="92">
        <v>40</v>
      </c>
      <c r="B117" s="92">
        <v>139</v>
      </c>
      <c r="C117" s="92">
        <v>137</v>
      </c>
      <c r="D117" s="93" t="s">
        <v>49</v>
      </c>
      <c r="E117" s="93" t="s">
        <v>768</v>
      </c>
      <c r="F117" s="65" t="s">
        <v>193</v>
      </c>
      <c r="G117" s="92">
        <v>1</v>
      </c>
      <c r="H117" s="92">
        <v>1</v>
      </c>
      <c r="I117" s="66"/>
      <c r="J117" s="93">
        <f>'gold Standard30-1-2021'!G117</f>
        <v>1</v>
      </c>
      <c r="K117" s="93">
        <f t="shared" ref="K117:K129" si="65">H117</f>
        <v>1</v>
      </c>
      <c r="L117" s="93">
        <f t="shared" si="59"/>
        <v>1</v>
      </c>
      <c r="M117" s="94">
        <f t="shared" si="50"/>
        <v>1</v>
      </c>
      <c r="N117" s="94">
        <f t="shared" si="61"/>
        <v>1</v>
      </c>
      <c r="O117" s="94">
        <f t="shared" si="62"/>
        <v>1</v>
      </c>
    </row>
    <row r="118" spans="1:15" x14ac:dyDescent="0.3">
      <c r="A118" s="92">
        <v>229</v>
      </c>
      <c r="B118" s="92">
        <v>140</v>
      </c>
      <c r="C118" s="92">
        <v>138</v>
      </c>
      <c r="D118" s="93" t="s">
        <v>143</v>
      </c>
      <c r="E118" s="93" t="s">
        <v>831</v>
      </c>
      <c r="F118" s="65" t="s">
        <v>246</v>
      </c>
      <c r="G118" s="92">
        <v>6</v>
      </c>
      <c r="H118" s="92">
        <v>5</v>
      </c>
      <c r="I118" s="66"/>
      <c r="J118" s="93">
        <f>'gold Standard30-1-2021'!G118</f>
        <v>0</v>
      </c>
      <c r="K118" s="93">
        <f t="shared" si="65"/>
        <v>5</v>
      </c>
      <c r="L118" s="93">
        <f t="shared" si="59"/>
        <v>6</v>
      </c>
      <c r="M118" s="94">
        <v>1</v>
      </c>
      <c r="N118" s="94">
        <f t="shared" si="61"/>
        <v>0.83333333333333337</v>
      </c>
      <c r="O118" s="94">
        <f t="shared" si="62"/>
        <v>0.90909090909090906</v>
      </c>
    </row>
    <row r="119" spans="1:15" x14ac:dyDescent="0.3">
      <c r="A119" s="92">
        <v>473</v>
      </c>
      <c r="B119" s="92">
        <v>143</v>
      </c>
      <c r="C119" s="92">
        <v>141</v>
      </c>
      <c r="D119" s="93" t="s">
        <v>151</v>
      </c>
      <c r="E119" s="93" t="s">
        <v>771</v>
      </c>
      <c r="F119" s="65" t="s">
        <v>378</v>
      </c>
      <c r="G119" s="92">
        <v>16</v>
      </c>
      <c r="H119" s="92">
        <v>12</v>
      </c>
      <c r="I119" s="66"/>
      <c r="J119" s="93">
        <f>'gold Standard30-1-2021'!G119</f>
        <v>6</v>
      </c>
      <c r="K119" s="93">
        <f t="shared" si="65"/>
        <v>12</v>
      </c>
      <c r="L119" s="93">
        <f t="shared" si="59"/>
        <v>16</v>
      </c>
      <c r="M119" s="94">
        <v>1</v>
      </c>
      <c r="N119" s="94">
        <f t="shared" si="61"/>
        <v>0.75</v>
      </c>
      <c r="O119" s="94">
        <f t="shared" si="62"/>
        <v>0.8571428571428571</v>
      </c>
    </row>
    <row r="120" spans="1:15" x14ac:dyDescent="0.3">
      <c r="A120" s="92">
        <v>162</v>
      </c>
      <c r="B120" s="92">
        <v>144</v>
      </c>
      <c r="C120" s="92">
        <v>142</v>
      </c>
      <c r="D120" s="93" t="s">
        <v>109</v>
      </c>
      <c r="E120" s="93" t="s">
        <v>770</v>
      </c>
      <c r="F120" s="65" t="s">
        <v>888</v>
      </c>
      <c r="G120" s="92">
        <v>3</v>
      </c>
      <c r="H120" s="92">
        <v>1</v>
      </c>
      <c r="I120" s="66"/>
      <c r="J120" s="93">
        <f>'gold Standard30-1-2021'!G120</f>
        <v>0</v>
      </c>
      <c r="K120" s="93">
        <f t="shared" si="65"/>
        <v>1</v>
      </c>
      <c r="L120" s="93">
        <f t="shared" si="59"/>
        <v>3</v>
      </c>
      <c r="M120" s="94">
        <v>1</v>
      </c>
      <c r="N120" s="94">
        <f t="shared" si="61"/>
        <v>0.33333333333333331</v>
      </c>
      <c r="O120" s="94">
        <f t="shared" si="62"/>
        <v>0.5</v>
      </c>
    </row>
    <row r="121" spans="1:15" x14ac:dyDescent="0.3">
      <c r="A121" s="92">
        <v>158</v>
      </c>
      <c r="B121" s="92">
        <v>146</v>
      </c>
      <c r="C121" s="92">
        <v>143</v>
      </c>
      <c r="D121" s="93" t="s">
        <v>107</v>
      </c>
      <c r="E121" s="93" t="s">
        <v>636</v>
      </c>
      <c r="F121" s="65" t="s">
        <v>635</v>
      </c>
      <c r="G121" s="92">
        <v>7</v>
      </c>
      <c r="H121" s="92">
        <v>1</v>
      </c>
      <c r="I121" s="66"/>
      <c r="J121" s="93">
        <f>'gold Standard30-1-2021'!G121</f>
        <v>1</v>
      </c>
      <c r="K121" s="93">
        <f t="shared" si="65"/>
        <v>1</v>
      </c>
      <c r="L121" s="93">
        <f t="shared" si="59"/>
        <v>7</v>
      </c>
      <c r="M121" s="94">
        <f t="shared" si="50"/>
        <v>1</v>
      </c>
      <c r="N121" s="94">
        <f t="shared" si="61"/>
        <v>0.14285714285714285</v>
      </c>
      <c r="O121" s="94">
        <f t="shared" si="62"/>
        <v>0.25</v>
      </c>
    </row>
    <row r="122" spans="1:15" x14ac:dyDescent="0.3">
      <c r="A122" s="92">
        <v>7</v>
      </c>
      <c r="B122" s="92">
        <v>150</v>
      </c>
      <c r="C122" s="92">
        <v>144</v>
      </c>
      <c r="D122" s="93" t="s">
        <v>34</v>
      </c>
      <c r="E122" s="93" t="s">
        <v>772</v>
      </c>
      <c r="F122" s="65" t="s">
        <v>213</v>
      </c>
      <c r="G122" s="92">
        <v>15</v>
      </c>
      <c r="H122" s="92">
        <v>14</v>
      </c>
      <c r="I122" s="66"/>
      <c r="J122" s="93">
        <f>'gold Standard30-1-2021'!G122</f>
        <v>0</v>
      </c>
      <c r="K122" s="93">
        <f t="shared" si="65"/>
        <v>14</v>
      </c>
      <c r="L122" s="93">
        <f t="shared" si="59"/>
        <v>15</v>
      </c>
      <c r="M122" s="94">
        <v>1</v>
      </c>
      <c r="N122" s="94">
        <f t="shared" si="61"/>
        <v>0.93333333333333335</v>
      </c>
      <c r="O122" s="94">
        <f t="shared" si="62"/>
        <v>0.96551724137931039</v>
      </c>
    </row>
    <row r="123" spans="1:15" x14ac:dyDescent="0.3">
      <c r="A123" s="92">
        <v>86</v>
      </c>
      <c r="B123" s="92">
        <v>151</v>
      </c>
      <c r="C123" s="92">
        <v>145</v>
      </c>
      <c r="D123" s="93" t="s">
        <v>73</v>
      </c>
      <c r="E123" s="93" t="s">
        <v>277</v>
      </c>
      <c r="F123" s="65" t="s">
        <v>199</v>
      </c>
      <c r="G123" s="92">
        <v>36</v>
      </c>
      <c r="H123" s="92">
        <v>33</v>
      </c>
      <c r="I123" s="66"/>
      <c r="J123" s="93">
        <f>'gold Standard30-1-2021'!G123</f>
        <v>1</v>
      </c>
      <c r="K123" s="93">
        <f t="shared" si="65"/>
        <v>33</v>
      </c>
      <c r="L123" s="93">
        <f t="shared" si="59"/>
        <v>36</v>
      </c>
      <c r="M123" s="94">
        <v>1</v>
      </c>
      <c r="N123" s="94">
        <f t="shared" si="61"/>
        <v>0.91666666666666663</v>
      </c>
      <c r="O123" s="94">
        <f t="shared" si="62"/>
        <v>0.95652173913043481</v>
      </c>
    </row>
    <row r="124" spans="1:15" x14ac:dyDescent="0.3">
      <c r="A124" s="92">
        <v>41</v>
      </c>
      <c r="B124" s="92">
        <v>152</v>
      </c>
      <c r="C124" s="92">
        <v>146</v>
      </c>
      <c r="D124" s="93" t="s">
        <v>50</v>
      </c>
      <c r="E124" s="93" t="s">
        <v>773</v>
      </c>
      <c r="F124" s="65" t="s">
        <v>5</v>
      </c>
      <c r="G124" s="92">
        <v>9</v>
      </c>
      <c r="H124" s="92">
        <v>8</v>
      </c>
      <c r="I124" s="66"/>
      <c r="J124" s="93">
        <f>'gold Standard30-1-2021'!G124</f>
        <v>1</v>
      </c>
      <c r="K124" s="93">
        <f t="shared" si="65"/>
        <v>8</v>
      </c>
      <c r="L124" s="93">
        <f t="shared" si="59"/>
        <v>9</v>
      </c>
      <c r="M124" s="94">
        <v>1</v>
      </c>
      <c r="N124" s="94">
        <f t="shared" si="61"/>
        <v>0.88888888888888884</v>
      </c>
      <c r="O124" s="94">
        <f t="shared" si="62"/>
        <v>0.94117647058823528</v>
      </c>
    </row>
    <row r="125" spans="1:15" x14ac:dyDescent="0.3">
      <c r="A125" s="92">
        <v>19</v>
      </c>
      <c r="B125" s="92">
        <v>155</v>
      </c>
      <c r="C125" s="92">
        <v>148</v>
      </c>
      <c r="D125" s="93" t="s">
        <v>41</v>
      </c>
      <c r="E125" s="93" t="s">
        <v>774</v>
      </c>
      <c r="F125" s="65" t="s">
        <v>865</v>
      </c>
      <c r="G125" s="92">
        <v>0</v>
      </c>
      <c r="H125" s="92">
        <v>0</v>
      </c>
      <c r="I125" s="66"/>
      <c r="J125" s="93">
        <f>'gold Standard30-1-2021'!G125</f>
        <v>0</v>
      </c>
      <c r="K125" s="93">
        <f t="shared" si="65"/>
        <v>0</v>
      </c>
      <c r="L125" s="93">
        <f t="shared" si="59"/>
        <v>0</v>
      </c>
      <c r="M125" s="94">
        <v>0</v>
      </c>
      <c r="N125" s="94">
        <v>0</v>
      </c>
      <c r="O125" s="94">
        <v>0</v>
      </c>
    </row>
    <row r="126" spans="1:15" x14ac:dyDescent="0.3">
      <c r="A126" s="92">
        <v>84</v>
      </c>
      <c r="B126" s="92">
        <v>158</v>
      </c>
      <c r="C126" s="92">
        <v>150</v>
      </c>
      <c r="D126" s="93" t="s">
        <v>72</v>
      </c>
      <c r="E126" s="93" t="s">
        <v>198</v>
      </c>
      <c r="F126" s="65" t="s">
        <v>198</v>
      </c>
      <c r="G126" s="92">
        <v>34</v>
      </c>
      <c r="H126" s="92">
        <v>23</v>
      </c>
      <c r="I126" s="66"/>
      <c r="J126" s="93">
        <f>'gold Standard30-1-2021'!G126</f>
        <v>4</v>
      </c>
      <c r="K126" s="93">
        <f t="shared" si="65"/>
        <v>23</v>
      </c>
      <c r="L126" s="93">
        <f t="shared" si="59"/>
        <v>34</v>
      </c>
      <c r="M126" s="94">
        <v>1</v>
      </c>
      <c r="N126" s="94">
        <f t="shared" si="61"/>
        <v>0.67647058823529416</v>
      </c>
      <c r="O126" s="94">
        <f t="shared" si="62"/>
        <v>0.80701754385964919</v>
      </c>
    </row>
    <row r="127" spans="1:15" x14ac:dyDescent="0.3">
      <c r="A127" s="92">
        <v>477</v>
      </c>
      <c r="B127" s="92">
        <v>159</v>
      </c>
      <c r="C127" s="92">
        <v>151</v>
      </c>
      <c r="D127" s="93" t="s">
        <v>154</v>
      </c>
      <c r="E127" s="93" t="s">
        <v>239</v>
      </c>
      <c r="F127" s="65" t="s">
        <v>239</v>
      </c>
      <c r="G127" s="92">
        <v>34</v>
      </c>
      <c r="H127" s="92">
        <v>23</v>
      </c>
      <c r="I127" s="66"/>
      <c r="J127" s="93">
        <f>'gold Standard30-1-2021'!G127</f>
        <v>6</v>
      </c>
      <c r="K127" s="93">
        <f t="shared" si="65"/>
        <v>23</v>
      </c>
      <c r="L127" s="93">
        <f t="shared" si="59"/>
        <v>34</v>
      </c>
      <c r="M127" s="94">
        <v>1</v>
      </c>
      <c r="N127" s="94">
        <f t="shared" si="61"/>
        <v>0.67647058823529416</v>
      </c>
      <c r="O127" s="94">
        <f t="shared" si="62"/>
        <v>0.80701754385964919</v>
      </c>
    </row>
    <row r="128" spans="1:15" x14ac:dyDescent="0.3">
      <c r="A128" s="92">
        <v>192</v>
      </c>
      <c r="B128" s="92">
        <v>160</v>
      </c>
      <c r="C128" s="92">
        <v>152</v>
      </c>
      <c r="D128" s="93" t="s">
        <v>130</v>
      </c>
      <c r="E128" s="93" t="s">
        <v>602</v>
      </c>
      <c r="F128" s="65" t="s">
        <v>265</v>
      </c>
      <c r="G128" s="92">
        <v>10</v>
      </c>
      <c r="H128" s="92">
        <v>8</v>
      </c>
      <c r="I128" s="66"/>
      <c r="J128" s="93">
        <f>'gold Standard30-1-2021'!G128</f>
        <v>1</v>
      </c>
      <c r="K128" s="93">
        <f t="shared" si="65"/>
        <v>8</v>
      </c>
      <c r="L128" s="93">
        <f t="shared" si="59"/>
        <v>10</v>
      </c>
      <c r="M128" s="94">
        <v>1</v>
      </c>
      <c r="N128" s="94">
        <f t="shared" si="61"/>
        <v>0.8</v>
      </c>
      <c r="O128" s="94">
        <f t="shared" si="62"/>
        <v>0.88888888888888895</v>
      </c>
    </row>
    <row r="129" spans="1:15" x14ac:dyDescent="0.3">
      <c r="A129" s="92">
        <v>532</v>
      </c>
      <c r="B129" s="92">
        <v>161</v>
      </c>
      <c r="C129" s="92">
        <v>153</v>
      </c>
      <c r="D129" s="93" t="s">
        <v>179</v>
      </c>
      <c r="E129" s="93" t="s">
        <v>775</v>
      </c>
      <c r="F129" s="65" t="s">
        <v>226</v>
      </c>
      <c r="G129" s="92">
        <v>14</v>
      </c>
      <c r="H129" s="92">
        <v>14</v>
      </c>
      <c r="I129" s="66"/>
      <c r="J129" s="93">
        <f>'gold Standard30-1-2021'!G129</f>
        <v>9</v>
      </c>
      <c r="K129" s="93">
        <f t="shared" si="65"/>
        <v>14</v>
      </c>
      <c r="L129" s="93">
        <f t="shared" si="59"/>
        <v>14</v>
      </c>
      <c r="M129" s="94">
        <v>1</v>
      </c>
      <c r="N129" s="94">
        <f t="shared" si="61"/>
        <v>1</v>
      </c>
      <c r="O129" s="94">
        <f t="shared" si="62"/>
        <v>1</v>
      </c>
    </row>
    <row r="130" spans="1:15" x14ac:dyDescent="0.3">
      <c r="A130" s="92">
        <v>4</v>
      </c>
      <c r="B130" s="92">
        <v>163</v>
      </c>
      <c r="C130" s="92">
        <v>155</v>
      </c>
      <c r="D130" s="93" t="s">
        <v>31</v>
      </c>
      <c r="E130" s="93" t="s">
        <v>776</v>
      </c>
      <c r="F130" s="66" t="s">
        <v>188</v>
      </c>
      <c r="G130" s="92">
        <v>6</v>
      </c>
      <c r="H130" s="92">
        <v>5</v>
      </c>
      <c r="I130" s="66"/>
      <c r="J130" s="93">
        <f>'gold Standard30-1-2021'!G130</f>
        <v>5</v>
      </c>
      <c r="K130" s="93">
        <v>2</v>
      </c>
      <c r="L130" s="93">
        <v>2</v>
      </c>
      <c r="M130" s="94">
        <f t="shared" si="50"/>
        <v>0.4</v>
      </c>
      <c r="N130" s="94">
        <f t="shared" si="61"/>
        <v>1</v>
      </c>
      <c r="O130" s="94">
        <f t="shared" si="62"/>
        <v>0.57142857142857151</v>
      </c>
    </row>
    <row r="131" spans="1:15" x14ac:dyDescent="0.3">
      <c r="A131" s="92">
        <v>183</v>
      </c>
      <c r="B131" s="92">
        <v>164</v>
      </c>
      <c r="C131" s="92">
        <v>156</v>
      </c>
      <c r="D131" s="93" t="s">
        <v>122</v>
      </c>
      <c r="E131" s="93" t="s">
        <v>271</v>
      </c>
      <c r="F131" s="65" t="s">
        <v>223</v>
      </c>
      <c r="G131" s="92">
        <v>6</v>
      </c>
      <c r="H131" s="92">
        <v>5</v>
      </c>
      <c r="I131" s="66"/>
      <c r="J131" s="93">
        <f>'gold Standard30-1-2021'!G131</f>
        <v>5</v>
      </c>
      <c r="K131" s="93">
        <f t="shared" ref="K131:K168" si="66">H131</f>
        <v>5</v>
      </c>
      <c r="L131" s="93">
        <f t="shared" ref="L131:L141" si="67">G131</f>
        <v>6</v>
      </c>
      <c r="M131" s="94">
        <f t="shared" si="50"/>
        <v>1</v>
      </c>
      <c r="N131" s="94">
        <f t="shared" si="61"/>
        <v>0.83333333333333337</v>
      </c>
      <c r="O131" s="94">
        <f t="shared" si="62"/>
        <v>0.90909090909090906</v>
      </c>
    </row>
    <row r="132" spans="1:15" x14ac:dyDescent="0.3">
      <c r="A132" s="92">
        <v>10</v>
      </c>
      <c r="B132" s="92">
        <v>166</v>
      </c>
      <c r="C132" s="92">
        <v>158</v>
      </c>
      <c r="D132" s="93" t="s">
        <v>37</v>
      </c>
      <c r="E132" s="93" t="s">
        <v>277</v>
      </c>
      <c r="F132" s="65" t="s">
        <v>191</v>
      </c>
      <c r="G132" s="92">
        <v>36</v>
      </c>
      <c r="H132" s="92">
        <v>33</v>
      </c>
      <c r="I132" s="66"/>
      <c r="J132" s="93">
        <f>'gold Standard30-1-2021'!G132</f>
        <v>1</v>
      </c>
      <c r="K132" s="93">
        <f t="shared" si="66"/>
        <v>33</v>
      </c>
      <c r="L132" s="93">
        <f t="shared" si="67"/>
        <v>36</v>
      </c>
      <c r="M132" s="94">
        <v>1</v>
      </c>
      <c r="N132" s="94">
        <f t="shared" si="61"/>
        <v>0.91666666666666663</v>
      </c>
      <c r="O132" s="94">
        <f t="shared" si="62"/>
        <v>0.95652173913043481</v>
      </c>
    </row>
    <row r="133" spans="1:15" x14ac:dyDescent="0.3">
      <c r="A133" s="92">
        <v>492</v>
      </c>
      <c r="B133" s="92">
        <v>167</v>
      </c>
      <c r="C133" s="92">
        <v>159</v>
      </c>
      <c r="D133" s="93" t="s">
        <v>158</v>
      </c>
      <c r="E133" s="93" t="s">
        <v>648</v>
      </c>
      <c r="F133" s="65" t="s">
        <v>866</v>
      </c>
      <c r="G133" s="92">
        <v>8</v>
      </c>
      <c r="H133" s="92">
        <v>5</v>
      </c>
      <c r="I133" s="66"/>
      <c r="J133" s="93">
        <f>'gold Standard30-1-2021'!G133</f>
        <v>0</v>
      </c>
      <c r="K133" s="93">
        <f t="shared" si="66"/>
        <v>5</v>
      </c>
      <c r="L133" s="93">
        <f t="shared" si="67"/>
        <v>8</v>
      </c>
      <c r="M133" s="94">
        <v>1</v>
      </c>
      <c r="N133" s="94">
        <f t="shared" si="61"/>
        <v>0.625</v>
      </c>
      <c r="O133" s="94">
        <f t="shared" si="62"/>
        <v>0.76923076923076927</v>
      </c>
    </row>
    <row r="134" spans="1:15" x14ac:dyDescent="0.3">
      <c r="A134" s="92">
        <v>12</v>
      </c>
      <c r="B134" s="92">
        <v>169</v>
      </c>
      <c r="C134" s="92">
        <v>160</v>
      </c>
      <c r="D134" s="93" t="s">
        <v>39</v>
      </c>
      <c r="E134" s="93" t="s">
        <v>777</v>
      </c>
      <c r="F134" s="65" t="s">
        <v>867</v>
      </c>
      <c r="G134" s="92">
        <v>0</v>
      </c>
      <c r="H134" s="92">
        <v>0</v>
      </c>
      <c r="I134" s="66" t="s">
        <v>816</v>
      </c>
      <c r="J134" s="93">
        <f>'gold Standard30-1-2021'!G134</f>
        <v>0</v>
      </c>
      <c r="K134" s="93">
        <f t="shared" si="66"/>
        <v>0</v>
      </c>
      <c r="L134" s="93">
        <f t="shared" si="67"/>
        <v>0</v>
      </c>
      <c r="M134" s="94">
        <v>0</v>
      </c>
      <c r="N134" s="94">
        <v>0</v>
      </c>
      <c r="O134" s="94">
        <f>J134</f>
        <v>0</v>
      </c>
    </row>
    <row r="135" spans="1:15" x14ac:dyDescent="0.3">
      <c r="A135" s="92">
        <v>9</v>
      </c>
      <c r="B135" s="92">
        <v>170</v>
      </c>
      <c r="C135" s="92">
        <v>161</v>
      </c>
      <c r="D135" s="93" t="s">
        <v>36</v>
      </c>
      <c r="E135" s="93" t="s">
        <v>276</v>
      </c>
      <c r="F135" s="65" t="s">
        <v>215</v>
      </c>
      <c r="G135" s="92">
        <v>36</v>
      </c>
      <c r="H135" s="92">
        <v>26</v>
      </c>
      <c r="I135" s="66"/>
      <c r="J135" s="93">
        <f>'gold Standard30-1-2021'!G135</f>
        <v>0</v>
      </c>
      <c r="K135" s="93">
        <f t="shared" si="66"/>
        <v>26</v>
      </c>
      <c r="L135" s="93">
        <f t="shared" si="67"/>
        <v>36</v>
      </c>
      <c r="M135" s="94">
        <v>1</v>
      </c>
      <c r="N135" s="94">
        <f t="shared" si="61"/>
        <v>0.72222222222222221</v>
      </c>
      <c r="O135" s="94">
        <f t="shared" si="62"/>
        <v>0.83870967741935476</v>
      </c>
    </row>
    <row r="136" spans="1:15" x14ac:dyDescent="0.3">
      <c r="A136" s="92">
        <v>103</v>
      </c>
      <c r="B136" s="92">
        <v>172</v>
      </c>
      <c r="C136" s="92">
        <v>163</v>
      </c>
      <c r="D136" s="93" t="s">
        <v>79</v>
      </c>
      <c r="E136" s="93" t="s">
        <v>778</v>
      </c>
      <c r="F136" s="65" t="s">
        <v>868</v>
      </c>
      <c r="G136" s="92">
        <v>3</v>
      </c>
      <c r="H136" s="92">
        <v>1</v>
      </c>
      <c r="I136" s="66"/>
      <c r="J136" s="93">
        <f>'gold Standard30-1-2021'!G136</f>
        <v>0</v>
      </c>
      <c r="K136" s="93">
        <f t="shared" si="66"/>
        <v>1</v>
      </c>
      <c r="L136" s="93">
        <f t="shared" si="67"/>
        <v>3</v>
      </c>
      <c r="M136" s="94">
        <v>1</v>
      </c>
      <c r="N136" s="94">
        <f t="shared" si="61"/>
        <v>0.33333333333333331</v>
      </c>
      <c r="O136" s="94">
        <f t="shared" si="62"/>
        <v>0.5</v>
      </c>
    </row>
    <row r="137" spans="1:15" x14ac:dyDescent="0.3">
      <c r="A137" s="92">
        <v>427</v>
      </c>
      <c r="B137" s="92">
        <v>174</v>
      </c>
      <c r="C137" s="92">
        <v>165</v>
      </c>
      <c r="D137" s="93" t="s">
        <v>145</v>
      </c>
      <c r="E137" s="93" t="s">
        <v>623</v>
      </c>
      <c r="F137" s="65" t="s">
        <v>656</v>
      </c>
      <c r="G137" s="92">
        <v>34</v>
      </c>
      <c r="H137" s="92">
        <v>11</v>
      </c>
      <c r="I137" s="66"/>
      <c r="J137" s="93">
        <f>'gold Standard30-1-2021'!G137</f>
        <v>11</v>
      </c>
      <c r="K137" s="93">
        <f t="shared" si="66"/>
        <v>11</v>
      </c>
      <c r="L137" s="93">
        <f t="shared" si="67"/>
        <v>34</v>
      </c>
      <c r="M137" s="94">
        <f t="shared" ref="M137:M168" si="68">K137/J137</f>
        <v>1</v>
      </c>
      <c r="N137" s="94">
        <f t="shared" si="61"/>
        <v>0.3235294117647059</v>
      </c>
      <c r="O137" s="94">
        <f t="shared" si="62"/>
        <v>0.48888888888888893</v>
      </c>
    </row>
    <row r="138" spans="1:15" x14ac:dyDescent="0.3">
      <c r="A138" s="92">
        <v>533</v>
      </c>
      <c r="B138" s="92">
        <v>175</v>
      </c>
      <c r="C138" s="92">
        <v>166</v>
      </c>
      <c r="D138" s="93" t="s">
        <v>180</v>
      </c>
      <c r="E138" s="93" t="s">
        <v>779</v>
      </c>
      <c r="F138" s="65" t="s">
        <v>779</v>
      </c>
      <c r="G138" s="92">
        <v>22</v>
      </c>
      <c r="H138" s="92">
        <v>2</v>
      </c>
      <c r="I138" s="66"/>
      <c r="J138" s="93">
        <f>'gold Standard30-1-2021'!G138</f>
        <v>2</v>
      </c>
      <c r="K138" s="93">
        <f t="shared" si="66"/>
        <v>2</v>
      </c>
      <c r="L138" s="93">
        <f t="shared" si="67"/>
        <v>22</v>
      </c>
      <c r="M138" s="94">
        <f t="shared" si="68"/>
        <v>1</v>
      </c>
      <c r="N138" s="94">
        <f t="shared" si="61"/>
        <v>9.0909090909090912E-2</v>
      </c>
      <c r="O138" s="94">
        <f t="shared" si="62"/>
        <v>0.16666666666666669</v>
      </c>
    </row>
    <row r="139" spans="1:15" x14ac:dyDescent="0.3">
      <c r="A139" s="92">
        <v>142</v>
      </c>
      <c r="B139" s="92">
        <v>176</v>
      </c>
      <c r="C139" s="92">
        <v>167</v>
      </c>
      <c r="D139" s="93" t="s">
        <v>95</v>
      </c>
      <c r="E139" s="93" t="s">
        <v>784</v>
      </c>
      <c r="F139" s="65" t="s">
        <v>206</v>
      </c>
      <c r="G139" s="92">
        <v>36</v>
      </c>
      <c r="H139" s="92">
        <v>26</v>
      </c>
      <c r="I139" s="66"/>
      <c r="J139" s="93">
        <f>'gold Standard30-1-2021'!G139</f>
        <v>1</v>
      </c>
      <c r="K139" s="93">
        <f t="shared" si="66"/>
        <v>26</v>
      </c>
      <c r="L139" s="93">
        <f t="shared" si="67"/>
        <v>36</v>
      </c>
      <c r="M139" s="94">
        <v>1</v>
      </c>
      <c r="N139" s="94">
        <f t="shared" si="61"/>
        <v>0.72222222222222221</v>
      </c>
      <c r="O139" s="94">
        <f t="shared" si="62"/>
        <v>0.83870967741935476</v>
      </c>
    </row>
    <row r="140" spans="1:15" x14ac:dyDescent="0.3">
      <c r="A140" s="92">
        <v>188</v>
      </c>
      <c r="B140" s="92">
        <v>177</v>
      </c>
      <c r="C140" s="92">
        <v>168</v>
      </c>
      <c r="D140" s="93" t="s">
        <v>127</v>
      </c>
      <c r="E140" s="95" t="s">
        <v>495</v>
      </c>
      <c r="F140" s="65" t="s">
        <v>412</v>
      </c>
      <c r="G140" s="92">
        <v>21</v>
      </c>
      <c r="H140" s="92">
        <v>16</v>
      </c>
      <c r="I140" s="66"/>
      <c r="J140" s="93">
        <f>'gold Standard30-1-2021'!G140</f>
        <v>0</v>
      </c>
      <c r="K140" s="93">
        <f t="shared" si="66"/>
        <v>16</v>
      </c>
      <c r="L140" s="93">
        <f t="shared" si="67"/>
        <v>21</v>
      </c>
      <c r="M140" s="94">
        <v>1</v>
      </c>
      <c r="N140" s="94">
        <f t="shared" si="61"/>
        <v>0.76190476190476186</v>
      </c>
      <c r="O140" s="94">
        <f t="shared" si="62"/>
        <v>0.8648648648648648</v>
      </c>
    </row>
    <row r="141" spans="1:15" x14ac:dyDescent="0.3">
      <c r="A141" s="92">
        <v>140</v>
      </c>
      <c r="B141" s="92">
        <v>178</v>
      </c>
      <c r="C141" s="92">
        <v>169</v>
      </c>
      <c r="D141" s="93" t="s">
        <v>93</v>
      </c>
      <c r="E141" s="95" t="s">
        <v>607</v>
      </c>
      <c r="F141" s="65" t="s">
        <v>204</v>
      </c>
      <c r="G141" s="92">
        <v>21</v>
      </c>
      <c r="H141" s="92">
        <v>16</v>
      </c>
      <c r="I141" s="66"/>
      <c r="J141" s="93">
        <f>'gold Standard30-1-2021'!G141</f>
        <v>0</v>
      </c>
      <c r="K141" s="93">
        <f t="shared" si="66"/>
        <v>16</v>
      </c>
      <c r="L141" s="93">
        <f t="shared" si="67"/>
        <v>21</v>
      </c>
      <c r="M141" s="94">
        <v>1</v>
      </c>
      <c r="N141" s="94">
        <f t="shared" si="61"/>
        <v>0.76190476190476186</v>
      </c>
      <c r="O141" s="94">
        <f t="shared" si="62"/>
        <v>0.8648648648648648</v>
      </c>
    </row>
    <row r="142" spans="1:15" x14ac:dyDescent="0.3">
      <c r="A142" s="92">
        <v>190</v>
      </c>
      <c r="B142" s="92">
        <v>179</v>
      </c>
      <c r="C142" s="92">
        <v>170</v>
      </c>
      <c r="D142" s="93" t="s">
        <v>129</v>
      </c>
      <c r="E142" s="93" t="s">
        <v>785</v>
      </c>
      <c r="F142" s="65" t="s">
        <v>869</v>
      </c>
      <c r="G142" s="92">
        <v>26</v>
      </c>
      <c r="H142" s="92">
        <v>0</v>
      </c>
      <c r="I142" s="66" t="s">
        <v>830</v>
      </c>
      <c r="J142" s="93">
        <f>'gold Standard30-1-2021'!G142</f>
        <v>0</v>
      </c>
      <c r="K142" s="93">
        <f t="shared" si="66"/>
        <v>0</v>
      </c>
      <c r="L142" s="93">
        <v>0</v>
      </c>
      <c r="M142" s="94">
        <v>0</v>
      </c>
      <c r="N142" s="94">
        <v>0</v>
      </c>
      <c r="O142" s="94">
        <v>0</v>
      </c>
    </row>
    <row r="143" spans="1:15" x14ac:dyDescent="0.3">
      <c r="A143" s="92">
        <v>510</v>
      </c>
      <c r="B143" s="92">
        <v>180</v>
      </c>
      <c r="C143" s="92">
        <v>171</v>
      </c>
      <c r="D143" s="93" t="s">
        <v>166</v>
      </c>
      <c r="E143" s="93" t="s">
        <v>786</v>
      </c>
      <c r="F143" s="65" t="s">
        <v>870</v>
      </c>
      <c r="G143" s="92">
        <v>26</v>
      </c>
      <c r="H143" s="92">
        <v>0</v>
      </c>
      <c r="I143" s="66"/>
      <c r="J143" s="93">
        <f>'gold Standard30-1-2021'!G143</f>
        <v>0</v>
      </c>
      <c r="K143" s="93">
        <f t="shared" si="66"/>
        <v>0</v>
      </c>
      <c r="L143" s="93">
        <v>0</v>
      </c>
      <c r="M143" s="94">
        <v>0</v>
      </c>
      <c r="N143" s="94">
        <v>0</v>
      </c>
      <c r="O143" s="94">
        <v>0</v>
      </c>
    </row>
    <row r="144" spans="1:15" x14ac:dyDescent="0.3">
      <c r="A144" s="92">
        <v>70</v>
      </c>
      <c r="B144" s="92">
        <v>181</v>
      </c>
      <c r="C144" s="92">
        <v>172</v>
      </c>
      <c r="D144" s="93" t="s">
        <v>64</v>
      </c>
      <c r="E144" s="93" t="s">
        <v>780</v>
      </c>
      <c r="F144" s="65" t="s">
        <v>871</v>
      </c>
      <c r="G144" s="92">
        <v>0</v>
      </c>
      <c r="H144" s="92">
        <v>0</v>
      </c>
      <c r="I144" s="66"/>
      <c r="J144" s="93">
        <f>'gold Standard30-1-2021'!G144</f>
        <v>0</v>
      </c>
      <c r="K144" s="93">
        <f t="shared" si="66"/>
        <v>0</v>
      </c>
      <c r="L144" s="93">
        <v>0</v>
      </c>
      <c r="M144" s="94">
        <v>0</v>
      </c>
      <c r="N144" s="94">
        <v>0</v>
      </c>
      <c r="O144" s="94">
        <v>0</v>
      </c>
    </row>
    <row r="145" spans="1:15" x14ac:dyDescent="0.3">
      <c r="A145" s="92">
        <v>535</v>
      </c>
      <c r="B145" s="92">
        <v>182</v>
      </c>
      <c r="C145" s="92">
        <v>173</v>
      </c>
      <c r="D145" s="93" t="s">
        <v>181</v>
      </c>
      <c r="E145" s="93" t="s">
        <v>781</v>
      </c>
      <c r="F145" s="65" t="s">
        <v>872</v>
      </c>
      <c r="G145" s="92">
        <v>5</v>
      </c>
      <c r="H145" s="92">
        <v>3</v>
      </c>
      <c r="I145" s="66"/>
      <c r="J145" s="93">
        <f>'gold Standard30-1-2021'!G145</f>
        <v>0</v>
      </c>
      <c r="K145" s="93">
        <f t="shared" si="66"/>
        <v>3</v>
      </c>
      <c r="L145" s="93">
        <f t="shared" ref="L145:L156" si="69">G145</f>
        <v>5</v>
      </c>
      <c r="M145" s="94">
        <v>1</v>
      </c>
      <c r="N145" s="94">
        <f t="shared" si="61"/>
        <v>0.6</v>
      </c>
      <c r="O145" s="94">
        <f t="shared" si="62"/>
        <v>0.74999999999999989</v>
      </c>
    </row>
    <row r="146" spans="1:15" x14ac:dyDescent="0.3">
      <c r="A146" s="92">
        <v>5</v>
      </c>
      <c r="B146" s="92">
        <v>183</v>
      </c>
      <c r="C146" s="92">
        <v>174</v>
      </c>
      <c r="D146" s="93" t="s">
        <v>32</v>
      </c>
      <c r="E146" s="93" t="s">
        <v>272</v>
      </c>
      <c r="F146" s="65" t="s">
        <v>189</v>
      </c>
      <c r="G146" s="92">
        <v>1</v>
      </c>
      <c r="H146" s="92">
        <v>1</v>
      </c>
      <c r="I146" s="66"/>
      <c r="J146" s="93">
        <f>'gold Standard30-1-2021'!G146</f>
        <v>1</v>
      </c>
      <c r="K146" s="93">
        <f t="shared" si="66"/>
        <v>1</v>
      </c>
      <c r="L146" s="93">
        <f t="shared" si="69"/>
        <v>1</v>
      </c>
      <c r="M146" s="94">
        <f t="shared" si="68"/>
        <v>1</v>
      </c>
      <c r="N146" s="94">
        <f t="shared" si="61"/>
        <v>1</v>
      </c>
      <c r="O146" s="94">
        <f t="shared" si="62"/>
        <v>1</v>
      </c>
    </row>
    <row r="147" spans="1:15" x14ac:dyDescent="0.3">
      <c r="A147" s="92">
        <v>39</v>
      </c>
      <c r="B147" s="92">
        <v>185</v>
      </c>
      <c r="C147" s="92">
        <v>176</v>
      </c>
      <c r="D147" s="93" t="s">
        <v>48</v>
      </c>
      <c r="E147" s="93" t="s">
        <v>787</v>
      </c>
      <c r="F147" s="65" t="s">
        <v>192</v>
      </c>
      <c r="G147" s="92">
        <v>11</v>
      </c>
      <c r="H147" s="92">
        <v>3</v>
      </c>
      <c r="I147" s="66"/>
      <c r="J147" s="93">
        <f>'gold Standard30-1-2021'!G147</f>
        <v>2</v>
      </c>
      <c r="K147" s="93">
        <f t="shared" si="66"/>
        <v>3</v>
      </c>
      <c r="L147" s="93">
        <f t="shared" si="69"/>
        <v>11</v>
      </c>
      <c r="M147" s="94">
        <v>1</v>
      </c>
      <c r="N147" s="94">
        <f t="shared" si="61"/>
        <v>0.27272727272727271</v>
      </c>
      <c r="O147" s="94">
        <f t="shared" si="62"/>
        <v>0.42857142857142855</v>
      </c>
    </row>
    <row r="148" spans="1:15" x14ac:dyDescent="0.3">
      <c r="A148" s="92">
        <v>218</v>
      </c>
      <c r="B148" s="92">
        <v>187</v>
      </c>
      <c r="C148" s="92">
        <v>177</v>
      </c>
      <c r="D148" s="93" t="s">
        <v>140</v>
      </c>
      <c r="E148" s="93" t="s">
        <v>325</v>
      </c>
      <c r="F148" s="65" t="s">
        <v>248</v>
      </c>
      <c r="G148" s="92">
        <v>62</v>
      </c>
      <c r="H148" s="92">
        <v>53</v>
      </c>
      <c r="I148" s="66"/>
      <c r="J148" s="93">
        <f>'gold Standard30-1-2021'!G148</f>
        <v>53</v>
      </c>
      <c r="K148" s="93">
        <f t="shared" si="66"/>
        <v>53</v>
      </c>
      <c r="L148" s="93">
        <f t="shared" si="69"/>
        <v>62</v>
      </c>
      <c r="M148" s="94">
        <v>1</v>
      </c>
      <c r="N148" s="94">
        <f t="shared" si="61"/>
        <v>0.85483870967741937</v>
      </c>
      <c r="O148" s="94">
        <f t="shared" si="62"/>
        <v>0.92173913043478262</v>
      </c>
    </row>
    <row r="149" spans="1:15" x14ac:dyDescent="0.3">
      <c r="A149" s="92">
        <v>518</v>
      </c>
      <c r="B149" s="92">
        <v>188</v>
      </c>
      <c r="C149" s="92">
        <v>178</v>
      </c>
      <c r="D149" s="93" t="s">
        <v>169</v>
      </c>
      <c r="E149" s="93" t="s">
        <v>231</v>
      </c>
      <c r="F149" s="65" t="s">
        <v>231</v>
      </c>
      <c r="G149" s="92">
        <v>2</v>
      </c>
      <c r="H149" s="92">
        <v>2</v>
      </c>
      <c r="I149" s="66"/>
      <c r="J149" s="93">
        <f>'gold Standard30-1-2021'!G149</f>
        <v>0</v>
      </c>
      <c r="K149" s="93">
        <f t="shared" si="66"/>
        <v>2</v>
      </c>
      <c r="L149" s="93">
        <f t="shared" si="69"/>
        <v>2</v>
      </c>
      <c r="M149" s="94">
        <v>1</v>
      </c>
      <c r="N149" s="94">
        <f t="shared" si="61"/>
        <v>1</v>
      </c>
      <c r="O149" s="94">
        <f t="shared" si="62"/>
        <v>1</v>
      </c>
    </row>
    <row r="150" spans="1:15" x14ac:dyDescent="0.3">
      <c r="A150" s="92">
        <v>150</v>
      </c>
      <c r="B150" s="92">
        <v>189</v>
      </c>
      <c r="C150" s="92">
        <v>179</v>
      </c>
      <c r="D150" s="93" t="s">
        <v>101</v>
      </c>
      <c r="E150" s="93" t="s">
        <v>788</v>
      </c>
      <c r="F150" s="65" t="s">
        <v>873</v>
      </c>
      <c r="G150" s="92">
        <v>0</v>
      </c>
      <c r="H150" s="92">
        <v>0</v>
      </c>
      <c r="I150" s="66"/>
      <c r="J150" s="93">
        <f>'gold Standard30-1-2021'!G150</f>
        <v>0</v>
      </c>
      <c r="K150" s="93">
        <f t="shared" si="66"/>
        <v>0</v>
      </c>
      <c r="L150" s="93">
        <f t="shared" si="69"/>
        <v>0</v>
      </c>
      <c r="M150" s="94">
        <v>0</v>
      </c>
      <c r="N150" s="94">
        <f>I150</f>
        <v>0</v>
      </c>
      <c r="O150" s="94">
        <f>J150</f>
        <v>0</v>
      </c>
    </row>
    <row r="151" spans="1:15" x14ac:dyDescent="0.3">
      <c r="A151" s="92">
        <v>47</v>
      </c>
      <c r="B151" s="92">
        <v>190</v>
      </c>
      <c r="C151" s="92">
        <v>180</v>
      </c>
      <c r="D151" s="93" t="s">
        <v>56</v>
      </c>
      <c r="E151" s="93" t="s">
        <v>286</v>
      </c>
      <c r="F151" s="65" t="s">
        <v>12</v>
      </c>
      <c r="G151" s="92">
        <v>11</v>
      </c>
      <c r="H151" s="92">
        <v>11</v>
      </c>
      <c r="I151" s="66"/>
      <c r="J151" s="93">
        <f>'gold Standard30-1-2021'!G151</f>
        <v>11</v>
      </c>
      <c r="K151" s="93">
        <f t="shared" si="66"/>
        <v>11</v>
      </c>
      <c r="L151" s="93">
        <f t="shared" si="69"/>
        <v>11</v>
      </c>
      <c r="M151" s="94">
        <f t="shared" si="68"/>
        <v>1</v>
      </c>
      <c r="N151" s="94">
        <f t="shared" si="61"/>
        <v>1</v>
      </c>
      <c r="O151" s="94">
        <f t="shared" si="62"/>
        <v>1</v>
      </c>
    </row>
    <row r="152" spans="1:15" x14ac:dyDescent="0.3">
      <c r="A152" s="92">
        <v>82</v>
      </c>
      <c r="B152" s="92">
        <v>191</v>
      </c>
      <c r="C152" s="92">
        <v>181</v>
      </c>
      <c r="D152" s="93" t="s">
        <v>71</v>
      </c>
      <c r="E152" s="93" t="s">
        <v>338</v>
      </c>
      <c r="F152" s="65" t="s">
        <v>261</v>
      </c>
      <c r="G152" s="92">
        <v>0</v>
      </c>
      <c r="H152" s="92">
        <v>0</v>
      </c>
      <c r="I152" s="66" t="s">
        <v>816</v>
      </c>
      <c r="J152" s="93">
        <f>'gold Standard30-1-2021'!G152</f>
        <v>0</v>
      </c>
      <c r="K152" s="93">
        <f t="shared" si="66"/>
        <v>0</v>
      </c>
      <c r="L152" s="93">
        <f t="shared" si="69"/>
        <v>0</v>
      </c>
      <c r="M152" s="94">
        <v>0</v>
      </c>
      <c r="N152" s="94">
        <v>0</v>
      </c>
      <c r="O152" s="94">
        <f>J152</f>
        <v>0</v>
      </c>
    </row>
    <row r="153" spans="1:15" x14ac:dyDescent="0.3">
      <c r="A153" s="92">
        <v>536</v>
      </c>
      <c r="B153" s="92">
        <v>192</v>
      </c>
      <c r="C153" s="92">
        <v>182</v>
      </c>
      <c r="D153" s="93" t="s">
        <v>182</v>
      </c>
      <c r="E153" s="93" t="s">
        <v>783</v>
      </c>
      <c r="F153" s="65" t="s">
        <v>874</v>
      </c>
      <c r="G153" s="92">
        <v>0</v>
      </c>
      <c r="H153" s="92">
        <v>0</v>
      </c>
      <c r="I153" s="66" t="s">
        <v>816</v>
      </c>
      <c r="J153" s="93">
        <f>'gold Standard30-1-2021'!G153</f>
        <v>0</v>
      </c>
      <c r="K153" s="93">
        <f t="shared" si="66"/>
        <v>0</v>
      </c>
      <c r="L153" s="93">
        <f t="shared" si="69"/>
        <v>0</v>
      </c>
      <c r="M153" s="94">
        <v>0</v>
      </c>
      <c r="N153" s="94">
        <v>0</v>
      </c>
      <c r="O153" s="94">
        <f>J153</f>
        <v>0</v>
      </c>
    </row>
    <row r="154" spans="1:15" x14ac:dyDescent="0.3">
      <c r="A154" s="92">
        <v>477</v>
      </c>
      <c r="B154" s="92">
        <v>193</v>
      </c>
      <c r="C154" s="92">
        <v>183</v>
      </c>
      <c r="D154" s="93" t="s">
        <v>154</v>
      </c>
      <c r="E154" s="93" t="s">
        <v>292</v>
      </c>
      <c r="F154" s="65" t="s">
        <v>240</v>
      </c>
      <c r="G154" s="92">
        <v>95</v>
      </c>
      <c r="H154" s="96">
        <v>79</v>
      </c>
      <c r="I154" s="64"/>
      <c r="J154" s="93">
        <f>'gold Standard30-1-2021'!G154</f>
        <v>17</v>
      </c>
      <c r="K154" s="93">
        <f t="shared" si="66"/>
        <v>79</v>
      </c>
      <c r="L154" s="93">
        <f t="shared" si="69"/>
        <v>95</v>
      </c>
      <c r="M154" s="94">
        <v>1</v>
      </c>
      <c r="N154" s="94">
        <f t="shared" si="61"/>
        <v>0.83157894736842108</v>
      </c>
      <c r="O154" s="94">
        <f t="shared" si="62"/>
        <v>0.90804597701149437</v>
      </c>
    </row>
    <row r="155" spans="1:15" x14ac:dyDescent="0.3">
      <c r="A155" s="92">
        <v>537</v>
      </c>
      <c r="B155" s="92">
        <v>194</v>
      </c>
      <c r="C155" s="92">
        <v>184</v>
      </c>
      <c r="D155" s="93" t="s">
        <v>183</v>
      </c>
      <c r="E155" s="93" t="s">
        <v>421</v>
      </c>
      <c r="F155" s="65" t="s">
        <v>225</v>
      </c>
      <c r="G155" s="92">
        <v>3</v>
      </c>
      <c r="H155" s="92">
        <v>2</v>
      </c>
      <c r="I155" s="66"/>
      <c r="J155" s="93">
        <f>'gold Standard30-1-2021'!G155</f>
        <v>2</v>
      </c>
      <c r="K155" s="93">
        <f t="shared" si="66"/>
        <v>2</v>
      </c>
      <c r="L155" s="93">
        <f t="shared" si="69"/>
        <v>3</v>
      </c>
      <c r="M155" s="94">
        <v>1</v>
      </c>
      <c r="N155" s="94">
        <f t="shared" si="61"/>
        <v>0.66666666666666663</v>
      </c>
      <c r="O155" s="94">
        <f t="shared" si="62"/>
        <v>0.8</v>
      </c>
    </row>
    <row r="156" spans="1:15" x14ac:dyDescent="0.3">
      <c r="A156" s="92">
        <v>160</v>
      </c>
      <c r="B156" s="92">
        <v>195</v>
      </c>
      <c r="C156" s="92">
        <v>185</v>
      </c>
      <c r="D156" s="93" t="s">
        <v>108</v>
      </c>
      <c r="E156" s="95" t="s">
        <v>422</v>
      </c>
      <c r="F156" s="65" t="s">
        <v>420</v>
      </c>
      <c r="G156" s="92">
        <v>3</v>
      </c>
      <c r="H156" s="92">
        <v>2</v>
      </c>
      <c r="I156" s="66"/>
      <c r="J156" s="93">
        <f>'gold Standard30-1-2021'!G156</f>
        <v>2</v>
      </c>
      <c r="K156" s="93">
        <f t="shared" si="66"/>
        <v>2</v>
      </c>
      <c r="L156" s="93">
        <f t="shared" si="69"/>
        <v>3</v>
      </c>
      <c r="M156" s="94">
        <f t="shared" si="68"/>
        <v>1</v>
      </c>
      <c r="N156" s="94">
        <f t="shared" si="61"/>
        <v>0.66666666666666663</v>
      </c>
      <c r="O156" s="94">
        <f t="shared" si="62"/>
        <v>0.8</v>
      </c>
    </row>
    <row r="157" spans="1:15" x14ac:dyDescent="0.3">
      <c r="A157" s="92">
        <v>118</v>
      </c>
      <c r="B157" s="92">
        <v>196</v>
      </c>
      <c r="C157" s="92">
        <v>186</v>
      </c>
      <c r="D157" s="93" t="s">
        <v>84</v>
      </c>
      <c r="E157" s="93" t="s">
        <v>789</v>
      </c>
      <c r="F157" s="65" t="s">
        <v>789</v>
      </c>
      <c r="G157" s="92">
        <v>3</v>
      </c>
      <c r="H157" s="92">
        <v>0</v>
      </c>
      <c r="I157" s="66"/>
      <c r="J157" s="93">
        <f>'gold Standard30-1-2021'!G157</f>
        <v>0</v>
      </c>
      <c r="K157" s="93">
        <f t="shared" si="66"/>
        <v>0</v>
      </c>
      <c r="L157" s="93">
        <v>0</v>
      </c>
      <c r="M157" s="94">
        <v>0</v>
      </c>
      <c r="N157" s="94">
        <v>0</v>
      </c>
      <c r="O157" s="94">
        <v>0</v>
      </c>
    </row>
    <row r="158" spans="1:15" x14ac:dyDescent="0.3">
      <c r="A158" s="92">
        <v>540</v>
      </c>
      <c r="B158" s="92">
        <v>198</v>
      </c>
      <c r="C158" s="92">
        <v>188</v>
      </c>
      <c r="D158" s="93" t="s">
        <v>185</v>
      </c>
      <c r="E158" s="93" t="s">
        <v>790</v>
      </c>
      <c r="F158" s="65" t="s">
        <v>875</v>
      </c>
      <c r="G158" s="96">
        <v>4</v>
      </c>
      <c r="H158" s="96">
        <v>1</v>
      </c>
      <c r="I158" s="66" t="s">
        <v>816</v>
      </c>
      <c r="J158" s="93">
        <f>'gold Standard30-1-2021'!G158</f>
        <v>1</v>
      </c>
      <c r="K158" s="93">
        <f t="shared" si="66"/>
        <v>1</v>
      </c>
      <c r="L158" s="93">
        <f>$G$158</f>
        <v>4</v>
      </c>
      <c r="M158" s="94">
        <f t="shared" si="68"/>
        <v>1</v>
      </c>
      <c r="N158" s="94">
        <f t="shared" ref="N158" si="70">K158/L158</f>
        <v>0.25</v>
      </c>
      <c r="O158" s="94">
        <f t="shared" ref="O158" si="71">(2*M158*N158)/(M158+N158)</f>
        <v>0.4</v>
      </c>
    </row>
    <row r="159" spans="1:15" x14ac:dyDescent="0.3">
      <c r="A159" s="92">
        <v>540</v>
      </c>
      <c r="B159" s="92">
        <v>199</v>
      </c>
      <c r="C159" s="92">
        <v>189</v>
      </c>
      <c r="D159" s="93" t="s">
        <v>185</v>
      </c>
      <c r="E159" s="93" t="s">
        <v>791</v>
      </c>
      <c r="F159" s="65" t="s">
        <v>792</v>
      </c>
      <c r="G159" s="92">
        <v>51</v>
      </c>
      <c r="H159" s="92">
        <v>40</v>
      </c>
      <c r="I159" s="66" t="s">
        <v>814</v>
      </c>
      <c r="J159" s="93">
        <f>'gold Standard30-1-2021'!G159</f>
        <v>2</v>
      </c>
      <c r="K159" s="93">
        <f t="shared" si="66"/>
        <v>40</v>
      </c>
      <c r="L159" s="93">
        <f>G159</f>
        <v>51</v>
      </c>
      <c r="M159" s="94">
        <v>1</v>
      </c>
      <c r="N159" s="94">
        <f t="shared" si="61"/>
        <v>0.78431372549019607</v>
      </c>
      <c r="O159" s="94">
        <f t="shared" si="62"/>
        <v>0.87912087912087922</v>
      </c>
    </row>
    <row r="160" spans="1:15" ht="14.25" customHeight="1" x14ac:dyDescent="0.3">
      <c r="A160" s="92">
        <v>516</v>
      </c>
      <c r="B160" s="92">
        <v>200</v>
      </c>
      <c r="C160" s="92">
        <v>190</v>
      </c>
      <c r="D160" s="93" t="s">
        <v>168</v>
      </c>
      <c r="E160" s="95" t="s">
        <v>793</v>
      </c>
      <c r="F160" s="65" t="s">
        <v>232</v>
      </c>
      <c r="G160" s="92">
        <v>2</v>
      </c>
      <c r="H160" s="92">
        <v>0</v>
      </c>
      <c r="I160" s="66"/>
      <c r="J160" s="93">
        <f>'gold Standard30-1-2021'!G160</f>
        <v>0</v>
      </c>
      <c r="K160" s="93">
        <f t="shared" si="66"/>
        <v>0</v>
      </c>
      <c r="L160" s="93">
        <f>G160</f>
        <v>2</v>
      </c>
      <c r="M160" s="94">
        <v>0</v>
      </c>
      <c r="N160" s="94">
        <f>I160</f>
        <v>0</v>
      </c>
      <c r="O160" s="94">
        <f>J160</f>
        <v>0</v>
      </c>
    </row>
    <row r="161" spans="1:15" x14ac:dyDescent="0.3">
      <c r="A161" s="92">
        <v>167</v>
      </c>
      <c r="B161" s="92">
        <v>203</v>
      </c>
      <c r="C161" s="92">
        <v>193</v>
      </c>
      <c r="D161" s="93" t="s">
        <v>111</v>
      </c>
      <c r="E161" s="93" t="s">
        <v>415</v>
      </c>
      <c r="F161" s="65" t="s">
        <v>254</v>
      </c>
      <c r="G161" s="92">
        <v>0</v>
      </c>
      <c r="H161" s="92">
        <v>0</v>
      </c>
      <c r="I161" s="66" t="s">
        <v>816</v>
      </c>
      <c r="J161" s="93">
        <f>'gold Standard30-1-2021'!G161</f>
        <v>0</v>
      </c>
      <c r="K161" s="93">
        <f t="shared" si="66"/>
        <v>0</v>
      </c>
      <c r="L161" s="93">
        <f>G161</f>
        <v>0</v>
      </c>
      <c r="M161" s="94">
        <v>0</v>
      </c>
      <c r="N161" s="94">
        <v>0</v>
      </c>
      <c r="O161" s="94">
        <f>J161</f>
        <v>0</v>
      </c>
    </row>
    <row r="162" spans="1:15" x14ac:dyDescent="0.3">
      <c r="A162" s="92">
        <v>187</v>
      </c>
      <c r="B162" s="92">
        <v>204</v>
      </c>
      <c r="C162" s="92">
        <v>194</v>
      </c>
      <c r="D162" s="93" t="s">
        <v>126</v>
      </c>
      <c r="E162" s="93" t="s">
        <v>415</v>
      </c>
      <c r="F162" s="65" t="s">
        <v>253</v>
      </c>
      <c r="G162" s="92">
        <v>0</v>
      </c>
      <c r="H162" s="92">
        <v>0</v>
      </c>
      <c r="I162" s="66" t="s">
        <v>897</v>
      </c>
      <c r="J162" s="93">
        <f>'gold Standard30-1-2021'!G162</f>
        <v>1</v>
      </c>
      <c r="K162" s="93">
        <f t="shared" si="66"/>
        <v>0</v>
      </c>
      <c r="L162" s="93">
        <f>G162</f>
        <v>0</v>
      </c>
      <c r="M162" s="94">
        <f t="shared" si="68"/>
        <v>0</v>
      </c>
      <c r="N162" s="94">
        <v>0</v>
      </c>
      <c r="O162" s="94">
        <v>0</v>
      </c>
    </row>
    <row r="163" spans="1:15" x14ac:dyDescent="0.3">
      <c r="A163" s="92">
        <v>203</v>
      </c>
      <c r="B163" s="92">
        <v>205</v>
      </c>
      <c r="C163" s="92">
        <v>195</v>
      </c>
      <c r="D163" s="93" t="s">
        <v>132</v>
      </c>
      <c r="E163" s="93" t="s">
        <v>251</v>
      </c>
      <c r="F163" s="65" t="s">
        <v>251</v>
      </c>
      <c r="G163" s="92">
        <v>2</v>
      </c>
      <c r="H163" s="92">
        <v>2</v>
      </c>
      <c r="I163" s="66"/>
      <c r="J163" s="93">
        <f>'gold Standard30-1-2021'!G163</f>
        <v>2</v>
      </c>
      <c r="K163" s="93">
        <f t="shared" si="66"/>
        <v>2</v>
      </c>
      <c r="L163" s="93">
        <f>G163</f>
        <v>2</v>
      </c>
      <c r="M163" s="94">
        <f t="shared" si="68"/>
        <v>1</v>
      </c>
      <c r="N163" s="94">
        <f t="shared" ref="N163:N168" si="72">K163/L163</f>
        <v>1</v>
      </c>
      <c r="O163" s="94">
        <f t="shared" ref="O163:O168" si="73">(2*M163*N163)/(M163+N163)</f>
        <v>1</v>
      </c>
    </row>
    <row r="164" spans="1:15" x14ac:dyDescent="0.3">
      <c r="A164" s="92">
        <v>106</v>
      </c>
      <c r="B164" s="92">
        <v>206</v>
      </c>
      <c r="C164" s="92">
        <v>196</v>
      </c>
      <c r="D164" s="93" t="s">
        <v>80</v>
      </c>
      <c r="E164" s="93" t="s">
        <v>795</v>
      </c>
      <c r="F164" s="65" t="s">
        <v>876</v>
      </c>
      <c r="G164" s="92">
        <v>5</v>
      </c>
      <c r="H164" s="92">
        <v>0</v>
      </c>
      <c r="I164" s="62"/>
      <c r="J164" s="93">
        <f>'gold Standard30-1-2021'!G164</f>
        <v>0</v>
      </c>
      <c r="K164" s="93">
        <f t="shared" si="66"/>
        <v>0</v>
      </c>
      <c r="L164" s="93">
        <v>0</v>
      </c>
      <c r="M164" s="94">
        <v>0</v>
      </c>
      <c r="N164" s="94">
        <v>0</v>
      </c>
      <c r="O164" s="94">
        <v>0</v>
      </c>
    </row>
    <row r="165" spans="1:15" x14ac:dyDescent="0.3">
      <c r="A165" s="92">
        <v>80</v>
      </c>
      <c r="B165" s="92">
        <v>208</v>
      </c>
      <c r="C165" s="92">
        <v>197</v>
      </c>
      <c r="D165" s="93" t="s">
        <v>69</v>
      </c>
      <c r="E165" s="93" t="s">
        <v>836</v>
      </c>
      <c r="F165" s="65" t="s">
        <v>877</v>
      </c>
      <c r="G165" s="92">
        <v>0</v>
      </c>
      <c r="H165" s="92">
        <v>0</v>
      </c>
      <c r="I165" s="66" t="s">
        <v>816</v>
      </c>
      <c r="J165" s="93">
        <f>'gold Standard30-1-2021'!G165</f>
        <v>0</v>
      </c>
      <c r="K165" s="93">
        <f t="shared" si="66"/>
        <v>0</v>
      </c>
      <c r="L165" s="93">
        <v>0</v>
      </c>
      <c r="M165" s="94">
        <v>0</v>
      </c>
      <c r="N165" s="94">
        <v>0</v>
      </c>
      <c r="O165" s="94">
        <v>0</v>
      </c>
    </row>
    <row r="166" spans="1:15" x14ac:dyDescent="0.3">
      <c r="A166" s="92">
        <v>210</v>
      </c>
      <c r="B166" s="92">
        <v>209</v>
      </c>
      <c r="C166" s="92">
        <v>198</v>
      </c>
      <c r="D166" s="93" t="s">
        <v>135</v>
      </c>
      <c r="E166" s="93" t="s">
        <v>796</v>
      </c>
      <c r="F166" s="65" t="s">
        <v>878</v>
      </c>
      <c r="G166" s="92">
        <v>0</v>
      </c>
      <c r="H166" s="92">
        <v>0</v>
      </c>
      <c r="I166" s="66" t="s">
        <v>816</v>
      </c>
      <c r="J166" s="93">
        <f>'gold Standard30-1-2021'!G166</f>
        <v>0</v>
      </c>
      <c r="K166" s="93">
        <f t="shared" si="66"/>
        <v>0</v>
      </c>
      <c r="L166" s="93">
        <v>0</v>
      </c>
      <c r="M166" s="94">
        <v>0</v>
      </c>
      <c r="N166" s="94">
        <v>0</v>
      </c>
      <c r="O166" s="94">
        <v>0</v>
      </c>
    </row>
    <row r="167" spans="1:15" x14ac:dyDescent="0.3">
      <c r="A167" s="92">
        <v>35</v>
      </c>
      <c r="B167" s="92">
        <v>240</v>
      </c>
      <c r="C167" s="92">
        <v>199</v>
      </c>
      <c r="D167" s="93" t="s">
        <v>678</v>
      </c>
      <c r="E167" s="93" t="s">
        <v>835</v>
      </c>
      <c r="F167" s="65" t="s">
        <v>679</v>
      </c>
      <c r="G167" s="92">
        <v>76</v>
      </c>
      <c r="H167" s="92">
        <v>36</v>
      </c>
      <c r="I167" s="66"/>
      <c r="J167" s="93">
        <f>'gold Standard30-1-2021'!G167</f>
        <v>0</v>
      </c>
      <c r="K167" s="93">
        <f t="shared" si="66"/>
        <v>36</v>
      </c>
      <c r="L167" s="93">
        <f>G167</f>
        <v>76</v>
      </c>
      <c r="M167" s="94">
        <v>1</v>
      </c>
      <c r="N167" s="94">
        <f t="shared" si="72"/>
        <v>0.47368421052631576</v>
      </c>
      <c r="O167" s="94">
        <f t="shared" si="73"/>
        <v>0.6428571428571429</v>
      </c>
    </row>
    <row r="168" spans="1:15" x14ac:dyDescent="0.3">
      <c r="A168" s="92">
        <v>144</v>
      </c>
      <c r="B168" s="92">
        <v>16</v>
      </c>
      <c r="C168" s="92">
        <v>200</v>
      </c>
      <c r="D168" s="95" t="s">
        <v>96</v>
      </c>
      <c r="E168" s="95" t="s">
        <v>706</v>
      </c>
      <c r="F168" s="65" t="s">
        <v>705</v>
      </c>
      <c r="G168" s="92">
        <v>21</v>
      </c>
      <c r="H168" s="92">
        <v>11</v>
      </c>
      <c r="I168" s="66"/>
      <c r="J168" s="93">
        <f>'gold Standard30-1-2021'!G168</f>
        <v>11</v>
      </c>
      <c r="K168" s="93">
        <f t="shared" si="66"/>
        <v>11</v>
      </c>
      <c r="L168" s="93">
        <f>G168</f>
        <v>21</v>
      </c>
      <c r="M168" s="94">
        <f t="shared" si="68"/>
        <v>1</v>
      </c>
      <c r="N168" s="94">
        <f t="shared" si="72"/>
        <v>0.52380952380952384</v>
      </c>
      <c r="O168" s="94">
        <f t="shared" si="73"/>
        <v>0.68750000000000011</v>
      </c>
    </row>
    <row r="169" spans="1:15" x14ac:dyDescent="0.3">
      <c r="F169" s="87" t="s">
        <v>883</v>
      </c>
      <c r="J169" s="89">
        <f>SUM(J2:J168)</f>
        <v>644</v>
      </c>
      <c r="K169" s="89">
        <f>SUM(K2:K168)</f>
        <v>1638</v>
      </c>
      <c r="L169" s="89">
        <f>SUM(L2:L168)</f>
        <v>2860</v>
      </c>
      <c r="M169" s="90">
        <f t="shared" ref="M169:O169" si="74">SUM(M2:M168)</f>
        <v>114.3888888888889</v>
      </c>
      <c r="N169" s="90">
        <f t="shared" si="74"/>
        <v>82.058026972908408</v>
      </c>
      <c r="O169" s="90">
        <f t="shared" si="74"/>
        <v>90.25296950676146</v>
      </c>
    </row>
    <row r="172" spans="1:15" x14ac:dyDescent="0.3">
      <c r="F172" s="68"/>
    </row>
    <row r="173" spans="1:15" x14ac:dyDescent="0.3">
      <c r="F173" s="76"/>
    </row>
    <row r="174" spans="1:15" x14ac:dyDescent="0.3">
      <c r="F174" s="68"/>
    </row>
    <row r="177" spans="9:14" x14ac:dyDescent="0.3">
      <c r="M177" s="88"/>
      <c r="N177" s="108"/>
    </row>
    <row r="178" spans="9:14" x14ac:dyDescent="0.3">
      <c r="M178" s="88"/>
    </row>
    <row r="180" spans="9:14" x14ac:dyDescent="0.3">
      <c r="I180" s="109"/>
    </row>
  </sheetData>
  <phoneticPr fontId="8" type="noConversion"/>
  <conditionalFormatting sqref="D16:D18">
    <cfRule type="duplicateValues" dxfId="192" priority="317"/>
  </conditionalFormatting>
  <conditionalFormatting sqref="D11">
    <cfRule type="duplicateValues" dxfId="191" priority="487"/>
  </conditionalFormatting>
  <conditionalFormatting sqref="D11">
    <cfRule type="duplicateValues" dxfId="190" priority="488"/>
  </conditionalFormatting>
  <conditionalFormatting sqref="E16:E18">
    <cfRule type="duplicateValues" dxfId="189" priority="481"/>
  </conditionalFormatting>
  <conditionalFormatting sqref="D20">
    <cfRule type="duplicateValues" dxfId="188" priority="479"/>
  </conditionalFormatting>
  <conditionalFormatting sqref="D20">
    <cfRule type="duplicateValues" dxfId="187" priority="480"/>
  </conditionalFormatting>
  <conditionalFormatting sqref="B169:C65498 B31:B40 B75:B136 B13:B14 B16:B29 B43:B48 B51:B57 B1:C3 B4:B11 B138:B167 C4:C57 C59:C167 B59:B73">
    <cfRule type="duplicateValues" dxfId="186" priority="452"/>
  </conditionalFormatting>
  <conditionalFormatting sqref="D15">
    <cfRule type="duplicateValues" dxfId="185" priority="440"/>
  </conditionalFormatting>
  <conditionalFormatting sqref="D15">
    <cfRule type="duplicateValues" dxfId="184" priority="441"/>
  </conditionalFormatting>
  <conditionalFormatting sqref="B15">
    <cfRule type="duplicateValues" dxfId="183" priority="437"/>
  </conditionalFormatting>
  <conditionalFormatting sqref="B30">
    <cfRule type="duplicateValues" dxfId="182" priority="426"/>
  </conditionalFormatting>
  <conditionalFormatting sqref="B169:C65498 B75:B136 B13:B40 B43:B48 B51:B57 B1:C3 B4:B11 B138:B167 C4:C57 C59:C167 B59:B73">
    <cfRule type="duplicateValues" dxfId="181" priority="424"/>
  </conditionalFormatting>
  <conditionalFormatting sqref="B169:C65498">
    <cfRule type="duplicateValues" dxfId="180" priority="417"/>
  </conditionalFormatting>
  <conditionalFormatting sqref="B74">
    <cfRule type="duplicateValues" dxfId="179" priority="406"/>
  </conditionalFormatting>
  <conditionalFormatting sqref="B74">
    <cfRule type="duplicateValues" dxfId="178" priority="404"/>
  </conditionalFormatting>
  <conditionalFormatting sqref="B74">
    <cfRule type="duplicateValues" dxfId="177" priority="403"/>
  </conditionalFormatting>
  <conditionalFormatting sqref="B137">
    <cfRule type="duplicateValues" dxfId="176" priority="364"/>
  </conditionalFormatting>
  <conditionalFormatting sqref="B137">
    <cfRule type="duplicateValues" dxfId="175" priority="362"/>
  </conditionalFormatting>
  <conditionalFormatting sqref="B137">
    <cfRule type="duplicateValues" dxfId="174" priority="361"/>
  </conditionalFormatting>
  <conditionalFormatting sqref="A89:A90">
    <cfRule type="duplicateValues" dxfId="173" priority="358"/>
  </conditionalFormatting>
  <conditionalFormatting sqref="A89:A90">
    <cfRule type="duplicateValues" dxfId="172" priority="357"/>
  </conditionalFormatting>
  <conditionalFormatting sqref="A89:A90">
    <cfRule type="duplicateValues" dxfId="171" priority="356"/>
  </conditionalFormatting>
  <conditionalFormatting sqref="B169:C1048576 B43:B48 B13:B40 B1:C3 B4:B11 B51:B57 C4:C57 B59:C167">
    <cfRule type="duplicateValues" dxfId="170" priority="355"/>
  </conditionalFormatting>
  <conditionalFormatting sqref="A12:B12">
    <cfRule type="duplicateValues" dxfId="169" priority="350"/>
  </conditionalFormatting>
  <conditionalFormatting sqref="E20">
    <cfRule type="duplicateValues" dxfId="168" priority="333"/>
  </conditionalFormatting>
  <conditionalFormatting sqref="E20">
    <cfRule type="duplicateValues" dxfId="167" priority="334"/>
  </conditionalFormatting>
  <conditionalFormatting sqref="E1">
    <cfRule type="duplicateValues" dxfId="166" priority="318"/>
  </conditionalFormatting>
  <conditionalFormatting sqref="E16:E18 E13:E14">
    <cfRule type="duplicateValues" dxfId="165" priority="316"/>
  </conditionalFormatting>
  <conditionalFormatting sqref="E15">
    <cfRule type="duplicateValues" dxfId="164" priority="313"/>
  </conditionalFormatting>
  <conditionalFormatting sqref="E15">
    <cfRule type="duplicateValues" dxfId="163" priority="314"/>
  </conditionalFormatting>
  <conditionalFormatting sqref="E12">
    <cfRule type="duplicateValues" dxfId="162" priority="311"/>
  </conditionalFormatting>
  <conditionalFormatting sqref="E12">
    <cfRule type="duplicateValues" dxfId="161" priority="312"/>
  </conditionalFormatting>
  <conditionalFormatting sqref="D168">
    <cfRule type="duplicateValues" dxfId="160" priority="307"/>
  </conditionalFormatting>
  <conditionalFormatting sqref="D168">
    <cfRule type="duplicateValues" dxfId="159" priority="308"/>
  </conditionalFormatting>
  <conditionalFormatting sqref="B168">
    <cfRule type="duplicateValues" dxfId="158" priority="304"/>
  </conditionalFormatting>
  <conditionalFormatting sqref="B168">
    <cfRule type="duplicateValues" dxfId="157" priority="302"/>
  </conditionalFormatting>
  <conditionalFormatting sqref="B168">
    <cfRule type="duplicateValues" dxfId="156" priority="301"/>
  </conditionalFormatting>
  <conditionalFormatting sqref="B168">
    <cfRule type="duplicateValues" dxfId="155" priority="300"/>
  </conditionalFormatting>
  <conditionalFormatting sqref="E168">
    <cfRule type="duplicateValues" dxfId="154" priority="296"/>
  </conditionalFormatting>
  <conditionalFormatting sqref="E168">
    <cfRule type="duplicateValues" dxfId="153" priority="297"/>
  </conditionalFormatting>
  <conditionalFormatting sqref="C168">
    <cfRule type="duplicateValues" dxfId="152" priority="295"/>
  </conditionalFormatting>
  <conditionalFormatting sqref="C168">
    <cfRule type="duplicateValues" dxfId="151" priority="294"/>
  </conditionalFormatting>
  <conditionalFormatting sqref="C168">
    <cfRule type="duplicateValues" dxfId="150" priority="293"/>
  </conditionalFormatting>
  <conditionalFormatting sqref="C168">
    <cfRule type="duplicateValues" dxfId="149" priority="292"/>
  </conditionalFormatting>
  <conditionalFormatting sqref="E87">
    <cfRule type="duplicateValues" dxfId="148" priority="279"/>
  </conditionalFormatting>
  <conditionalFormatting sqref="E87">
    <cfRule type="duplicateValues" dxfId="147" priority="280"/>
  </conditionalFormatting>
  <conditionalFormatting sqref="E91">
    <cfRule type="duplicateValues" dxfId="146" priority="277"/>
  </conditionalFormatting>
  <conditionalFormatting sqref="E91">
    <cfRule type="duplicateValues" dxfId="145" priority="278"/>
  </conditionalFormatting>
  <conditionalFormatting sqref="E114">
    <cfRule type="duplicateValues" dxfId="144" priority="270"/>
  </conditionalFormatting>
  <conditionalFormatting sqref="E114">
    <cfRule type="duplicateValues" dxfId="143" priority="271"/>
  </conditionalFormatting>
  <conditionalFormatting sqref="E141">
    <cfRule type="duplicateValues" dxfId="142" priority="267"/>
  </conditionalFormatting>
  <conditionalFormatting sqref="E140:E141">
    <cfRule type="duplicateValues" dxfId="141" priority="266"/>
  </conditionalFormatting>
  <conditionalFormatting sqref="E140">
    <cfRule type="duplicateValues" dxfId="140" priority="268"/>
  </conditionalFormatting>
  <conditionalFormatting sqref="E140:E141">
    <cfRule type="duplicateValues" dxfId="139" priority="269"/>
  </conditionalFormatting>
  <conditionalFormatting sqref="E156">
    <cfRule type="duplicateValues" dxfId="138" priority="264"/>
  </conditionalFormatting>
  <conditionalFormatting sqref="E156">
    <cfRule type="duplicateValues" dxfId="137" priority="265"/>
  </conditionalFormatting>
  <conditionalFormatting sqref="G1">
    <cfRule type="duplicateValues" dxfId="136" priority="145"/>
  </conditionalFormatting>
  <conditionalFormatting sqref="G1">
    <cfRule type="duplicateValues" dxfId="135" priority="146"/>
  </conditionalFormatting>
  <conditionalFormatting sqref="G12">
    <cfRule type="duplicateValues" dxfId="134" priority="143"/>
  </conditionalFormatting>
  <conditionalFormatting sqref="G12">
    <cfRule type="duplicateValues" dxfId="133" priority="144"/>
  </conditionalFormatting>
  <conditionalFormatting sqref="G9">
    <cfRule type="duplicateValues" dxfId="132" priority="141"/>
  </conditionalFormatting>
  <conditionalFormatting sqref="G9">
    <cfRule type="duplicateValues" dxfId="131" priority="142"/>
  </conditionalFormatting>
  <conditionalFormatting sqref="H1">
    <cfRule type="duplicateValues" dxfId="130" priority="139"/>
  </conditionalFormatting>
  <conditionalFormatting sqref="H1">
    <cfRule type="duplicateValues" dxfId="129" priority="140"/>
  </conditionalFormatting>
  <conditionalFormatting sqref="H9">
    <cfRule type="duplicateValues" dxfId="128" priority="137"/>
  </conditionalFormatting>
  <conditionalFormatting sqref="H9">
    <cfRule type="duplicateValues" dxfId="127" priority="138"/>
  </conditionalFormatting>
  <conditionalFormatting sqref="H12">
    <cfRule type="duplicateValues" dxfId="126" priority="135"/>
  </conditionalFormatting>
  <conditionalFormatting sqref="H12">
    <cfRule type="duplicateValues" dxfId="125" priority="136"/>
  </conditionalFormatting>
  <conditionalFormatting sqref="G56:H56">
    <cfRule type="duplicateValues" dxfId="124" priority="133"/>
  </conditionalFormatting>
  <conditionalFormatting sqref="G56:H56">
    <cfRule type="duplicateValues" dxfId="123" priority="134"/>
  </conditionalFormatting>
  <conditionalFormatting sqref="G158">
    <cfRule type="duplicateValues" dxfId="122" priority="132"/>
  </conditionalFormatting>
  <conditionalFormatting sqref="G158">
    <cfRule type="duplicateValues" dxfId="121" priority="131"/>
  </conditionalFormatting>
  <conditionalFormatting sqref="G158">
    <cfRule type="duplicateValues" dxfId="120" priority="130"/>
  </conditionalFormatting>
  <conditionalFormatting sqref="G158">
    <cfRule type="duplicateValues" dxfId="119" priority="129"/>
  </conditionalFormatting>
  <conditionalFormatting sqref="H154">
    <cfRule type="duplicateValues" dxfId="118" priority="126"/>
  </conditionalFormatting>
  <conditionalFormatting sqref="H154">
    <cfRule type="duplicateValues" dxfId="117" priority="127"/>
  </conditionalFormatting>
  <conditionalFormatting sqref="H154">
    <cfRule type="duplicateValues" dxfId="116" priority="125"/>
  </conditionalFormatting>
  <conditionalFormatting sqref="H154">
    <cfRule type="duplicateValues" dxfId="115" priority="124"/>
  </conditionalFormatting>
  <conditionalFormatting sqref="H154">
    <cfRule type="duplicateValues" dxfId="114" priority="123"/>
  </conditionalFormatting>
  <conditionalFormatting sqref="I154">
    <cfRule type="duplicateValues" dxfId="113" priority="121"/>
  </conditionalFormatting>
  <conditionalFormatting sqref="I154">
    <cfRule type="duplicateValues" dxfId="112" priority="122"/>
  </conditionalFormatting>
  <conditionalFormatting sqref="H2">
    <cfRule type="duplicateValues" dxfId="111" priority="119"/>
  </conditionalFormatting>
  <conditionalFormatting sqref="H2">
    <cfRule type="duplicateValues" dxfId="110" priority="120"/>
  </conditionalFormatting>
  <conditionalFormatting sqref="H2">
    <cfRule type="duplicateValues" dxfId="109" priority="118"/>
  </conditionalFormatting>
  <conditionalFormatting sqref="H2">
    <cfRule type="duplicateValues" dxfId="108" priority="117"/>
  </conditionalFormatting>
  <conditionalFormatting sqref="H2">
    <cfRule type="duplicateValues" dxfId="107" priority="116"/>
  </conditionalFormatting>
  <conditionalFormatting sqref="B58:C58">
    <cfRule type="duplicateValues" dxfId="106" priority="110"/>
  </conditionalFormatting>
  <conditionalFormatting sqref="B58:C58">
    <cfRule type="duplicateValues" dxfId="105" priority="108"/>
  </conditionalFormatting>
  <conditionalFormatting sqref="B58:C58">
    <cfRule type="duplicateValues" dxfId="104" priority="107"/>
  </conditionalFormatting>
  <conditionalFormatting sqref="D21:D22">
    <cfRule type="duplicateValues" dxfId="103" priority="3942"/>
  </conditionalFormatting>
  <conditionalFormatting sqref="D21">
    <cfRule type="duplicateValues" dxfId="102" priority="3944"/>
  </conditionalFormatting>
  <conditionalFormatting sqref="A12:B12 D12">
    <cfRule type="duplicateValues" dxfId="101" priority="3947"/>
  </conditionalFormatting>
  <conditionalFormatting sqref="F161:F167 F2:F5 F135:F136 F126 F112 F140 F59:F70 F142:F151 F131:F133 F128:F129 F153:F154 F72:F73 F98:F108 F54:F55 F46:F47 F52 F8 F31:F33 F75:F81 F87:F96 F114:F124 F138 F23:F29 F43 F170:F171 F110 F35:F40">
    <cfRule type="duplicateValues" dxfId="100" priority="17"/>
  </conditionalFormatting>
  <conditionalFormatting sqref="F161:F167 F128:F129 F2:F5 F153:F154 F54:F55 F46:F48 F52 F59:F73 F8 F31:F33 F75:F81 F87:F108 F138:F151 F10 F23:F29 F43 F170:F171 F110:F126 F131:F136 F35:F40">
    <cfRule type="duplicateValues" dxfId="99" priority="3948"/>
  </conditionalFormatting>
  <conditionalFormatting sqref="F138:F167 F2:F8 F75:F81 F87:F108 F13:F14 F10:F11 F16:F29 F43:F48 F51:F55 F57:F73 F170:F171 F110:F129 F131:F136 F31:F40">
    <cfRule type="duplicateValues" dxfId="98" priority="3949"/>
  </conditionalFormatting>
  <conditionalFormatting sqref="F43:F48 F51:F55 F57:F108 F110:F129 F131:F167 F2:F40">
    <cfRule type="duplicateValues" dxfId="97" priority="3950"/>
  </conditionalFormatting>
  <conditionalFormatting sqref="F110:F129 F131:F167 F2:F108">
    <cfRule type="duplicateValues" dxfId="96" priority="3951"/>
  </conditionalFormatting>
  <conditionalFormatting sqref="F109">
    <cfRule type="duplicateValues" dxfId="95" priority="3952"/>
  </conditionalFormatting>
  <conditionalFormatting sqref="F16:F18">
    <cfRule type="duplicateValues" dxfId="94" priority="99"/>
  </conditionalFormatting>
  <conditionalFormatting sqref="F10">
    <cfRule type="duplicateValues" dxfId="93" priority="93"/>
  </conditionalFormatting>
  <conditionalFormatting sqref="F141">
    <cfRule type="duplicateValues" dxfId="92" priority="92"/>
  </conditionalFormatting>
  <conditionalFormatting sqref="F134">
    <cfRule type="duplicateValues" dxfId="91" priority="91"/>
  </conditionalFormatting>
  <conditionalFormatting sqref="F125">
    <cfRule type="duplicateValues" dxfId="90" priority="90"/>
  </conditionalFormatting>
  <conditionalFormatting sqref="F113">
    <cfRule type="duplicateValues" dxfId="89" priority="89"/>
  </conditionalFormatting>
  <conditionalFormatting sqref="F111">
    <cfRule type="duplicateValues" dxfId="88" priority="88"/>
  </conditionalFormatting>
  <conditionalFormatting sqref="F97">
    <cfRule type="duplicateValues" dxfId="87" priority="87"/>
  </conditionalFormatting>
  <conditionalFormatting sqref="F48">
    <cfRule type="duplicateValues" dxfId="86" priority="86"/>
  </conditionalFormatting>
  <conditionalFormatting sqref="F71">
    <cfRule type="duplicateValues" dxfId="85" priority="85"/>
  </conditionalFormatting>
  <conditionalFormatting sqref="F139">
    <cfRule type="duplicateValues" dxfId="84" priority="84"/>
  </conditionalFormatting>
  <conditionalFormatting sqref="F127">
    <cfRule type="duplicateValues" dxfId="83" priority="82"/>
  </conditionalFormatting>
  <conditionalFormatting sqref="F127">
    <cfRule type="duplicateValues" dxfId="82" priority="81"/>
  </conditionalFormatting>
  <conditionalFormatting sqref="F175:F65497">
    <cfRule type="duplicateValues" dxfId="81" priority="94"/>
  </conditionalFormatting>
  <conditionalFormatting sqref="F175:F65497">
    <cfRule type="duplicateValues" dxfId="80" priority="95"/>
  </conditionalFormatting>
  <conditionalFormatting sqref="F152">
    <cfRule type="duplicateValues" dxfId="79" priority="79"/>
  </conditionalFormatting>
  <conditionalFormatting sqref="F152">
    <cfRule type="duplicateValues" dxfId="78" priority="80"/>
  </conditionalFormatting>
  <conditionalFormatting sqref="F19">
    <cfRule type="duplicateValues" dxfId="77" priority="77"/>
  </conditionalFormatting>
  <conditionalFormatting sqref="F19">
    <cfRule type="duplicateValues" dxfId="76" priority="78"/>
  </conditionalFormatting>
  <conditionalFormatting sqref="F11">
    <cfRule type="duplicateValues" dxfId="75" priority="75"/>
  </conditionalFormatting>
  <conditionalFormatting sqref="F11">
    <cfRule type="duplicateValues" dxfId="74" priority="76"/>
  </conditionalFormatting>
  <conditionalFormatting sqref="F20">
    <cfRule type="duplicateValues" dxfId="73" priority="71"/>
  </conditionalFormatting>
  <conditionalFormatting sqref="F20">
    <cfRule type="duplicateValues" dxfId="72" priority="72"/>
  </conditionalFormatting>
  <conditionalFormatting sqref="F21:F22">
    <cfRule type="duplicateValues" dxfId="71" priority="69"/>
  </conditionalFormatting>
  <conditionalFormatting sqref="F21">
    <cfRule type="duplicateValues" dxfId="70" priority="70"/>
  </conditionalFormatting>
  <conditionalFormatting sqref="F53">
    <cfRule type="duplicateValues" dxfId="69" priority="67"/>
  </conditionalFormatting>
  <conditionalFormatting sqref="F53">
    <cfRule type="duplicateValues" dxfId="68" priority="68"/>
  </conditionalFormatting>
  <conditionalFormatting sqref="F45">
    <cfRule type="duplicateValues" dxfId="67" priority="65"/>
  </conditionalFormatting>
  <conditionalFormatting sqref="F45">
    <cfRule type="duplicateValues" dxfId="66" priority="66"/>
  </conditionalFormatting>
  <conditionalFormatting sqref="F44">
    <cfRule type="duplicateValues" dxfId="65" priority="63"/>
  </conditionalFormatting>
  <conditionalFormatting sqref="F44">
    <cfRule type="duplicateValues" dxfId="64" priority="64"/>
  </conditionalFormatting>
  <conditionalFormatting sqref="F51">
    <cfRule type="duplicateValues" dxfId="63" priority="61"/>
  </conditionalFormatting>
  <conditionalFormatting sqref="F51">
    <cfRule type="duplicateValues" dxfId="62" priority="62"/>
  </conditionalFormatting>
  <conditionalFormatting sqref="F58">
    <cfRule type="duplicateValues" dxfId="61" priority="59"/>
  </conditionalFormatting>
  <conditionalFormatting sqref="F58">
    <cfRule type="duplicateValues" dxfId="60" priority="60"/>
  </conditionalFormatting>
  <conditionalFormatting sqref="F57">
    <cfRule type="duplicateValues" dxfId="59" priority="57"/>
  </conditionalFormatting>
  <conditionalFormatting sqref="F57">
    <cfRule type="duplicateValues" dxfId="58" priority="58"/>
  </conditionalFormatting>
  <conditionalFormatting sqref="F6:F7">
    <cfRule type="duplicateValues" dxfId="57" priority="55"/>
  </conditionalFormatting>
  <conditionalFormatting sqref="F6:F7">
    <cfRule type="duplicateValues" dxfId="56" priority="56"/>
  </conditionalFormatting>
  <conditionalFormatting sqref="F175:F65497">
    <cfRule type="duplicateValues" dxfId="55" priority="54"/>
  </conditionalFormatting>
  <conditionalFormatting sqref="F15">
    <cfRule type="duplicateValues" dxfId="54" priority="52"/>
  </conditionalFormatting>
  <conditionalFormatting sqref="F15">
    <cfRule type="duplicateValues" dxfId="53" priority="53"/>
  </conditionalFormatting>
  <conditionalFormatting sqref="F15">
    <cfRule type="duplicateValues" dxfId="52" priority="51"/>
  </conditionalFormatting>
  <conditionalFormatting sqref="F30">
    <cfRule type="duplicateValues" dxfId="51" priority="49"/>
  </conditionalFormatting>
  <conditionalFormatting sqref="F30">
    <cfRule type="duplicateValues" dxfId="50" priority="50"/>
  </conditionalFormatting>
  <conditionalFormatting sqref="F30">
    <cfRule type="duplicateValues" dxfId="49" priority="48"/>
  </conditionalFormatting>
  <conditionalFormatting sqref="F74">
    <cfRule type="duplicateValues" dxfId="48" priority="46"/>
  </conditionalFormatting>
  <conditionalFormatting sqref="F74">
    <cfRule type="duplicateValues" dxfId="47" priority="47"/>
  </conditionalFormatting>
  <conditionalFormatting sqref="F74">
    <cfRule type="duplicateValues" dxfId="46" priority="45"/>
  </conditionalFormatting>
  <conditionalFormatting sqref="F82:F86">
    <cfRule type="duplicateValues" dxfId="45" priority="43"/>
  </conditionalFormatting>
  <conditionalFormatting sqref="F82:F86">
    <cfRule type="duplicateValues" dxfId="44" priority="44"/>
  </conditionalFormatting>
  <conditionalFormatting sqref="F82:F86">
    <cfRule type="duplicateValues" dxfId="43" priority="42"/>
  </conditionalFormatting>
  <conditionalFormatting sqref="F137">
    <cfRule type="duplicateValues" dxfId="42" priority="40"/>
  </conditionalFormatting>
  <conditionalFormatting sqref="F137">
    <cfRule type="duplicateValues" dxfId="41" priority="41"/>
  </conditionalFormatting>
  <conditionalFormatting sqref="F137">
    <cfRule type="duplicateValues" dxfId="40" priority="39"/>
  </conditionalFormatting>
  <conditionalFormatting sqref="F172">
    <cfRule type="duplicateValues" dxfId="39" priority="37"/>
  </conditionalFormatting>
  <conditionalFormatting sqref="F172">
    <cfRule type="duplicateValues" dxfId="38" priority="38"/>
  </conditionalFormatting>
  <conditionalFormatting sqref="F174">
    <cfRule type="duplicateValues" dxfId="37" priority="35"/>
  </conditionalFormatting>
  <conditionalFormatting sqref="F174">
    <cfRule type="duplicateValues" dxfId="36" priority="36"/>
  </conditionalFormatting>
  <conditionalFormatting sqref="F34">
    <cfRule type="duplicateValues" dxfId="35" priority="96"/>
  </conditionalFormatting>
  <conditionalFormatting sqref="F34">
    <cfRule type="duplicateValues" dxfId="34" priority="97"/>
  </conditionalFormatting>
  <conditionalFormatting sqref="F12">
    <cfRule type="duplicateValues" dxfId="33" priority="33"/>
  </conditionalFormatting>
  <conditionalFormatting sqref="F12">
    <cfRule type="duplicateValues" dxfId="32" priority="34"/>
  </conditionalFormatting>
  <conditionalFormatting sqref="F9">
    <cfRule type="duplicateValues" dxfId="31" priority="31"/>
  </conditionalFormatting>
  <conditionalFormatting sqref="F9">
    <cfRule type="duplicateValues" dxfId="30" priority="32"/>
  </conditionalFormatting>
  <conditionalFormatting sqref="F170:F1048576">
    <cfRule type="duplicateValues" dxfId="29" priority="30"/>
  </conditionalFormatting>
  <conditionalFormatting sqref="F56">
    <cfRule type="duplicateValues" dxfId="28" priority="28"/>
  </conditionalFormatting>
  <conditionalFormatting sqref="F56">
    <cfRule type="duplicateValues" dxfId="27" priority="29"/>
  </conditionalFormatting>
  <conditionalFormatting sqref="F168">
    <cfRule type="duplicateValues" dxfId="26" priority="25"/>
  </conditionalFormatting>
  <conditionalFormatting sqref="F168">
    <cfRule type="duplicateValues" dxfId="25" priority="26"/>
  </conditionalFormatting>
  <conditionalFormatting sqref="F168">
    <cfRule type="duplicateValues" dxfId="24" priority="24"/>
  </conditionalFormatting>
  <conditionalFormatting sqref="F168">
    <cfRule type="duplicateValues" dxfId="23" priority="23"/>
  </conditionalFormatting>
  <conditionalFormatting sqref="F168">
    <cfRule type="duplicateValues" dxfId="22" priority="22"/>
  </conditionalFormatting>
  <conditionalFormatting sqref="F109">
    <cfRule type="duplicateValues" dxfId="21" priority="20"/>
  </conditionalFormatting>
  <conditionalFormatting sqref="F109">
    <cfRule type="duplicateValues" dxfId="20" priority="21"/>
  </conditionalFormatting>
  <conditionalFormatting sqref="F109">
    <cfRule type="duplicateValues" dxfId="19" priority="19"/>
  </conditionalFormatting>
  <conditionalFormatting sqref="F109">
    <cfRule type="duplicateValues" dxfId="18" priority="18"/>
  </conditionalFormatting>
  <conditionalFormatting sqref="F155:F160">
    <cfRule type="duplicateValues" dxfId="17" priority="98"/>
  </conditionalFormatting>
  <conditionalFormatting sqref="F1">
    <cfRule type="duplicateValues" dxfId="16" priority="16"/>
  </conditionalFormatting>
  <conditionalFormatting sqref="I1:O1">
    <cfRule type="duplicateValues" dxfId="15" priority="8"/>
  </conditionalFormatting>
  <conditionalFormatting sqref="I1:O1">
    <cfRule type="duplicateValues" dxfId="14" priority="9"/>
  </conditionalFormatting>
  <conditionalFormatting sqref="D13:D14">
    <cfRule type="duplicateValues" dxfId="13" priority="4054"/>
  </conditionalFormatting>
  <conditionalFormatting sqref="E13:E14">
    <cfRule type="duplicateValues" dxfId="12" priority="4090"/>
  </conditionalFormatting>
  <conditionalFormatting sqref="F13:F14">
    <cfRule type="duplicateValues" dxfId="11" priority="4159"/>
  </conditionalFormatting>
  <conditionalFormatting sqref="F169">
    <cfRule type="duplicateValues" dxfId="10" priority="2"/>
  </conditionalFormatting>
  <conditionalFormatting sqref="F169">
    <cfRule type="duplicateValues" dxfId="9" priority="1"/>
  </conditionalFormatting>
  <conditionalFormatting sqref="F169">
    <cfRule type="duplicateValues" dxfId="8" priority="3"/>
  </conditionalFormatting>
  <conditionalFormatting sqref="F169">
    <cfRule type="duplicateValues" dxfId="7" priority="4"/>
  </conditionalFormatting>
  <conditionalFormatting sqref="F169">
    <cfRule type="duplicateValues" dxfId="6" priority="5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E799091132804680E7918DB5EBC8D7" ma:contentTypeVersion="4" ma:contentTypeDescription="Create a new document." ma:contentTypeScope="" ma:versionID="e7b6d56e8bcd36ac55e22c397c077f6e">
  <xsd:schema xmlns:xsd="http://www.w3.org/2001/XMLSchema" xmlns:xs="http://www.w3.org/2001/XMLSchema" xmlns:p="http://schemas.microsoft.com/office/2006/metadata/properties" xmlns:ns2="bb432b86-34e4-46f5-8ec4-50d9d2eba4f5" targetNamespace="http://schemas.microsoft.com/office/2006/metadata/properties" ma:root="true" ma:fieldsID="a9c76684609a9ca88ae788ea22a3af6c" ns2:_="">
    <xsd:import namespace="bb432b86-34e4-46f5-8ec4-50d9d2eba4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432b86-34e4-46f5-8ec4-50d9d2eba4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333193-DA3E-4B0F-B10C-13E55082A8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432b86-34e4-46f5-8ec4-50d9d2eba4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E0FC5D-6D78-4DF3-A099-AABE77EEE2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B7EF54-D4E3-4EC8-A6D8-66427E7D2B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 address</vt:lpstr>
      <vt:lpstr>Search engine_ Dutch</vt:lpstr>
      <vt:lpstr>Search engine English</vt:lpstr>
      <vt:lpstr>gold Standard30-1-2021</vt:lpstr>
      <vt:lpstr>baseline </vt:lpstr>
      <vt:lpstr>google translate API</vt:lpstr>
      <vt:lpstr>WordNet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</dc:creator>
  <cp:lastModifiedBy>Melika Sajadian</cp:lastModifiedBy>
  <dcterms:created xsi:type="dcterms:W3CDTF">2015-06-05T18:17:20Z</dcterms:created>
  <dcterms:modified xsi:type="dcterms:W3CDTF">2021-02-09T09:24:29Z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0x0101003DE799091132804680E7918DB5EBC8D7</vt:lpwstr>
  </property>
</Properties>
</file>