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NA\Documents\Analisis Numerico\Desafios\DESAFIO2_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35" i="1" l="1"/>
  <c r="BY36" i="1"/>
  <c r="BZ37" i="1" s="1"/>
  <c r="BY37" i="1"/>
  <c r="BZ36" i="1" s="1"/>
  <c r="CA35" i="1" s="1"/>
  <c r="BW35" i="1"/>
  <c r="BW36" i="1"/>
  <c r="BX35" i="1" s="1"/>
  <c r="BX36" i="1"/>
  <c r="BW37" i="1"/>
  <c r="BI35" i="1"/>
  <c r="BI36" i="1"/>
  <c r="BJ35" i="1" s="1"/>
  <c r="BJ36" i="1"/>
  <c r="BI37" i="1"/>
  <c r="BC35" i="1"/>
  <c r="BD36" i="1" s="1"/>
  <c r="BC36" i="1"/>
  <c r="BD35" i="1" s="1"/>
  <c r="BC37" i="1"/>
  <c r="AO35" i="1"/>
  <c r="AP36" i="1" s="1"/>
  <c r="AO36" i="1"/>
  <c r="AP35" i="1" s="1"/>
  <c r="AO37" i="1"/>
  <c r="W35" i="1"/>
  <c r="W36" i="1"/>
  <c r="X35" i="1" s="1"/>
  <c r="W37" i="1"/>
  <c r="X36" i="1" s="1"/>
  <c r="Y35" i="1" s="1"/>
  <c r="X37" i="1"/>
  <c r="T35" i="1"/>
  <c r="T36" i="1"/>
  <c r="U35" i="1" s="1"/>
  <c r="T37" i="1"/>
  <c r="U36" i="1" s="1"/>
  <c r="R35" i="1"/>
  <c r="S37" i="1" s="1"/>
  <c r="R36" i="1"/>
  <c r="S35" i="1" s="1"/>
  <c r="S36" i="1"/>
  <c r="R37" i="1"/>
  <c r="Q35" i="1"/>
  <c r="Q36" i="1"/>
  <c r="Q37" i="1"/>
  <c r="N35" i="1"/>
  <c r="O37" i="1" s="1"/>
  <c r="N36" i="1"/>
  <c r="O35" i="1" s="1"/>
  <c r="O36" i="1"/>
  <c r="P35" i="1" s="1"/>
  <c r="N37" i="1"/>
  <c r="E35" i="1"/>
  <c r="E36" i="1"/>
  <c r="F35" i="1" s="1"/>
  <c r="E37" i="1"/>
  <c r="F36" i="1" s="1"/>
  <c r="G35" i="1" s="1"/>
  <c r="F37" i="1"/>
  <c r="D35" i="1"/>
  <c r="F25" i="1"/>
  <c r="D25" i="1"/>
  <c r="C25" i="1"/>
  <c r="F24" i="1"/>
  <c r="E24" i="1"/>
  <c r="C24" i="1"/>
  <c r="F23" i="1"/>
  <c r="E23" i="1"/>
  <c r="D23" i="1"/>
  <c r="BZ35" i="1" l="1"/>
  <c r="BX37" i="1"/>
  <c r="BK37" i="1"/>
  <c r="BJ37" i="1"/>
  <c r="BK36" i="1" s="1"/>
  <c r="BL35" i="1" s="1"/>
  <c r="BE37" i="1"/>
  <c r="BD37" i="1"/>
  <c r="BE36" i="1" s="1"/>
  <c r="BF35" i="1" s="1"/>
  <c r="AQ37" i="1"/>
  <c r="AP37" i="1"/>
  <c r="AQ36" i="1" s="1"/>
  <c r="AR35" i="1" s="1"/>
  <c r="Y36" i="1"/>
  <c r="Y37" i="1"/>
  <c r="Z36" i="1" s="1"/>
  <c r="V37" i="1"/>
  <c r="U37" i="1"/>
  <c r="V35" i="1" s="1"/>
  <c r="P37" i="1"/>
  <c r="P36" i="1"/>
  <c r="G37" i="1"/>
  <c r="H36" i="1" s="1"/>
  <c r="G36" i="1"/>
  <c r="H35" i="1" s="1"/>
  <c r="C31" i="1"/>
  <c r="D37" i="1"/>
  <c r="C29" i="1"/>
  <c r="C30" i="1"/>
  <c r="D36" i="1"/>
  <c r="CA37" i="1" l="1"/>
  <c r="CB36" i="1" s="1"/>
  <c r="CA36" i="1"/>
  <c r="BK35" i="1"/>
  <c r="BE35" i="1"/>
  <c r="AQ35" i="1"/>
  <c r="Z35" i="1"/>
  <c r="Z37" i="1"/>
  <c r="AA35" i="1" s="1"/>
  <c r="V36" i="1"/>
  <c r="I37" i="1"/>
  <c r="H37" i="1"/>
  <c r="I35" i="1" s="1"/>
  <c r="C32" i="1"/>
  <c r="CB35" i="1" l="1"/>
  <c r="CB37" i="1"/>
  <c r="CC35" i="1" s="1"/>
  <c r="BL37" i="1"/>
  <c r="BM36" i="1" s="1"/>
  <c r="BL36" i="1"/>
  <c r="BF37" i="1"/>
  <c r="BG36" i="1" s="1"/>
  <c r="BF36" i="1"/>
  <c r="AR37" i="1"/>
  <c r="AS36" i="1" s="1"/>
  <c r="AR36" i="1"/>
  <c r="AA36" i="1"/>
  <c r="AA37" i="1"/>
  <c r="AB36" i="1" s="1"/>
  <c r="J36" i="1"/>
  <c r="I36" i="1"/>
  <c r="J35" i="1" s="1"/>
  <c r="CD37" i="1" l="1"/>
  <c r="CC36" i="1"/>
  <c r="CC37" i="1"/>
  <c r="CD36" i="1" s="1"/>
  <c r="CE35" i="1" s="1"/>
  <c r="BM35" i="1"/>
  <c r="BM37" i="1"/>
  <c r="BN35" i="1" s="1"/>
  <c r="BG35" i="1"/>
  <c r="BG37" i="1"/>
  <c r="BH35" i="1"/>
  <c r="AS35" i="1"/>
  <c r="AS37" i="1"/>
  <c r="AT35" i="1"/>
  <c r="AB35" i="1"/>
  <c r="AB37" i="1"/>
  <c r="AC35" i="1" s="1"/>
  <c r="K37" i="1"/>
  <c r="J37" i="1"/>
  <c r="K36" i="1" s="1"/>
  <c r="L35" i="1" s="1"/>
  <c r="CD35" i="1" l="1"/>
  <c r="BN37" i="1"/>
  <c r="BO36" i="1" s="1"/>
  <c r="BN36" i="1"/>
  <c r="BO35" i="1" s="1"/>
  <c r="BH36" i="1"/>
  <c r="BH37" i="1"/>
  <c r="AT36" i="1"/>
  <c r="AU35" i="1" s="1"/>
  <c r="AT37" i="1"/>
  <c r="AU36" i="1" s="1"/>
  <c r="AC36" i="1"/>
  <c r="AC37" i="1"/>
  <c r="AD36" i="1" s="1"/>
  <c r="K35" i="1"/>
  <c r="CE37" i="1" l="1"/>
  <c r="CE36" i="1"/>
  <c r="BP37" i="1"/>
  <c r="BO37" i="1"/>
  <c r="BP35" i="1" s="1"/>
  <c r="AV37" i="1"/>
  <c r="AU37" i="1"/>
  <c r="AV35" i="1" s="1"/>
  <c r="AD35" i="1"/>
  <c r="AD37" i="1"/>
  <c r="AE35" i="1" s="1"/>
  <c r="L36" i="1"/>
  <c r="L37" i="1"/>
  <c r="M36" i="1" s="1"/>
  <c r="BQ36" i="1" l="1"/>
  <c r="BP36" i="1"/>
  <c r="BQ35" i="1" s="1"/>
  <c r="AW36" i="1"/>
  <c r="AV36" i="1"/>
  <c r="AW35" i="1" s="1"/>
  <c r="AE36" i="1"/>
  <c r="AF35" i="1" s="1"/>
  <c r="AE37" i="1"/>
  <c r="AF36" i="1" s="1"/>
  <c r="M35" i="1"/>
  <c r="M37" i="1"/>
  <c r="BR37" i="1" l="1"/>
  <c r="BQ37" i="1"/>
  <c r="BR35" i="1" s="1"/>
  <c r="AX37" i="1"/>
  <c r="AW37" i="1"/>
  <c r="AX36" i="1" s="1"/>
  <c r="AY35" i="1" s="1"/>
  <c r="AF37" i="1"/>
  <c r="AG35" i="1" s="1"/>
  <c r="AG37" i="1"/>
  <c r="BS36" i="1" l="1"/>
  <c r="BR36" i="1"/>
  <c r="BS35" i="1" s="1"/>
  <c r="AX35" i="1"/>
  <c r="AH36" i="1"/>
  <c r="AG36" i="1"/>
  <c r="AH35" i="1" s="1"/>
  <c r="BT37" i="1" l="1"/>
  <c r="BS37" i="1"/>
  <c r="BT36" i="1" s="1"/>
  <c r="BU35" i="1" s="1"/>
  <c r="BT35" i="1"/>
  <c r="AY36" i="1"/>
  <c r="AY37" i="1"/>
  <c r="AZ36" i="1" s="1"/>
  <c r="AI37" i="1"/>
  <c r="AH37" i="1"/>
  <c r="AI36" i="1" s="1"/>
  <c r="AJ35" i="1" s="1"/>
  <c r="AI35" i="1"/>
  <c r="BU37" i="1" l="1"/>
  <c r="BV36" i="1" s="1"/>
  <c r="BU36" i="1"/>
  <c r="BV35" i="1" s="1"/>
  <c r="AZ35" i="1"/>
  <c r="AZ37" i="1"/>
  <c r="BA35" i="1" s="1"/>
  <c r="AJ36" i="1"/>
  <c r="AJ37" i="1"/>
  <c r="AK36" i="1" s="1"/>
  <c r="BV37" i="1" l="1"/>
  <c r="BA36" i="1"/>
  <c r="BB35" i="1" s="1"/>
  <c r="BA37" i="1"/>
  <c r="BB36" i="1" s="1"/>
  <c r="AK35" i="1"/>
  <c r="AK37" i="1"/>
  <c r="AL35" i="1" s="1"/>
  <c r="BB37" i="1" l="1"/>
  <c r="AM36" i="1"/>
  <c r="AN35" i="1" s="1"/>
  <c r="AM37" i="1"/>
  <c r="AL37" i="1"/>
  <c r="AL36" i="1"/>
  <c r="AM35" i="1" s="1"/>
  <c r="AN36" i="1" l="1"/>
  <c r="AN37" i="1"/>
</calcChain>
</file>

<file path=xl/sharedStrings.xml><?xml version="1.0" encoding="utf-8"?>
<sst xmlns="http://schemas.openxmlformats.org/spreadsheetml/2006/main" count="47" uniqueCount="42">
  <si>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</si>
  <si>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</si>
  <si>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</si>
  <si>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</si>
  <si>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</si>
  <si>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</si>
  <si>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</si>
  <si>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</si>
  <si>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</si>
  <si>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</si>
  <si>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</si>
  <si>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52 x1 + 20x2 + 25x3</t>
  </si>
  <si>
    <t>30x1 + 50x2 + 20x3</t>
  </si>
  <si>
    <t>10x1 + 30x2 + 55x3</t>
  </si>
  <si>
    <t>DESAFIO 2-JACOBI</t>
  </si>
  <si>
    <t>analizar la convergencia del metodo en el sistema de ecuaciones</t>
  </si>
  <si>
    <t>1. verificar si la matriz tiene diagonal predominante</t>
  </si>
  <si>
    <t xml:space="preserve"> </t>
  </si>
  <si>
    <t>aii  &gt; sumatoria de los aij</t>
  </si>
  <si>
    <t>abs(5) &gt; abs(1) + abs(2)</t>
  </si>
  <si>
    <t>abs(6) &gt; abs(2) + abs(3)</t>
  </si>
  <si>
    <t>abs(8) &gt; abs(-4) + abs(2)</t>
  </si>
  <si>
    <t>conclusión: el sistema converge porque la diagonal es predominante</t>
  </si>
  <si>
    <t>2.</t>
  </si>
  <si>
    <t>despejar los elementos de la diagonal</t>
  </si>
  <si>
    <t>x= M x + c</t>
  </si>
  <si>
    <t>M</t>
  </si>
  <si>
    <t>c</t>
  </si>
  <si>
    <t>x1</t>
  </si>
  <si>
    <t>x1= -1/5 x2  -  2/5 x3  + 1.2</t>
  </si>
  <si>
    <t>x2</t>
  </si>
  <si>
    <t>x2= -0,3333 x1  - 0.5 x3  + 0.5</t>
  </si>
  <si>
    <t>x3</t>
  </si>
  <si>
    <t>x3= 0,5 x1  -  0.25 x2  + 0.5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</si>
  <si>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</si>
  <si>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</si>
  <si>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</si>
  <si>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</si>
  <si>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</si>
  <si>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</si>
  <si>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</si>
  <si>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Ax=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</si>
</sst>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 Black"/>
      <family val="2"/>
    </font>
    <font>
      <sz val="24"/>
      <color theme="4" tint="0.79998168889431442"/>
      <name val="Arial Black"/>
      <family val="2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5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1" fillId="10" borderId="1" xfId="0" applyFont="1" applyFill="1" applyBorder="1"/>
    <xf numFmtId="0" fontId="4" fillId="9" borderId="0" xfId="0" applyFont="1" applyFill="1" applyAlignment="1">
      <alignment horizontal="center"/>
    </xf>
    <xf numFmtId="0" fontId="0" fillId="0" borderId="1" xfId="0" applyBorder="1"/>
    <xf numFmtId="0" fontId="0" fillId="6" borderId="0" xfId="0" applyFill="1"/>
    <xf numFmtId="0" fontId="0" fillId="4" borderId="0" xfId="0" applyFill="1"/>
    <xf numFmtId="0" fontId="5" fillId="0" borderId="0" xfId="0" applyFon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37"/>
  <sheetViews>
    <sheetView tabSelected="1" workbookViewId="0">
      <selection activeCell="CC35" sqref="CC35:CE37"/>
    </sheetView>
  </sheetViews>
  <sheetFormatPr baseColWidth="10" defaultRowHeight="15" x14ac:dyDescent="0.25"/>
  <sheetData>
    <row r="1" spans="2:18" ht="36.75" x14ac:dyDescent="0.25">
      <c r="C1" s="5" t="s">
        <v>14</v>
      </c>
      <c r="D1" s="4"/>
      <c r="E1" s="4"/>
      <c r="F1" s="4"/>
      <c r="G1" s="4"/>
      <c r="H1" s="4"/>
      <c r="I1" s="4"/>
    </row>
    <row r="2" spans="2:18" ht="16.5" customHeight="1" x14ac:dyDescent="0.25">
      <c r="D2" t="s">
        <v>41</v>
      </c>
      <c r="L2" s="1"/>
      <c r="M2" s="1" t="s">
        <v>0</v>
      </c>
      <c r="N2" s="1" t="s">
        <v>0</v>
      </c>
      <c r="O2" s="1" t="s">
        <v>0</v>
      </c>
      <c r="P2" s="1"/>
      <c r="Q2" s="1"/>
      <c r="R2" s="1"/>
    </row>
    <row r="3" spans="2:18" x14ac:dyDescent="0.25">
      <c r="C3" s="7">
        <v>52</v>
      </c>
      <c r="D3" s="12">
        <v>20</v>
      </c>
      <c r="E3" s="12">
        <v>25</v>
      </c>
      <c r="G3" s="13">
        <v>4800</v>
      </c>
      <c r="L3" s="1"/>
      <c r="M3" s="1" t="s">
        <v>1</v>
      </c>
      <c r="N3" s="1" t="s">
        <v>2</v>
      </c>
      <c r="O3" s="1" t="s">
        <v>3</v>
      </c>
      <c r="P3" s="1"/>
      <c r="Q3" s="1"/>
      <c r="R3" s="1"/>
    </row>
    <row r="4" spans="2:18" x14ac:dyDescent="0.25">
      <c r="C4" s="12">
        <v>30</v>
      </c>
      <c r="D4" s="7">
        <v>50</v>
      </c>
      <c r="E4" s="12">
        <v>20</v>
      </c>
      <c r="G4" s="13">
        <v>5810</v>
      </c>
      <c r="L4" s="1" t="s">
        <v>4</v>
      </c>
      <c r="M4" s="2">
        <v>52</v>
      </c>
      <c r="N4" s="2">
        <v>30</v>
      </c>
      <c r="O4" s="2">
        <v>18</v>
      </c>
      <c r="P4" s="1"/>
      <c r="Q4" s="1"/>
      <c r="R4" s="1"/>
    </row>
    <row r="5" spans="2:18" x14ac:dyDescent="0.25">
      <c r="C5" s="12">
        <v>10</v>
      </c>
      <c r="D5" s="12">
        <v>30</v>
      </c>
      <c r="E5" s="7">
        <v>55</v>
      </c>
      <c r="G5" s="13">
        <v>5990</v>
      </c>
      <c r="L5" s="1" t="s">
        <v>5</v>
      </c>
      <c r="M5" s="2">
        <v>20</v>
      </c>
      <c r="N5" s="2">
        <v>50</v>
      </c>
      <c r="O5" s="2">
        <v>30</v>
      </c>
      <c r="P5" s="1"/>
      <c r="Q5" s="1"/>
      <c r="R5" s="1"/>
    </row>
    <row r="6" spans="2:18" x14ac:dyDescent="0.25">
      <c r="H6" s="14"/>
      <c r="L6" s="1" t="s">
        <v>6</v>
      </c>
      <c r="M6" s="2">
        <v>25</v>
      </c>
      <c r="N6" s="2">
        <v>20</v>
      </c>
      <c r="O6" s="2">
        <v>55</v>
      </c>
      <c r="P6" s="1"/>
      <c r="Q6" s="1"/>
      <c r="R6" s="1"/>
    </row>
    <row r="7" spans="2:18" x14ac:dyDescent="0.25">
      <c r="L7" s="1"/>
      <c r="M7" s="1"/>
      <c r="N7" s="1"/>
      <c r="O7" s="1"/>
      <c r="P7" s="1"/>
      <c r="Q7" s="1"/>
      <c r="R7" s="1"/>
    </row>
    <row r="8" spans="2:18" x14ac:dyDescent="0.25">
      <c r="C8" t="s">
        <v>15</v>
      </c>
      <c r="L8" s="1" t="s">
        <v>7</v>
      </c>
      <c r="M8" s="1"/>
      <c r="N8" s="1"/>
      <c r="O8" s="1"/>
      <c r="P8" s="1"/>
      <c r="Q8" s="1"/>
      <c r="R8" s="1"/>
    </row>
    <row r="9" spans="2:18" x14ac:dyDescent="0.25">
      <c r="L9" s="1" t="s">
        <v>8</v>
      </c>
      <c r="M9" s="1"/>
      <c r="N9" s="1"/>
      <c r="O9" s="1"/>
      <c r="P9" s="1"/>
      <c r="Q9" s="1"/>
      <c r="R9" s="1"/>
    </row>
    <row r="10" spans="2:18" x14ac:dyDescent="0.25">
      <c r="C10" t="s">
        <v>16</v>
      </c>
      <c r="L10" s="1"/>
      <c r="M10" s="1"/>
      <c r="N10" s="1"/>
      <c r="O10" s="1"/>
      <c r="P10" s="1"/>
      <c r="Q10" s="1"/>
      <c r="R10" s="1"/>
    </row>
    <row r="11" spans="2:18" x14ac:dyDescent="0.25">
      <c r="C11" t="s">
        <v>17</v>
      </c>
      <c r="L11" s="1" t="s">
        <v>9</v>
      </c>
      <c r="M11" s="1"/>
      <c r="N11" s="1"/>
      <c r="O11" s="1"/>
      <c r="P11" s="1"/>
      <c r="Q11" s="1"/>
      <c r="R11" s="1"/>
    </row>
    <row r="12" spans="2:18" x14ac:dyDescent="0.25">
      <c r="B12" s="6"/>
      <c r="C12" s="6" t="s">
        <v>18</v>
      </c>
      <c r="D12" s="6"/>
      <c r="E12" s="6"/>
      <c r="F12" s="6"/>
      <c r="L12" s="1" t="s">
        <v>10</v>
      </c>
      <c r="M12" s="1"/>
      <c r="N12" s="1"/>
      <c r="O12" s="1"/>
      <c r="P12" s="1"/>
      <c r="Q12" s="1"/>
      <c r="R12" s="1"/>
    </row>
    <row r="13" spans="2:18" x14ac:dyDescent="0.25">
      <c r="B13" s="6"/>
      <c r="C13" s="6"/>
      <c r="D13" s="6"/>
      <c r="E13" s="6"/>
      <c r="F13" s="6"/>
    </row>
    <row r="14" spans="2:18" x14ac:dyDescent="0.25">
      <c r="B14" s="6"/>
      <c r="C14" s="6" t="s">
        <v>19</v>
      </c>
      <c r="D14" s="6"/>
      <c r="E14" s="6"/>
      <c r="F14" s="6"/>
    </row>
    <row r="15" spans="2:18" x14ac:dyDescent="0.25">
      <c r="B15" s="6"/>
      <c r="C15" s="6" t="s">
        <v>20</v>
      </c>
      <c r="D15" s="6"/>
      <c r="E15" s="6"/>
      <c r="F15" s="6"/>
    </row>
    <row r="16" spans="2:18" x14ac:dyDescent="0.25">
      <c r="B16" s="6"/>
      <c r="C16" s="6" t="s">
        <v>21</v>
      </c>
      <c r="D16" s="6"/>
      <c r="E16" s="6"/>
      <c r="F16" s="6"/>
      <c r="L16" s="3" t="s">
        <v>11</v>
      </c>
      <c r="M16" s="3"/>
      <c r="N16" s="3"/>
      <c r="O16">
        <v>4800</v>
      </c>
    </row>
    <row r="17" spans="2:15" x14ac:dyDescent="0.25">
      <c r="L17" s="3" t="s">
        <v>12</v>
      </c>
      <c r="M17" s="3"/>
      <c r="N17" s="3"/>
      <c r="O17">
        <v>5810</v>
      </c>
    </row>
    <row r="18" spans="2:15" x14ac:dyDescent="0.25">
      <c r="C18" t="s">
        <v>22</v>
      </c>
      <c r="L18" s="3" t="s">
        <v>13</v>
      </c>
      <c r="M18" s="3"/>
      <c r="N18" s="3"/>
      <c r="O18">
        <v>5990</v>
      </c>
    </row>
    <row r="20" spans="2:15" x14ac:dyDescent="0.25">
      <c r="C20" t="s">
        <v>23</v>
      </c>
    </row>
    <row r="21" spans="2:15" x14ac:dyDescent="0.25">
      <c r="C21" t="s">
        <v>24</v>
      </c>
      <c r="F21" t="s">
        <v>25</v>
      </c>
    </row>
    <row r="22" spans="2:15" x14ac:dyDescent="0.25">
      <c r="D22" t="s">
        <v>26</v>
      </c>
      <c r="F22" t="s">
        <v>27</v>
      </c>
    </row>
    <row r="23" spans="2:15" x14ac:dyDescent="0.25">
      <c r="B23" t="s">
        <v>28</v>
      </c>
      <c r="C23" s="7">
        <v>0</v>
      </c>
      <c r="D23" s="7">
        <f>+-D3/C3</f>
        <v>-0.38461538461538464</v>
      </c>
      <c r="E23" s="7">
        <f>+-E3/C3</f>
        <v>-0.48076923076923078</v>
      </c>
      <c r="F23" s="8">
        <f>+G3/C3</f>
        <v>92.307692307692307</v>
      </c>
      <c r="H23" t="s">
        <v>29</v>
      </c>
    </row>
    <row r="24" spans="2:15" x14ac:dyDescent="0.25">
      <c r="B24" t="s">
        <v>30</v>
      </c>
      <c r="C24" s="7">
        <f>+-C4/D4</f>
        <v>-0.6</v>
      </c>
      <c r="D24" s="7">
        <v>0</v>
      </c>
      <c r="E24" s="7">
        <f>+-E4/D4</f>
        <v>-0.4</v>
      </c>
      <c r="F24" s="8">
        <f>+G4/D4</f>
        <v>116.2</v>
      </c>
      <c r="H24" t="s">
        <v>31</v>
      </c>
    </row>
    <row r="25" spans="2:15" x14ac:dyDescent="0.25">
      <c r="B25" t="s">
        <v>32</v>
      </c>
      <c r="C25" s="7">
        <f>+-C5/E5</f>
        <v>-0.18181818181818182</v>
      </c>
      <c r="D25" s="7">
        <f>+-D5/E5</f>
        <v>-0.54545454545454541</v>
      </c>
      <c r="E25" s="7">
        <v>0</v>
      </c>
      <c r="F25" s="8">
        <f>+G5/E5</f>
        <v>108.90909090909091</v>
      </c>
      <c r="H25" t="s">
        <v>33</v>
      </c>
    </row>
    <row r="27" spans="2:15" x14ac:dyDescent="0.25">
      <c r="C27" t="s">
        <v>34</v>
      </c>
    </row>
    <row r="28" spans="2:15" x14ac:dyDescent="0.25">
      <c r="B28" s="6"/>
      <c r="C28" s="6"/>
      <c r="D28" s="6"/>
      <c r="E28" s="6"/>
      <c r="F28" s="6"/>
      <c r="G28" s="6"/>
      <c r="H28" s="6"/>
    </row>
    <row r="29" spans="2:15" x14ac:dyDescent="0.25">
      <c r="B29" s="6" t="s">
        <v>35</v>
      </c>
      <c r="C29" s="6">
        <f>+ABS(D23)+ABS(E23)</f>
        <v>0.86538461538461542</v>
      </c>
      <c r="D29" s="6"/>
      <c r="E29" s="6"/>
      <c r="F29" s="6"/>
      <c r="G29" s="6"/>
      <c r="H29" s="6"/>
    </row>
    <row r="30" spans="2:15" x14ac:dyDescent="0.25">
      <c r="B30" s="6" t="s">
        <v>36</v>
      </c>
      <c r="C30" s="6">
        <f>+ABS(C24)+ABS(E24)</f>
        <v>1</v>
      </c>
      <c r="D30" s="6"/>
      <c r="E30" s="6" t="s">
        <v>37</v>
      </c>
      <c r="F30" s="6"/>
      <c r="G30" s="6"/>
      <c r="H30" s="6"/>
    </row>
    <row r="31" spans="2:15" x14ac:dyDescent="0.25">
      <c r="B31" s="6" t="s">
        <v>38</v>
      </c>
      <c r="C31" s="6">
        <f>+ABS(C25)+ABS(D25)</f>
        <v>0.72727272727272729</v>
      </c>
      <c r="D31" s="6"/>
      <c r="E31" s="6" t="s">
        <v>39</v>
      </c>
      <c r="F31" s="6"/>
      <c r="G31" s="6"/>
      <c r="H31" s="6"/>
    </row>
    <row r="32" spans="2:15" x14ac:dyDescent="0.25">
      <c r="B32" s="6" t="s">
        <v>40</v>
      </c>
      <c r="C32" s="9">
        <f>+MAX(C29:C31)</f>
        <v>1</v>
      </c>
      <c r="D32" s="6"/>
      <c r="E32" s="6"/>
      <c r="F32" s="6"/>
      <c r="G32" s="6"/>
      <c r="H32" s="6"/>
    </row>
    <row r="34" spans="2:83" x14ac:dyDescent="0.25"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AF34">
        <v>29</v>
      </c>
      <c r="AG34">
        <v>30</v>
      </c>
      <c r="AH34">
        <v>31</v>
      </c>
      <c r="AI34">
        <v>32</v>
      </c>
      <c r="AJ34">
        <v>33</v>
      </c>
      <c r="AK34">
        <v>34</v>
      </c>
      <c r="AL34">
        <v>35</v>
      </c>
      <c r="AM34">
        <v>36</v>
      </c>
      <c r="AN34">
        <v>37</v>
      </c>
      <c r="AO34">
        <v>38</v>
      </c>
      <c r="AP34">
        <v>39</v>
      </c>
      <c r="AQ34">
        <v>40</v>
      </c>
      <c r="AR34">
        <v>41</v>
      </c>
      <c r="AS34">
        <v>42</v>
      </c>
      <c r="AT34">
        <v>43</v>
      </c>
      <c r="AU34">
        <v>44</v>
      </c>
      <c r="AV34">
        <v>45</v>
      </c>
      <c r="AW34">
        <v>46</v>
      </c>
      <c r="AX34">
        <v>47</v>
      </c>
      <c r="AY34">
        <v>48</v>
      </c>
      <c r="AZ34">
        <v>49</v>
      </c>
      <c r="BA34">
        <v>50</v>
      </c>
      <c r="BB34">
        <v>51</v>
      </c>
      <c r="BC34">
        <v>52</v>
      </c>
      <c r="BD34">
        <v>53</v>
      </c>
      <c r="BE34">
        <v>54</v>
      </c>
      <c r="BF34">
        <v>55</v>
      </c>
      <c r="BG34">
        <v>56</v>
      </c>
      <c r="BH34">
        <v>57</v>
      </c>
      <c r="BI34">
        <v>58</v>
      </c>
      <c r="BJ34">
        <v>59</v>
      </c>
      <c r="BK34">
        <v>60</v>
      </c>
      <c r="BL34">
        <v>61</v>
      </c>
      <c r="BM34">
        <v>62</v>
      </c>
      <c r="BN34">
        <v>63</v>
      </c>
      <c r="BO34">
        <v>64</v>
      </c>
      <c r="BP34">
        <v>65</v>
      </c>
      <c r="BQ34">
        <v>66</v>
      </c>
      <c r="BR34">
        <v>67</v>
      </c>
      <c r="BS34">
        <v>68</v>
      </c>
      <c r="BT34">
        <v>69</v>
      </c>
      <c r="BU34">
        <v>70</v>
      </c>
      <c r="BV34">
        <v>71</v>
      </c>
      <c r="BW34">
        <v>72</v>
      </c>
      <c r="BX34">
        <v>73</v>
      </c>
      <c r="BY34">
        <v>74</v>
      </c>
      <c r="BZ34">
        <v>75</v>
      </c>
      <c r="CA34">
        <v>76</v>
      </c>
      <c r="CB34">
        <v>77</v>
      </c>
      <c r="CC34">
        <v>78</v>
      </c>
      <c r="CD34">
        <v>79</v>
      </c>
      <c r="CE34">
        <v>80</v>
      </c>
    </row>
    <row r="35" spans="2:83" ht="15.75" x14ac:dyDescent="0.25">
      <c r="B35" s="10" t="s">
        <v>28</v>
      </c>
      <c r="C35" s="11">
        <v>0</v>
      </c>
      <c r="D35" s="11">
        <f>+$D$23*C36+ $E$23*C37+$F$23</f>
        <v>92.307692307692307</v>
      </c>
      <c r="E35" s="11">
        <f t="shared" ref="E35:M35" si="0">+$D$23*D36+ $E$23*D37+$F$23</f>
        <v>-4.7447552447552397</v>
      </c>
      <c r="F35" s="11">
        <f t="shared" si="0"/>
        <v>71.853146853146853</v>
      </c>
      <c r="G35" s="11">
        <f t="shared" si="0"/>
        <v>2.6917722138001778</v>
      </c>
      <c r="H35" s="11">
        <f t="shared" si="0"/>
        <v>61.761345298058586</v>
      </c>
      <c r="I35" s="11">
        <f t="shared" si="0"/>
        <v>10.470982777553019</v>
      </c>
      <c r="J35" s="11">
        <f t="shared" si="0"/>
        <v>54.970372172695022</v>
      </c>
      <c r="K35" s="11">
        <f t="shared" si="0"/>
        <v>16.513627473005343</v>
      </c>
      <c r="L35" s="11">
        <f t="shared" si="0"/>
        <v>49.886339175108759</v>
      </c>
      <c r="M35" s="11">
        <f t="shared" si="0"/>
        <v>21.013149402818826</v>
      </c>
      <c r="N35" s="11">
        <f>+$D$23*M36+ $E$23*M37+$F$23</f>
        <v>46.039657948924471</v>
      </c>
      <c r="O35" s="11">
        <f t="shared" ref="O35:P35" si="1">+$D$23*N36+ $E$23*N37+$F$23</f>
        <v>24.368675322068682</v>
      </c>
      <c r="P35" s="11">
        <f t="shared" si="1"/>
        <v>43.142610528026623</v>
      </c>
      <c r="Q35" s="11">
        <f>+$D$23*P36+ $E$23*P37+$F$23</f>
        <v>26.881303926966226</v>
      </c>
      <c r="R35" s="11">
        <f>+$D$23*Q36+ $E$23*Q37+$F$23</f>
        <v>40.966911408844908</v>
      </c>
      <c r="S35" s="11">
        <f t="shared" ref="S35" si="2">+$D$23*R36+ $E$23*R37+$F$23</f>
        <v>28.765851973465757</v>
      </c>
      <c r="T35" s="11">
        <f>+$D$23*S36+ $E$23*S37+$F$23</f>
        <v>39.334318538418174</v>
      </c>
      <c r="U35" s="11">
        <f t="shared" ref="U35:AM35" si="3">+$D$23*T36+ $E$23*T37+$F$23</f>
        <v>30.179844014198835</v>
      </c>
      <c r="V35" s="11">
        <f t="shared" si="3"/>
        <v>38.109420661537271</v>
      </c>
      <c r="W35" s="11">
        <f t="shared" si="3"/>
        <v>31.240801360985792</v>
      </c>
      <c r="X35" s="11">
        <f t="shared" si="3"/>
        <v>37.190396492053416</v>
      </c>
      <c r="Y35" s="11">
        <f t="shared" si="3"/>
        <v>32.036851866131968</v>
      </c>
      <c r="Z35" s="11">
        <f t="shared" si="3"/>
        <v>36.500854369750854</v>
      </c>
      <c r="AA35" s="11">
        <f t="shared" si="3"/>
        <v>32.634133084565775</v>
      </c>
      <c r="AB35" s="11">
        <f t="shared" si="3"/>
        <v>35.983489200751002</v>
      </c>
      <c r="AC35" s="11">
        <f t="shared" si="3"/>
        <v>33.082275292222363</v>
      </c>
      <c r="AD35" s="11">
        <f t="shared" si="3"/>
        <v>35.59530835633992</v>
      </c>
      <c r="AE35" s="11">
        <f t="shared" si="3"/>
        <v>33.418517839815067</v>
      </c>
      <c r="AF35" s="11">
        <f t="shared" si="3"/>
        <v>35.304054934876774</v>
      </c>
      <c r="AG35" s="11">
        <f t="shared" si="3"/>
        <v>33.670801726369277</v>
      </c>
      <c r="AH35" s="11">
        <f t="shared" si="3"/>
        <v>35.085526508740905</v>
      </c>
      <c r="AI35" s="11">
        <f t="shared" si="3"/>
        <v>33.86009116530272</v>
      </c>
      <c r="AJ35" s="11">
        <f t="shared" si="3"/>
        <v>34.921563898403086</v>
      </c>
      <c r="AK35" s="11">
        <f t="shared" si="3"/>
        <v>34.002115663615974</v>
      </c>
      <c r="AL35" s="11">
        <f t="shared" si="3"/>
        <v>34.798542203685273</v>
      </c>
      <c r="AM35" s="11">
        <f t="shared" si="3"/>
        <v>34.108677119522113</v>
      </c>
      <c r="AN35" s="11">
        <f t="shared" ref="AN35:BB35" si="4">+$D$23*AM36+ $E$23*AM37+$F$23</f>
        <v>34.706238614942919</v>
      </c>
      <c r="AO35" s="11">
        <f t="shared" si="4"/>
        <v>34.188630536151649</v>
      </c>
      <c r="AP35" s="11">
        <f t="shared" si="4"/>
        <v>34.636982923767732</v>
      </c>
      <c r="AQ35" s="11">
        <f t="shared" si="4"/>
        <v>34.24861985193597</v>
      </c>
      <c r="AR35" s="11">
        <f t="shared" si="4"/>
        <v>34.585020147167597</v>
      </c>
      <c r="AS35" s="11">
        <f t="shared" si="4"/>
        <v>34.293630036109398</v>
      </c>
      <c r="AT35" s="11">
        <f t="shared" si="4"/>
        <v>34.546032302177977</v>
      </c>
      <c r="AU35" s="11">
        <f t="shared" si="4"/>
        <v>34.327401327759787</v>
      </c>
      <c r="AV35" s="11">
        <f t="shared" si="4"/>
        <v>34.516779591749312</v>
      </c>
      <c r="AW35" s="11">
        <f t="shared" si="4"/>
        <v>34.352740040779437</v>
      </c>
      <c r="AX35" s="11">
        <f t="shared" si="4"/>
        <v>34.494831185325438</v>
      </c>
      <c r="AY35" s="11">
        <f t="shared" si="4"/>
        <v>34.371751761863109</v>
      </c>
      <c r="AZ35" s="11">
        <f t="shared" si="4"/>
        <v>34.478363222614021</v>
      </c>
      <c r="BA35" s="11">
        <f t="shared" si="4"/>
        <v>34.386016319746687</v>
      </c>
      <c r="BB35" s="11">
        <f t="shared" si="4"/>
        <v>34.466007255140724</v>
      </c>
      <c r="BC35" s="11">
        <f t="shared" ref="BC35:BK35" si="5">+$D$23*BB36+ $E$23*BB37+$F$23</f>
        <v>34.396719065211883</v>
      </c>
      <c r="BD35" s="11">
        <f t="shared" si="5"/>
        <v>34.456736531440598</v>
      </c>
      <c r="BE35" s="11">
        <f t="shared" si="5"/>
        <v>34.404749370912739</v>
      </c>
      <c r="BF35" s="11">
        <f t="shared" si="5"/>
        <v>34.449780676457195</v>
      </c>
      <c r="BG35" s="11">
        <f t="shared" si="5"/>
        <v>34.410774536124691</v>
      </c>
      <c r="BH35" s="11">
        <f t="shared" si="5"/>
        <v>34.444561675210338</v>
      </c>
      <c r="BI35" s="11">
        <f t="shared" si="5"/>
        <v>34.415295237724806</v>
      </c>
      <c r="BJ35" s="11">
        <f t="shared" si="5"/>
        <v>34.440645841128166</v>
      </c>
      <c r="BK35" s="11">
        <f t="shared" si="5"/>
        <v>34.41868713524768</v>
      </c>
      <c r="BL35" s="11">
        <f t="shared" ref="BL35:BX35" si="6">+$D$23*BK36+ $E$23*BK37+$F$23</f>
        <v>34.437707777726033</v>
      </c>
      <c r="BM35" s="11">
        <f t="shared" si="6"/>
        <v>34.421232087297902</v>
      </c>
      <c r="BN35" s="11">
        <f t="shared" si="6"/>
        <v>34.435503338933728</v>
      </c>
      <c r="BO35" s="11">
        <f t="shared" si="6"/>
        <v>34.423141573328735</v>
      </c>
      <c r="BP35" s="11">
        <f t="shared" si="6"/>
        <v>34.433849341138611</v>
      </c>
      <c r="BQ35" s="11">
        <f t="shared" si="6"/>
        <v>34.424574267080914</v>
      </c>
      <c r="BR35" s="11">
        <f t="shared" si="6"/>
        <v>34.432608341063769</v>
      </c>
      <c r="BS35" s="11">
        <f t="shared" si="6"/>
        <v>34.425649221992536</v>
      </c>
      <c r="BT35" s="11">
        <f t="shared" si="6"/>
        <v>34.431677214559059</v>
      </c>
      <c r="BU35" s="11">
        <f t="shared" si="6"/>
        <v>34.426455764256211</v>
      </c>
      <c r="BV35" s="11">
        <f t="shared" si="6"/>
        <v>34.430978587229916</v>
      </c>
      <c r="BW35" s="11">
        <f t="shared" si="6"/>
        <v>34.427060915612827</v>
      </c>
      <c r="BX35" s="11">
        <f t="shared" si="6"/>
        <v>34.43045440480941</v>
      </c>
      <c r="BY35" s="11">
        <f t="shared" ref="BY35:CE35" si="7">+$D$23*BX36+ $E$23*BX37+$F$23</f>
        <v>34.42751496269868</v>
      </c>
      <c r="BZ35" s="11">
        <f t="shared" si="7"/>
        <v>34.430061108987005</v>
      </c>
      <c r="CA35" s="11">
        <f t="shared" si="7"/>
        <v>34.427855635745033</v>
      </c>
      <c r="CB35" s="11">
        <f t="shared" si="7"/>
        <v>34.429766017816704</v>
      </c>
      <c r="CC35" s="15">
        <f t="shared" si="7"/>
        <v>34.428111243870546</v>
      </c>
      <c r="CD35" s="15">
        <f t="shared" si="7"/>
        <v>34.429544609925152</v>
      </c>
      <c r="CE35" s="15">
        <f t="shared" si="7"/>
        <v>34.428303027501599</v>
      </c>
    </row>
    <row r="36" spans="2:83" ht="15.75" x14ac:dyDescent="0.25">
      <c r="B36" s="10" t="s">
        <v>30</v>
      </c>
      <c r="C36" s="11">
        <v>0</v>
      </c>
      <c r="D36" s="11">
        <f>+$C$24*C35+$E$24*C37+$F$24</f>
        <v>116.2</v>
      </c>
      <c r="E36" s="11">
        <f t="shared" ref="E36:BP36" si="8">+$C$24*D35+$E$24*D37+$F$24</f>
        <v>17.251748251748253</v>
      </c>
      <c r="F36" s="11">
        <f t="shared" si="8"/>
        <v>107.54923076923077</v>
      </c>
      <c r="G36" s="11">
        <f t="shared" si="8"/>
        <v>32.943420216147487</v>
      </c>
      <c r="H36" s="11">
        <f t="shared" si="8"/>
        <v>99.712270428871832</v>
      </c>
      <c r="I36" s="11">
        <f t="shared" si="8"/>
        <v>42.962977029327959</v>
      </c>
      <c r="J36" s="11">
        <f t="shared" si="8"/>
        <v>92.60091263053539</v>
      </c>
      <c r="K36" s="11">
        <f t="shared" si="8"/>
        <v>49.789406795694759</v>
      </c>
      <c r="L36" s="11">
        <f t="shared" si="8"/>
        <v>86.929867884509605</v>
      </c>
      <c r="M36" s="11">
        <f t="shared" si="8"/>
        <v>54.768694521123081</v>
      </c>
      <c r="N36" s="11">
        <f>+$C$24*M35+$E$24*M37+$F$24</f>
        <v>82.623088018573256</v>
      </c>
      <c r="O36" s="11">
        <f t="shared" si="8"/>
        <v>58.490331264549908</v>
      </c>
      <c r="P36" s="11">
        <f t="shared" si="8"/>
        <v>79.390352770732918</v>
      </c>
      <c r="Q36" s="11">
        <f>+$C$24*P35+$E$24*P37+$F$24</f>
        <v>61.284591437054459</v>
      </c>
      <c r="R36" s="11">
        <f>+$C$24*Q35+$E$24*Q37+$F$24</f>
        <v>76.966757195836664</v>
      </c>
      <c r="S36" s="11">
        <f t="shared" si="8"/>
        <v>63.382404299284303</v>
      </c>
      <c r="T36" s="11">
        <f>+$C$24*S35+$E$24*S37+$F$24</f>
        <v>75.149011215655449</v>
      </c>
      <c r="U36" s="11">
        <f t="shared" si="8"/>
        <v>64.956722685772277</v>
      </c>
      <c r="V36" s="11">
        <f t="shared" si="8"/>
        <v>73.785282841326847</v>
      </c>
      <c r="W36" s="11">
        <f t="shared" si="8"/>
        <v>66.137984844642418</v>
      </c>
      <c r="X36" s="11">
        <f t="shared" si="8"/>
        <v>72.762084215082552</v>
      </c>
      <c r="Y36" s="11">
        <f t="shared" si="8"/>
        <v>67.024289806216174</v>
      </c>
      <c r="Z36" s="11">
        <f t="shared" si="8"/>
        <v>71.994372453942717</v>
      </c>
      <c r="AA36" s="11">
        <f t="shared" si="8"/>
        <v>67.689285289769884</v>
      </c>
      <c r="AB36" s="11">
        <f t="shared" si="8"/>
        <v>71.418354457011731</v>
      </c>
      <c r="AC36" s="11">
        <f t="shared" si="8"/>
        <v>68.188232948922149</v>
      </c>
      <c r="AD36" s="11">
        <f t="shared" si="8"/>
        <v>70.986165920796481</v>
      </c>
      <c r="AE36" s="11">
        <f t="shared" si="8"/>
        <v>68.562594923577052</v>
      </c>
      <c r="AF36" s="11">
        <f t="shared" si="8"/>
        <v>70.661893377473092</v>
      </c>
      <c r="AG36" s="11">
        <f t="shared" si="8"/>
        <v>68.843479956204561</v>
      </c>
      <c r="AH36" s="11">
        <f t="shared" si="8"/>
        <v>70.418590605436322</v>
      </c>
      <c r="AI36" s="11">
        <f t="shared" si="8"/>
        <v>69.054228938026952</v>
      </c>
      <c r="AJ36" s="11">
        <f t="shared" si="8"/>
        <v>70.236039724458365</v>
      </c>
      <c r="AK36" s="11">
        <f t="shared" si="8"/>
        <v>69.212354604913315</v>
      </c>
      <c r="AL36" s="11">
        <f t="shared" si="8"/>
        <v>70.099071188868834</v>
      </c>
      <c r="AM36" s="11">
        <f t="shared" si="8"/>
        <v>69.330996821669274</v>
      </c>
      <c r="AN36" s="11">
        <f t="shared" si="8"/>
        <v>69.996303238853415</v>
      </c>
      <c r="AO36" s="11">
        <f t="shared" si="8"/>
        <v>69.420014473545521</v>
      </c>
      <c r="AP36" s="11">
        <f t="shared" si="8"/>
        <v>69.91919610241834</v>
      </c>
      <c r="AQ36" s="11">
        <f t="shared" si="8"/>
        <v>69.486804715323956</v>
      </c>
      <c r="AR36" s="11">
        <f t="shared" si="8"/>
        <v>69.861342360185532</v>
      </c>
      <c r="AS36" s="11">
        <f t="shared" si="8"/>
        <v>69.536917657001837</v>
      </c>
      <c r="AT36" s="11">
        <f t="shared" si="8"/>
        <v>69.817934503987033</v>
      </c>
      <c r="AU36" s="11">
        <f t="shared" si="8"/>
        <v>69.574517564665214</v>
      </c>
      <c r="AV36" s="11">
        <f t="shared" si="8"/>
        <v>69.785365444372431</v>
      </c>
      <c r="AW36" s="11">
        <f t="shared" si="8"/>
        <v>69.602728901078081</v>
      </c>
      <c r="AX36" s="11">
        <f t="shared" si="8"/>
        <v>69.760928770068091</v>
      </c>
      <c r="AY36" s="11">
        <f t="shared" si="8"/>
        <v>69.623895961096636</v>
      </c>
      <c r="AZ36" s="11">
        <f t="shared" si="8"/>
        <v>69.742593851647939</v>
      </c>
      <c r="BA36" s="11">
        <f t="shared" si="8"/>
        <v>69.639777676988174</v>
      </c>
      <c r="BB36" s="11">
        <f t="shared" si="8"/>
        <v>69.728837101065295</v>
      </c>
      <c r="BC36" s="11">
        <f t="shared" si="8"/>
        <v>69.651693781512748</v>
      </c>
      <c r="BD36" s="11">
        <f t="shared" si="8"/>
        <v>69.718515365115536</v>
      </c>
      <c r="BE36" s="11">
        <f t="shared" si="8"/>
        <v>69.660634474572021</v>
      </c>
      <c r="BF36" s="11">
        <f t="shared" si="8"/>
        <v>69.710770932127787</v>
      </c>
      <c r="BG36" s="11">
        <f t="shared" si="8"/>
        <v>69.667342706462321</v>
      </c>
      <c r="BH36" s="11">
        <f t="shared" si="8"/>
        <v>69.704960258168143</v>
      </c>
      <c r="BI36" s="11">
        <f t="shared" si="8"/>
        <v>69.672375915274642</v>
      </c>
      <c r="BJ36" s="11">
        <f t="shared" si="8"/>
        <v>69.70060049007165</v>
      </c>
      <c r="BK36" s="11">
        <f t="shared" si="8"/>
        <v>69.676152348672105</v>
      </c>
      <c r="BL36" s="11">
        <f t="shared" si="8"/>
        <v>69.697329341494537</v>
      </c>
      <c r="BM36" s="11">
        <f t="shared" si="8"/>
        <v>69.678985819274487</v>
      </c>
      <c r="BN36" s="11">
        <f t="shared" si="8"/>
        <v>69.694874987781958</v>
      </c>
      <c r="BO36" s="11">
        <f t="shared" si="8"/>
        <v>69.681111781739503</v>
      </c>
      <c r="BP36" s="11">
        <f t="shared" si="8"/>
        <v>69.693033477986731</v>
      </c>
      <c r="BQ36" s="11">
        <f t="shared" ref="BQ36:CE36" si="9">+$C$24*BP35+$E$24*BP37+$F$24</f>
        <v>69.682706898483914</v>
      </c>
      <c r="BR36" s="11">
        <f t="shared" si="9"/>
        <v>69.691651787031361</v>
      </c>
      <c r="BS36" s="11">
        <f t="shared" si="9"/>
        <v>69.68390371990958</v>
      </c>
      <c r="BT36" s="11">
        <f t="shared" si="9"/>
        <v>69.690615099688685</v>
      </c>
      <c r="BU36" s="11">
        <f t="shared" si="9"/>
        <v>69.68480169902611</v>
      </c>
      <c r="BV36" s="11">
        <f t="shared" si="9"/>
        <v>69.689837269709926</v>
      </c>
      <c r="BW36" s="11">
        <f t="shared" si="9"/>
        <v>69.685475455759104</v>
      </c>
      <c r="BX36" s="11">
        <f t="shared" si="9"/>
        <v>69.689253661276652</v>
      </c>
      <c r="BY36" s="11">
        <f t="shared" si="9"/>
        <v>69.685980977688189</v>
      </c>
      <c r="BZ36" s="11">
        <f t="shared" si="9"/>
        <v>69.688815777918208</v>
      </c>
      <c r="CA36" s="11">
        <f t="shared" si="9"/>
        <v>69.686360272481494</v>
      </c>
      <c r="CB36" s="11">
        <f t="shared" si="9"/>
        <v>69.688487232570552</v>
      </c>
      <c r="CC36" s="15">
        <f t="shared" si="9"/>
        <v>69.68664485863286</v>
      </c>
      <c r="CD36" s="15">
        <f t="shared" si="9"/>
        <v>69.68824072389792</v>
      </c>
      <c r="CE36" s="15">
        <f t="shared" si="9"/>
        <v>69.686858384573583</v>
      </c>
    </row>
    <row r="37" spans="2:83" ht="15.75" x14ac:dyDescent="0.25">
      <c r="B37" s="10" t="s">
        <v>32</v>
      </c>
      <c r="C37" s="11">
        <v>0</v>
      </c>
      <c r="D37" s="11">
        <f>+$C$25*C35+$D$25*C36+$F$25</f>
        <v>108.90909090909091</v>
      </c>
      <c r="E37" s="11">
        <f t="shared" ref="E37:M37" si="10">+$C$25*D35+$D$25*D36+$F$25</f>
        <v>28.744055944055944</v>
      </c>
      <c r="F37" s="11">
        <f t="shared" si="10"/>
        <v>100.36172917991099</v>
      </c>
      <c r="G37" s="11">
        <f t="shared" si="10"/>
        <v>37.181665607120152</v>
      </c>
      <c r="H37" s="11">
        <f t="shared" si="10"/>
        <v>90.450539479592237</v>
      </c>
      <c r="I37" s="11">
        <f t="shared" si="10"/>
        <v>43.291244257331982</v>
      </c>
      <c r="J37" s="11">
        <f t="shared" si="10"/>
        <v>83.570924751720568</v>
      </c>
      <c r="K37" s="11">
        <f t="shared" si="10"/>
        <v>48.404889079217966</v>
      </c>
      <c r="L37" s="11">
        <f t="shared" si="10"/>
        <v>78.74875493452916</v>
      </c>
      <c r="M37" s="11">
        <f t="shared" si="10"/>
        <v>52.422555849338622</v>
      </c>
      <c r="N37" s="11">
        <f>+$C$25*M35+$D$25*M36+$F$25</f>
        <v>75.214684915238536</v>
      </c>
      <c r="O37" s="11">
        <f t="shared" ref="O37:P37" si="11">+$C$25*N35+$D$25*N36+$F$25</f>
        <v>55.471105090064682</v>
      </c>
      <c r="P37" s="11">
        <f t="shared" si="11"/>
        <v>72.574605615323918</v>
      </c>
      <c r="Q37" s="11">
        <f>+$C$25*P35+$D$25*P36+$F$25</f>
        <v>57.761151119959024</v>
      </c>
      <c r="R37" s="11">
        <f>+$C$25*Q35+$D$25*Q36+$F$25</f>
        <v>70.593622138521894</v>
      </c>
      <c r="S37" s="11">
        <f t="shared" ref="S37" si="12">+$C$25*R35+$D$25*R36+$F$25</f>
        <v>59.478694000662749</v>
      </c>
      <c r="T37" s="11">
        <f>+$C$25*S35+$D$25*S36+$F$25</f>
        <v>69.10671547794206</v>
      </c>
      <c r="U37" s="11">
        <f t="shared" ref="U37:AM37" si="13">+$C$25*T35+$D$25*T36+$F$25</f>
        <v>60.767026875384637</v>
      </c>
      <c r="V37" s="11">
        <f t="shared" si="13"/>
        <v>67.990906896088063</v>
      </c>
      <c r="W37" s="11">
        <f t="shared" si="13"/>
        <v>61.733587420814949</v>
      </c>
      <c r="X37" s="11">
        <f t="shared" si="13"/>
        <v>67.15368074637945</v>
      </c>
      <c r="Y37" s="11">
        <f t="shared" si="13"/>
        <v>62.458791065945263</v>
      </c>
      <c r="Z37" s="11">
        <f t="shared" si="13"/>
        <v>66.525505220949</v>
      </c>
      <c r="AA37" s="11">
        <f t="shared" si="13"/>
        <v>63.002914230622004</v>
      </c>
      <c r="AB37" s="11">
        <f t="shared" si="13"/>
        <v>66.054183826568106</v>
      </c>
      <c r="AC37" s="11">
        <f t="shared" si="13"/>
        <v>63.41117225967524</v>
      </c>
      <c r="AD37" s="11">
        <f t="shared" si="13"/>
        <v>65.700550156547479</v>
      </c>
      <c r="AE37" s="11">
        <f t="shared" si="13"/>
        <v>63.717489796594663</v>
      </c>
      <c r="AF37" s="11">
        <f t="shared" si="13"/>
        <v>65.435217707173422</v>
      </c>
      <c r="AG37" s="11">
        <f t="shared" si="13"/>
        <v>63.947320896855267</v>
      </c>
      <c r="AH37" s="11">
        <f t="shared" si="13"/>
        <v>65.236137891821272</v>
      </c>
      <c r="AI37" s="11">
        <f t="shared" si="13"/>
        <v>64.119763940900015</v>
      </c>
      <c r="AJ37" s="11">
        <f t="shared" si="13"/>
        <v>65.086767640112072</v>
      </c>
      <c r="AK37" s="11">
        <f t="shared" si="13"/>
        <v>64.249148532403964</v>
      </c>
      <c r="AL37" s="11">
        <f t="shared" si="13"/>
        <v>64.974694640298921</v>
      </c>
      <c r="AM37" s="11">
        <f t="shared" si="13"/>
        <v>64.346226223583301</v>
      </c>
      <c r="AN37" s="11">
        <f t="shared" ref="AN37:BB37" si="14">+$C$25*AM35+$D$25*AM36+$F$25</f>
        <v>64.890605893721826</v>
      </c>
      <c r="AO37" s="11">
        <f t="shared" si="14"/>
        <v>64.419063939726698</v>
      </c>
      <c r="AP37" s="11">
        <f t="shared" si="14"/>
        <v>64.827513826038512</v>
      </c>
      <c r="AQ37" s="11">
        <f t="shared" si="14"/>
        <v>64.473714321632229</v>
      </c>
      <c r="AR37" s="11">
        <f t="shared" si="14"/>
        <v>64.780175636744019</v>
      </c>
      <c r="AS37" s="11">
        <f t="shared" si="14"/>
        <v>64.514718685868331</v>
      </c>
      <c r="AT37" s="11">
        <f t="shared" si="14"/>
        <v>64.744657635070013</v>
      </c>
      <c r="AU37" s="11">
        <f t="shared" si="14"/>
        <v>64.545484397429249</v>
      </c>
      <c r="AV37" s="11">
        <f t="shared" si="14"/>
        <v>64.718008359680823</v>
      </c>
      <c r="AW37" s="11">
        <f t="shared" si="14"/>
        <v>64.568568013660609</v>
      </c>
      <c r="AX37" s="11">
        <f t="shared" si="14"/>
        <v>64.698013319270245</v>
      </c>
      <c r="AY37" s="11">
        <f t="shared" si="14"/>
        <v>64.58588772808551</v>
      </c>
      <c r="AZ37" s="11">
        <f t="shared" si="14"/>
        <v>64.683010973608532</v>
      </c>
      <c r="BA37" s="11">
        <f t="shared" si="14"/>
        <v>64.598882767716759</v>
      </c>
      <c r="BB37" s="11">
        <f t="shared" si="14"/>
        <v>64.671754663507045</v>
      </c>
      <c r="BC37" s="11">
        <f t="shared" ref="BC37:BK37" si="15">+$C$25*BB35+$D$25*BB36+$F$25</f>
        <v>64.608632989393342</v>
      </c>
      <c r="BD37" s="11">
        <f t="shared" si="15"/>
        <v>64.663309016409073</v>
      </c>
      <c r="BE37" s="11">
        <f t="shared" si="15"/>
        <v>64.615948613311417</v>
      </c>
      <c r="BF37" s="11">
        <f t="shared" si="15"/>
        <v>64.656972219158405</v>
      </c>
      <c r="BG37" s="11">
        <f t="shared" si="15"/>
        <v>64.621437550392628</v>
      </c>
      <c r="BH37" s="11">
        <f t="shared" si="15"/>
        <v>64.652217698997873</v>
      </c>
      <c r="BI37" s="11">
        <f t="shared" si="15"/>
        <v>64.625555918233687</v>
      </c>
      <c r="BJ37" s="11">
        <f t="shared" si="15"/>
        <v>64.648650366627493</v>
      </c>
      <c r="BK37" s="11">
        <f t="shared" si="15"/>
        <v>64.628645943392158</v>
      </c>
      <c r="BL37" s="11">
        <f t="shared" ref="BL37:BX37" si="16">+$C$25*BK35+$D$25*BK36+$F$25</f>
        <v>64.645973785224726</v>
      </c>
      <c r="BM37" s="11">
        <f t="shared" si="16"/>
        <v>64.630964399598241</v>
      </c>
      <c r="BN37" s="11">
        <f t="shared" si="16"/>
        <v>64.643965537250665</v>
      </c>
      <c r="BO37" s="11">
        <f t="shared" si="16"/>
        <v>64.632703945040078</v>
      </c>
      <c r="BP37" s="11">
        <f t="shared" si="16"/>
        <v>64.642458742082312</v>
      </c>
      <c r="BQ37" s="11">
        <f t="shared" si="16"/>
        <v>64.634009131800212</v>
      </c>
      <c r="BR37" s="11">
        <f t="shared" si="16"/>
        <v>64.641328188630425</v>
      </c>
      <c r="BS37" s="11">
        <f t="shared" si="16"/>
        <v>64.634988417789486</v>
      </c>
      <c r="BT37" s="11">
        <f t="shared" si="16"/>
        <v>64.640479930596129</v>
      </c>
      <c r="BU37" s="11">
        <f t="shared" si="16"/>
        <v>64.635723179340886</v>
      </c>
      <c r="BV37" s="11">
        <f t="shared" si="16"/>
        <v>64.63984347975736</v>
      </c>
      <c r="BW37" s="11">
        <f t="shared" si="16"/>
        <v>64.636274473389136</v>
      </c>
      <c r="BX37" s="11">
        <f t="shared" si="16"/>
        <v>64.639365948565427</v>
      </c>
      <c r="BY37" s="11">
        <f t="shared" ref="BY37:CE37" si="17">+$C$25*BX35+$D$25*BX36+$F$25</f>
        <v>64.636688111156474</v>
      </c>
      <c r="BZ37" s="11">
        <f t="shared" si="17"/>
        <v>64.639007655315766</v>
      </c>
      <c r="CA37" s="11">
        <f t="shared" si="17"/>
        <v>64.636998464956065</v>
      </c>
      <c r="CB37" s="11">
        <f t="shared" si="17"/>
        <v>64.638738826692816</v>
      </c>
      <c r="CC37" s="15">
        <f t="shared" si="17"/>
        <v>64.637231324449388</v>
      </c>
      <c r="CD37" s="15">
        <f t="shared" si="17"/>
        <v>64.638537123678333</v>
      </c>
      <c r="CE37" s="15">
        <f t="shared" si="17"/>
        <v>64.637406039705652</v>
      </c>
    </row>
  </sheetData>
  <mergeCells count="4">
    <mergeCell ref="L16:N16"/>
    <mergeCell ref="L17:N17"/>
    <mergeCell ref="L18:N18"/>
    <mergeCell ref="C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2024-09-16T23:15:14Z</dcterms:created>
  <dcterms:modified xsi:type="dcterms:W3CDTF">2024-09-17T01:34:09Z</dcterms:modified>
</cp:coreProperties>
</file>