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 activeTab="4"/>
  </bookViews>
  <sheets>
    <sheet name="Uniforme" sheetId="1" r:id="rId1"/>
    <sheet name="Normal" sheetId="2" r:id="rId2"/>
    <sheet name="Pareto" sheetId="3" r:id="rId3"/>
    <sheet name="Tabelas" sheetId="4" r:id="rId4"/>
    <sheet name="Plot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2" i="5"/>
  <c r="C3" i="5"/>
  <c r="C4" i="5"/>
  <c r="C5" i="5"/>
  <c r="C6" i="5"/>
  <c r="C7" i="5"/>
  <c r="C8" i="5"/>
  <c r="C9" i="5"/>
  <c r="C10" i="5"/>
  <c r="C11" i="5"/>
  <c r="C2" i="5"/>
  <c r="B3" i="5"/>
  <c r="B4" i="5"/>
  <c r="B5" i="5"/>
  <c r="B6" i="5"/>
  <c r="B7" i="5"/>
  <c r="B8" i="5"/>
  <c r="B9" i="5"/>
  <c r="B10" i="5"/>
  <c r="B11" i="5"/>
  <c r="B2" i="5"/>
  <c r="G3" i="4"/>
  <c r="G4" i="4"/>
  <c r="G5" i="4"/>
  <c r="E5" i="4"/>
  <c r="E4" i="4"/>
  <c r="E3" i="4"/>
  <c r="C3" i="4"/>
  <c r="C5" i="4"/>
  <c r="C4" i="4"/>
  <c r="C13" i="3"/>
  <c r="K5" i="4"/>
  <c r="C13" i="2"/>
  <c r="K4" i="4"/>
  <c r="C13" i="1"/>
  <c r="K3" i="4"/>
  <c r="C10" i="4"/>
  <c r="C11" i="4"/>
  <c r="D13" i="2"/>
  <c r="E13" i="2"/>
  <c r="F13" i="2"/>
  <c r="G13" i="2"/>
  <c r="H13" i="2"/>
  <c r="I13" i="2"/>
  <c r="J13" i="2"/>
  <c r="K13" i="2"/>
  <c r="I10" i="4"/>
  <c r="D13" i="3"/>
  <c r="E13" i="3"/>
  <c r="F13" i="3"/>
  <c r="G13" i="3"/>
  <c r="H13" i="3"/>
  <c r="I13" i="3"/>
  <c r="J13" i="3"/>
  <c r="K13" i="3"/>
  <c r="I11" i="4"/>
  <c r="D13" i="1"/>
  <c r="E13" i="1"/>
  <c r="F13" i="1"/>
  <c r="G13" i="1"/>
  <c r="H13" i="1"/>
  <c r="I13" i="1"/>
  <c r="J13" i="1"/>
  <c r="K13" i="1"/>
  <c r="I9" i="4"/>
  <c r="I5" i="4"/>
  <c r="I4" i="4"/>
  <c r="I3" i="4"/>
  <c r="K11" i="4"/>
  <c r="K10" i="4"/>
  <c r="K9" i="4"/>
  <c r="L12" i="1"/>
  <c r="G11" i="4"/>
  <c r="G10" i="4"/>
  <c r="G9" i="4"/>
  <c r="E11" i="4"/>
  <c r="E10" i="4"/>
  <c r="E9" i="4"/>
  <c r="C9" i="4"/>
</calcChain>
</file>

<file path=xl/sharedStrings.xml><?xml version="1.0" encoding="utf-8"?>
<sst xmlns="http://schemas.openxmlformats.org/spreadsheetml/2006/main" count="76" uniqueCount="15">
  <si>
    <t>Média</t>
  </si>
  <si>
    <t>COV</t>
  </si>
  <si>
    <t>&amp;</t>
  </si>
  <si>
    <t>\\ \hline</t>
  </si>
  <si>
    <t>Uniforme</t>
  </si>
  <si>
    <t>Normal</t>
  </si>
  <si>
    <t>Pareto</t>
  </si>
  <si>
    <t xml:space="preserve">4 maquinas </t>
  </si>
  <si>
    <t>10 conjuntos</t>
  </si>
  <si>
    <t>Maior</t>
  </si>
  <si>
    <t>Menor</t>
  </si>
  <si>
    <t>Mediana</t>
  </si>
  <si>
    <t>Distribuição</t>
  </si>
  <si>
    <t>\\ \hline \hline</t>
  </si>
  <si>
    <t>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</si>
</sst>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3" sqref="C3:C12"/>
    </sheetView>
  </sheetViews>
  <sheetFormatPr baseColWidth="10" defaultRowHeight="15" x14ac:dyDescent="0"/>
  <sheetData>
    <row r="1" spans="1:12">
      <c r="A1" t="s">
        <v>7</v>
      </c>
      <c r="B1" t="s">
        <v>8</v>
      </c>
    </row>
    <row r="3" spans="1:12">
      <c r="A3">
        <v>0.9</v>
      </c>
      <c r="B3">
        <v>10000</v>
      </c>
      <c r="C3">
        <v>37605</v>
      </c>
      <c r="D3">
        <v>125547</v>
      </c>
      <c r="E3">
        <v>123540</v>
      </c>
      <c r="F3">
        <v>126229</v>
      </c>
      <c r="G3">
        <v>124332</v>
      </c>
      <c r="H3">
        <v>125313</v>
      </c>
      <c r="I3">
        <v>122901</v>
      </c>
      <c r="J3">
        <v>124556</v>
      </c>
      <c r="K3">
        <v>127582</v>
      </c>
    </row>
    <row r="4" spans="1:12">
      <c r="A4">
        <v>0.9</v>
      </c>
      <c r="B4">
        <v>10000</v>
      </c>
      <c r="C4">
        <v>37374</v>
      </c>
      <c r="D4">
        <v>124278</v>
      </c>
      <c r="E4">
        <v>129468</v>
      </c>
      <c r="F4">
        <v>124208</v>
      </c>
      <c r="G4">
        <v>122872</v>
      </c>
      <c r="H4">
        <v>127075</v>
      </c>
      <c r="I4">
        <v>122773</v>
      </c>
      <c r="J4">
        <v>127976</v>
      </c>
      <c r="K4">
        <v>121350</v>
      </c>
    </row>
    <row r="5" spans="1:12">
      <c r="A5">
        <v>0.9</v>
      </c>
      <c r="B5">
        <v>10000</v>
      </c>
      <c r="C5">
        <v>37339</v>
      </c>
      <c r="D5">
        <v>128570</v>
      </c>
      <c r="E5">
        <v>124606</v>
      </c>
      <c r="F5">
        <v>123134</v>
      </c>
      <c r="G5">
        <v>127545</v>
      </c>
      <c r="H5">
        <v>126230</v>
      </c>
      <c r="I5">
        <v>127057</v>
      </c>
      <c r="J5">
        <v>120254</v>
      </c>
      <c r="K5">
        <v>122604</v>
      </c>
    </row>
    <row r="6" spans="1:12">
      <c r="A6">
        <v>0.9</v>
      </c>
      <c r="B6">
        <v>10000</v>
      </c>
      <c r="C6">
        <v>38356</v>
      </c>
      <c r="D6">
        <v>123859</v>
      </c>
      <c r="E6">
        <v>130204</v>
      </c>
      <c r="F6">
        <v>125689</v>
      </c>
      <c r="G6">
        <v>122248</v>
      </c>
      <c r="H6">
        <v>118380</v>
      </c>
      <c r="I6">
        <v>131661</v>
      </c>
      <c r="J6">
        <v>124383</v>
      </c>
      <c r="K6">
        <v>123576</v>
      </c>
    </row>
    <row r="7" spans="1:12">
      <c r="A7">
        <v>0.9</v>
      </c>
      <c r="B7">
        <v>10000</v>
      </c>
      <c r="C7">
        <v>37264</v>
      </c>
      <c r="D7">
        <v>125171</v>
      </c>
      <c r="E7">
        <v>126248</v>
      </c>
      <c r="F7">
        <v>119890</v>
      </c>
      <c r="G7">
        <v>130906</v>
      </c>
      <c r="H7">
        <v>123061</v>
      </c>
      <c r="I7">
        <v>127141</v>
      </c>
      <c r="J7">
        <v>125666</v>
      </c>
      <c r="K7">
        <v>121917</v>
      </c>
    </row>
    <row r="8" spans="1:12">
      <c r="A8">
        <v>0.9</v>
      </c>
      <c r="B8">
        <v>10000</v>
      </c>
      <c r="C8">
        <v>37327</v>
      </c>
      <c r="D8">
        <v>122483</v>
      </c>
      <c r="E8">
        <v>126237</v>
      </c>
      <c r="F8">
        <v>131956</v>
      </c>
      <c r="G8">
        <v>124569</v>
      </c>
      <c r="H8">
        <v>121530</v>
      </c>
      <c r="I8">
        <v>120590</v>
      </c>
      <c r="J8">
        <v>124893</v>
      </c>
      <c r="K8">
        <v>127742</v>
      </c>
    </row>
    <row r="9" spans="1:12">
      <c r="A9">
        <v>0.9</v>
      </c>
      <c r="B9">
        <v>10000</v>
      </c>
      <c r="C9">
        <v>38229</v>
      </c>
      <c r="D9">
        <v>130562</v>
      </c>
      <c r="E9">
        <v>120959</v>
      </c>
      <c r="F9">
        <v>120531</v>
      </c>
      <c r="G9">
        <v>126680</v>
      </c>
      <c r="H9">
        <v>123903</v>
      </c>
      <c r="I9">
        <v>132024</v>
      </c>
      <c r="J9">
        <v>123044</v>
      </c>
      <c r="K9">
        <v>122297</v>
      </c>
    </row>
    <row r="10" spans="1:12">
      <c r="A10">
        <v>0.9</v>
      </c>
      <c r="B10">
        <v>10000</v>
      </c>
      <c r="C10">
        <v>40298</v>
      </c>
      <c r="D10">
        <v>122759</v>
      </c>
      <c r="E10">
        <v>124168</v>
      </c>
      <c r="F10">
        <v>125466</v>
      </c>
      <c r="G10">
        <v>127600</v>
      </c>
      <c r="H10">
        <v>122782</v>
      </c>
      <c r="I10">
        <v>126868</v>
      </c>
      <c r="J10">
        <v>128098</v>
      </c>
      <c r="K10">
        <v>122259</v>
      </c>
    </row>
    <row r="11" spans="1:12">
      <c r="A11">
        <v>0.9</v>
      </c>
      <c r="B11">
        <v>10000</v>
      </c>
      <c r="C11">
        <v>37265</v>
      </c>
      <c r="D11">
        <v>131868</v>
      </c>
      <c r="E11">
        <v>123844</v>
      </c>
      <c r="F11">
        <v>122613</v>
      </c>
      <c r="G11">
        <v>123544</v>
      </c>
      <c r="H11">
        <v>121784</v>
      </c>
      <c r="I11">
        <v>127625</v>
      </c>
      <c r="J11">
        <v>123342</v>
      </c>
      <c r="K11">
        <v>125380</v>
      </c>
    </row>
    <row r="12" spans="1:12">
      <c r="A12">
        <v>0.9</v>
      </c>
      <c r="B12">
        <v>10000</v>
      </c>
      <c r="C12">
        <v>38307</v>
      </c>
      <c r="D12">
        <v>127615</v>
      </c>
      <c r="E12">
        <v>123790</v>
      </c>
      <c r="F12">
        <v>120005</v>
      </c>
      <c r="G12">
        <v>127736</v>
      </c>
      <c r="H12">
        <v>123760</v>
      </c>
      <c r="I12">
        <v>125876</v>
      </c>
      <c r="J12">
        <v>122116</v>
      </c>
      <c r="K12">
        <v>129102</v>
      </c>
      <c r="L12">
        <f>MEDIAN(D3:K12)</f>
        <v>124469.5</v>
      </c>
    </row>
    <row r="13" spans="1:12">
      <c r="C13">
        <f>AVERAGE(C3:C12)</f>
        <v>37936.400000000001</v>
      </c>
      <c r="D13">
        <f t="shared" ref="D13:K13" si="0">AVERAGE(D3:D12)</f>
        <v>126271.2</v>
      </c>
      <c r="E13">
        <f t="shared" si="0"/>
        <v>125306.4</v>
      </c>
      <c r="F13">
        <f t="shared" si="0"/>
        <v>123972.1</v>
      </c>
      <c r="G13">
        <f t="shared" si="0"/>
        <v>125803.2</v>
      </c>
      <c r="H13">
        <f t="shared" si="0"/>
        <v>123381.8</v>
      </c>
      <c r="I13">
        <f t="shared" si="0"/>
        <v>126451.6</v>
      </c>
      <c r="J13">
        <f t="shared" si="0"/>
        <v>124432.8</v>
      </c>
      <c r="K13">
        <f t="shared" si="0"/>
        <v>124380.9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3" sqref="C13:K13"/>
    </sheetView>
  </sheetViews>
  <sheetFormatPr baseColWidth="10" defaultRowHeight="15" x14ac:dyDescent="0"/>
  <sheetData>
    <row r="1" spans="1:11">
      <c r="A1" s="1" t="s">
        <v>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0.9</v>
      </c>
      <c r="B3" s="1">
        <v>10000</v>
      </c>
      <c r="C3" s="1">
        <v>38686</v>
      </c>
      <c r="D3" s="1">
        <v>121858</v>
      </c>
      <c r="E3" s="1">
        <v>127450</v>
      </c>
      <c r="F3" s="1">
        <v>119213</v>
      </c>
      <c r="G3" s="1">
        <v>127765</v>
      </c>
      <c r="H3" s="1">
        <v>123967</v>
      </c>
      <c r="I3" s="1">
        <v>125910</v>
      </c>
      <c r="J3" s="1">
        <v>126342</v>
      </c>
      <c r="K3" s="1">
        <v>127495</v>
      </c>
    </row>
    <row r="4" spans="1:11">
      <c r="A4" s="1">
        <v>0.9</v>
      </c>
      <c r="B4" s="1">
        <v>10000</v>
      </c>
      <c r="C4" s="1">
        <v>39352</v>
      </c>
      <c r="D4" s="1">
        <v>122353</v>
      </c>
      <c r="E4" s="1">
        <v>128169</v>
      </c>
      <c r="F4" s="1">
        <v>126270</v>
      </c>
      <c r="G4" s="1">
        <v>126616</v>
      </c>
      <c r="H4" s="1">
        <v>122928</v>
      </c>
      <c r="I4" s="1">
        <v>123117</v>
      </c>
      <c r="J4" s="1">
        <v>124765</v>
      </c>
      <c r="K4" s="1">
        <v>125782</v>
      </c>
    </row>
    <row r="5" spans="1:11">
      <c r="A5" s="1">
        <v>0.9</v>
      </c>
      <c r="B5" s="1">
        <v>10000</v>
      </c>
      <c r="C5" s="1">
        <v>38290</v>
      </c>
      <c r="D5" s="1">
        <v>126143</v>
      </c>
      <c r="E5" s="1">
        <v>124771</v>
      </c>
      <c r="F5" s="1">
        <v>121848</v>
      </c>
      <c r="G5" s="1">
        <v>126443</v>
      </c>
      <c r="H5" s="1">
        <v>125863</v>
      </c>
      <c r="I5" s="1">
        <v>126932</v>
      </c>
      <c r="J5" s="1">
        <v>121079</v>
      </c>
      <c r="K5" s="1">
        <v>126921</v>
      </c>
    </row>
    <row r="6" spans="1:11">
      <c r="A6" s="1">
        <v>0.9</v>
      </c>
      <c r="B6" s="1">
        <v>10000</v>
      </c>
      <c r="C6" s="1">
        <v>39382</v>
      </c>
      <c r="D6" s="1">
        <v>125653</v>
      </c>
      <c r="E6" s="1">
        <v>123299</v>
      </c>
      <c r="F6" s="1">
        <v>127286</v>
      </c>
      <c r="G6" s="1">
        <v>125126</v>
      </c>
      <c r="H6" s="1">
        <v>126538</v>
      </c>
      <c r="I6" s="1">
        <v>123498</v>
      </c>
      <c r="J6" s="1">
        <v>125653</v>
      </c>
      <c r="K6" s="1">
        <v>122947</v>
      </c>
    </row>
    <row r="7" spans="1:11">
      <c r="A7" s="1">
        <v>0.9</v>
      </c>
      <c r="B7" s="1">
        <v>10000</v>
      </c>
      <c r="C7" s="1">
        <v>39241</v>
      </c>
      <c r="D7" s="1">
        <v>128226</v>
      </c>
      <c r="E7" s="1">
        <v>121846</v>
      </c>
      <c r="F7" s="1">
        <v>129506</v>
      </c>
      <c r="G7" s="1">
        <v>128976</v>
      </c>
      <c r="H7" s="1">
        <v>121374</v>
      </c>
      <c r="I7" s="1">
        <v>118446</v>
      </c>
      <c r="J7" s="1">
        <v>122939</v>
      </c>
      <c r="K7" s="1">
        <v>128687</v>
      </c>
    </row>
    <row r="8" spans="1:11">
      <c r="A8" s="1">
        <v>0.9</v>
      </c>
      <c r="B8" s="1">
        <v>10000</v>
      </c>
      <c r="C8" s="1">
        <v>39292</v>
      </c>
      <c r="D8" s="1">
        <v>125974</v>
      </c>
      <c r="E8" s="1">
        <v>126066</v>
      </c>
      <c r="F8" s="1">
        <v>122091</v>
      </c>
      <c r="G8" s="1">
        <v>129132</v>
      </c>
      <c r="H8" s="1">
        <v>121485</v>
      </c>
      <c r="I8" s="1">
        <v>124469</v>
      </c>
      <c r="J8" s="1">
        <v>128936</v>
      </c>
      <c r="K8" s="1">
        <v>121847</v>
      </c>
    </row>
    <row r="9" spans="1:11">
      <c r="A9" s="1">
        <v>0.9</v>
      </c>
      <c r="B9" s="1">
        <v>10000</v>
      </c>
      <c r="C9" s="1">
        <v>40237</v>
      </c>
      <c r="D9" s="1">
        <v>121204</v>
      </c>
      <c r="E9" s="1">
        <v>119506</v>
      </c>
      <c r="F9" s="1">
        <v>124581</v>
      </c>
      <c r="G9" s="1">
        <v>131758</v>
      </c>
      <c r="H9" s="1">
        <v>124932</v>
      </c>
      <c r="I9" s="1">
        <v>123210</v>
      </c>
      <c r="J9" s="1">
        <v>130023</v>
      </c>
      <c r="K9" s="1">
        <v>124786</v>
      </c>
    </row>
    <row r="10" spans="1:11">
      <c r="A10" s="1">
        <v>0.9</v>
      </c>
      <c r="B10" s="1">
        <v>10000</v>
      </c>
      <c r="C10" s="1">
        <v>40291</v>
      </c>
      <c r="D10" s="1">
        <v>127441</v>
      </c>
      <c r="E10" s="1">
        <v>128459</v>
      </c>
      <c r="F10" s="1">
        <v>127512</v>
      </c>
      <c r="G10" s="1">
        <v>124464</v>
      </c>
      <c r="H10" s="1">
        <v>117483</v>
      </c>
      <c r="I10" s="1">
        <v>124575</v>
      </c>
      <c r="J10" s="1">
        <v>125793</v>
      </c>
      <c r="K10" s="1">
        <v>124273</v>
      </c>
    </row>
    <row r="11" spans="1:11">
      <c r="A11" s="1">
        <v>0.9</v>
      </c>
      <c r="B11" s="1">
        <v>10000</v>
      </c>
      <c r="C11" s="1">
        <v>40259</v>
      </c>
      <c r="D11" s="1">
        <v>127498</v>
      </c>
      <c r="E11" s="1">
        <v>120848</v>
      </c>
      <c r="F11" s="1">
        <v>119758</v>
      </c>
      <c r="G11" s="1">
        <v>125349</v>
      </c>
      <c r="H11" s="1">
        <v>126587</v>
      </c>
      <c r="I11" s="1">
        <v>124636</v>
      </c>
      <c r="J11" s="1">
        <v>125728</v>
      </c>
      <c r="K11" s="1">
        <v>129596</v>
      </c>
    </row>
    <row r="12" spans="1:11">
      <c r="A12" s="1">
        <v>0.9</v>
      </c>
      <c r="B12" s="1">
        <v>10000</v>
      </c>
      <c r="C12" s="1">
        <v>39297</v>
      </c>
      <c r="D12" s="1">
        <v>125785</v>
      </c>
      <c r="E12" s="1">
        <v>125024</v>
      </c>
      <c r="F12" s="1">
        <v>121502</v>
      </c>
      <c r="G12" s="1">
        <v>128400</v>
      </c>
      <c r="H12" s="1">
        <v>128324</v>
      </c>
      <c r="I12" s="1">
        <v>125662</v>
      </c>
      <c r="J12" s="1">
        <v>125615</v>
      </c>
      <c r="K12" s="1">
        <v>119688</v>
      </c>
    </row>
    <row r="13" spans="1:11">
      <c r="A13" s="1"/>
      <c r="B13" s="1"/>
      <c r="C13" s="1">
        <f>AVERAGE(C3:C12)</f>
        <v>39432.699999999997</v>
      </c>
      <c r="D13" s="1">
        <f t="shared" ref="D13:K13" si="0">AVERAGE(D3:D12)</f>
        <v>125213.5</v>
      </c>
      <c r="E13" s="1">
        <f t="shared" si="0"/>
        <v>124543.8</v>
      </c>
      <c r="F13" s="1">
        <f t="shared" si="0"/>
        <v>123956.7</v>
      </c>
      <c r="G13" s="1">
        <f t="shared" si="0"/>
        <v>127402.9</v>
      </c>
      <c r="H13" s="1">
        <f t="shared" si="0"/>
        <v>123948.1</v>
      </c>
      <c r="I13" s="1">
        <f t="shared" si="0"/>
        <v>124045.5</v>
      </c>
      <c r="J13" s="1">
        <f t="shared" si="0"/>
        <v>125687.3</v>
      </c>
      <c r="K13" s="1">
        <f t="shared" si="0"/>
        <v>125202.2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6" sqref="D16"/>
    </sheetView>
  </sheetViews>
  <sheetFormatPr baseColWidth="10" defaultRowHeight="15" x14ac:dyDescent="0"/>
  <sheetData>
    <row r="1" spans="1:11">
      <c r="A1" s="1" t="s">
        <v>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0.9</v>
      </c>
      <c r="B3" s="1">
        <v>10000</v>
      </c>
      <c r="C3" s="1">
        <v>38593</v>
      </c>
      <c r="D3" s="1">
        <v>128569</v>
      </c>
      <c r="E3" s="1">
        <v>122216</v>
      </c>
      <c r="F3" s="1">
        <v>124247</v>
      </c>
      <c r="G3" s="1">
        <v>125445</v>
      </c>
      <c r="H3" s="1">
        <v>126434</v>
      </c>
      <c r="I3" s="1">
        <v>122414</v>
      </c>
      <c r="J3" s="1">
        <v>123716</v>
      </c>
      <c r="K3" s="1">
        <v>126959</v>
      </c>
    </row>
    <row r="4" spans="1:11">
      <c r="A4" s="1">
        <v>0.9</v>
      </c>
      <c r="B4" s="1">
        <v>10000</v>
      </c>
      <c r="C4" s="1">
        <v>39346</v>
      </c>
      <c r="D4" s="1">
        <v>125552</v>
      </c>
      <c r="E4" s="1">
        <v>126029</v>
      </c>
      <c r="F4" s="1">
        <v>120575</v>
      </c>
      <c r="G4" s="1">
        <v>126489</v>
      </c>
      <c r="H4" s="1">
        <v>122320</v>
      </c>
      <c r="I4" s="1">
        <v>128511</v>
      </c>
      <c r="J4" s="1">
        <v>122091</v>
      </c>
      <c r="K4" s="1">
        <v>128433</v>
      </c>
    </row>
    <row r="5" spans="1:11">
      <c r="A5" s="1">
        <v>0.9</v>
      </c>
      <c r="B5" s="1">
        <v>10000</v>
      </c>
      <c r="C5" s="1">
        <v>39252</v>
      </c>
      <c r="D5" s="1">
        <v>121895</v>
      </c>
      <c r="E5" s="1">
        <v>127522</v>
      </c>
      <c r="F5" s="1">
        <v>123568</v>
      </c>
      <c r="G5" s="1">
        <v>124261</v>
      </c>
      <c r="H5" s="1">
        <v>123560</v>
      </c>
      <c r="I5" s="1">
        <v>124893</v>
      </c>
      <c r="J5" s="1">
        <v>128098</v>
      </c>
      <c r="K5" s="1">
        <v>126203</v>
      </c>
    </row>
    <row r="6" spans="1:11">
      <c r="A6" s="1">
        <v>0.9</v>
      </c>
      <c r="B6" s="1">
        <v>10000</v>
      </c>
      <c r="C6" s="1">
        <v>40283</v>
      </c>
      <c r="D6" s="1">
        <v>127421</v>
      </c>
      <c r="E6" s="1">
        <v>127288</v>
      </c>
      <c r="F6" s="1">
        <v>129379</v>
      </c>
      <c r="G6" s="1">
        <v>126384</v>
      </c>
      <c r="H6" s="1">
        <v>116614</v>
      </c>
      <c r="I6" s="1">
        <v>118634</v>
      </c>
      <c r="J6" s="1">
        <v>131277</v>
      </c>
      <c r="K6" s="1">
        <v>123003</v>
      </c>
    </row>
    <row r="7" spans="1:11">
      <c r="A7" s="1">
        <v>0.9</v>
      </c>
      <c r="B7" s="1">
        <v>10000</v>
      </c>
      <c r="C7" s="1">
        <v>40235</v>
      </c>
      <c r="D7" s="1">
        <v>119526</v>
      </c>
      <c r="E7" s="1">
        <v>126570</v>
      </c>
      <c r="F7" s="1">
        <v>126261</v>
      </c>
      <c r="G7" s="1">
        <v>123488</v>
      </c>
      <c r="H7" s="1">
        <v>117220</v>
      </c>
      <c r="I7" s="1">
        <v>129604</v>
      </c>
      <c r="J7" s="1">
        <v>132215</v>
      </c>
      <c r="K7" s="1">
        <v>125116</v>
      </c>
    </row>
    <row r="8" spans="1:11">
      <c r="A8" s="1">
        <v>0.9</v>
      </c>
      <c r="B8" s="1">
        <v>10000</v>
      </c>
      <c r="C8" s="1">
        <v>39295</v>
      </c>
      <c r="D8" s="1">
        <v>121088</v>
      </c>
      <c r="E8" s="1">
        <v>125017</v>
      </c>
      <c r="F8" s="1">
        <v>131822</v>
      </c>
      <c r="G8" s="1">
        <v>126260</v>
      </c>
      <c r="H8" s="1">
        <v>127305</v>
      </c>
      <c r="I8" s="1">
        <v>121206</v>
      </c>
      <c r="J8" s="1">
        <v>122274</v>
      </c>
      <c r="K8" s="1">
        <v>125028</v>
      </c>
    </row>
    <row r="9" spans="1:11">
      <c r="A9" s="1">
        <v>0.9</v>
      </c>
      <c r="B9" s="1">
        <v>10000</v>
      </c>
      <c r="C9" s="1">
        <v>40204</v>
      </c>
      <c r="D9" s="1">
        <v>117650</v>
      </c>
      <c r="E9" s="1">
        <v>128196</v>
      </c>
      <c r="F9" s="1">
        <v>128404</v>
      </c>
      <c r="G9" s="1">
        <v>122054</v>
      </c>
      <c r="H9" s="1">
        <v>128005</v>
      </c>
      <c r="I9" s="1">
        <v>129894</v>
      </c>
      <c r="J9" s="1">
        <v>123970</v>
      </c>
      <c r="K9" s="1">
        <v>121827</v>
      </c>
    </row>
    <row r="10" spans="1:11">
      <c r="A10" s="1">
        <v>0.9</v>
      </c>
      <c r="B10" s="1">
        <v>10000</v>
      </c>
      <c r="C10" s="1">
        <v>39280</v>
      </c>
      <c r="D10" s="1">
        <v>128385</v>
      </c>
      <c r="E10" s="1">
        <v>121820</v>
      </c>
      <c r="F10" s="1">
        <v>125944</v>
      </c>
      <c r="G10" s="1">
        <v>121118</v>
      </c>
      <c r="H10" s="1">
        <v>127613</v>
      </c>
      <c r="I10" s="1">
        <v>128454</v>
      </c>
      <c r="J10" s="1">
        <v>126642</v>
      </c>
      <c r="K10" s="1">
        <v>120024</v>
      </c>
    </row>
    <row r="11" spans="1:11">
      <c r="A11" s="1">
        <v>0.9</v>
      </c>
      <c r="B11" s="1">
        <v>10000</v>
      </c>
      <c r="C11" s="1">
        <v>38257</v>
      </c>
      <c r="D11" s="1">
        <v>133065</v>
      </c>
      <c r="E11" s="1">
        <v>127278</v>
      </c>
      <c r="F11" s="1">
        <v>120972</v>
      </c>
      <c r="G11" s="1">
        <v>118943</v>
      </c>
      <c r="H11" s="1">
        <v>131372</v>
      </c>
      <c r="I11" s="1">
        <v>123796</v>
      </c>
      <c r="J11" s="1">
        <v>122067</v>
      </c>
      <c r="K11" s="1">
        <v>122507</v>
      </c>
    </row>
    <row r="12" spans="1:11">
      <c r="A12" s="1">
        <v>0.9</v>
      </c>
      <c r="B12" s="1">
        <v>10000</v>
      </c>
      <c r="C12" s="1">
        <v>40216</v>
      </c>
      <c r="D12" s="1">
        <v>124429</v>
      </c>
      <c r="E12" s="1">
        <v>126108</v>
      </c>
      <c r="F12" s="1">
        <v>130388</v>
      </c>
      <c r="G12" s="1">
        <v>117610</v>
      </c>
      <c r="H12" s="1">
        <v>120643</v>
      </c>
      <c r="I12" s="1">
        <v>127497</v>
      </c>
      <c r="J12" s="1">
        <v>130232</v>
      </c>
      <c r="K12" s="1">
        <v>123093</v>
      </c>
    </row>
    <row r="13" spans="1:11">
      <c r="A13" s="1"/>
      <c r="B13" s="1"/>
      <c r="C13" s="1">
        <f>AVERAGE(C3:C12)</f>
        <v>39496.1</v>
      </c>
      <c r="D13" s="1">
        <f t="shared" ref="D13:K13" si="0">AVERAGE(D3:D12)</f>
        <v>124758</v>
      </c>
      <c r="E13" s="1">
        <f t="shared" si="0"/>
        <v>125804.4</v>
      </c>
      <c r="F13" s="1">
        <f t="shared" si="0"/>
        <v>126156</v>
      </c>
      <c r="G13" s="1">
        <f t="shared" si="0"/>
        <v>123205.2</v>
      </c>
      <c r="H13" s="1">
        <f t="shared" si="0"/>
        <v>124108.6</v>
      </c>
      <c r="I13" s="1">
        <f t="shared" si="0"/>
        <v>125490.3</v>
      </c>
      <c r="J13" s="1">
        <f t="shared" si="0"/>
        <v>126258.2</v>
      </c>
      <c r="K13" s="1">
        <f t="shared" si="0"/>
        <v>124219.3</v>
      </c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workbookViewId="0">
      <selection activeCell="C3" sqref="C3"/>
    </sheetView>
  </sheetViews>
  <sheetFormatPr baseColWidth="10" defaultRowHeight="15" x14ac:dyDescent="0"/>
  <cols>
    <col min="1" max="1" width="13" customWidth="1"/>
  </cols>
  <sheetData>
    <row r="2" spans="1:14">
      <c r="A2" t="s">
        <v>12</v>
      </c>
      <c r="B2" t="s">
        <v>2</v>
      </c>
      <c r="C2" t="s">
        <v>9</v>
      </c>
      <c r="D2" t="s">
        <v>2</v>
      </c>
      <c r="E2" t="s">
        <v>10</v>
      </c>
      <c r="F2" t="s">
        <v>2</v>
      </c>
      <c r="G2" t="s">
        <v>11</v>
      </c>
      <c r="H2" t="s">
        <v>2</v>
      </c>
      <c r="I2" t="s">
        <v>0</v>
      </c>
      <c r="J2" t="s">
        <v>2</v>
      </c>
      <c r="K2" t="s">
        <v>1</v>
      </c>
      <c r="L2" t="s">
        <v>13</v>
      </c>
    </row>
    <row r="3" spans="1:14">
      <c r="A3" t="s">
        <v>4</v>
      </c>
      <c r="B3" t="s">
        <v>2</v>
      </c>
      <c r="C3" s="2">
        <f>MAX(Uniforme!C3:C12)/1000</f>
        <v>40.298000000000002</v>
      </c>
      <c r="D3" t="s">
        <v>2</v>
      </c>
      <c r="E3" s="2">
        <f>MIN(Uniforme!C3:C12)/1000</f>
        <v>37.264000000000003</v>
      </c>
      <c r="F3" t="s">
        <v>2</v>
      </c>
      <c r="G3" s="2">
        <f>MEDIAN(Uniforme!C3:C12)/1000</f>
        <v>37.4895</v>
      </c>
      <c r="H3" t="s">
        <v>2</v>
      </c>
      <c r="I3" s="2">
        <f>Uniforme!C13/1000</f>
        <v>37.936399999999999</v>
      </c>
      <c r="J3" t="s">
        <v>2</v>
      </c>
      <c r="K3" s="3">
        <f>SQRT(VARP(Uniforme!C3:C12))/Uniforme!C13</f>
        <v>2.3626260956867491E-2</v>
      </c>
      <c r="L3" t="s">
        <v>3</v>
      </c>
      <c r="N3" s="4"/>
    </row>
    <row r="4" spans="1:14">
      <c r="A4" t="s">
        <v>5</v>
      </c>
      <c r="B4" t="s">
        <v>2</v>
      </c>
      <c r="C4" s="2">
        <f>MAX(Normal!C3:C12)/1000</f>
        <v>40.290999999999997</v>
      </c>
      <c r="D4" t="s">
        <v>2</v>
      </c>
      <c r="E4" s="2">
        <f>MIN(Normal!C3:C12)/1000</f>
        <v>38.29</v>
      </c>
      <c r="F4" t="s">
        <v>2</v>
      </c>
      <c r="G4" s="2">
        <f>MEDIAN(Normal!C3:C12)/1000</f>
        <v>39.3245</v>
      </c>
      <c r="H4" t="s">
        <v>2</v>
      </c>
      <c r="I4" s="2">
        <f>Normal!C13/1000</f>
        <v>39.432699999999997</v>
      </c>
      <c r="J4" t="s">
        <v>2</v>
      </c>
      <c r="K4" s="3">
        <f>SQRT(VARP(Normal!C3:C12))/Normal!C13</f>
        <v>1.6066334716392155E-2</v>
      </c>
      <c r="L4" t="s">
        <v>3</v>
      </c>
    </row>
    <row r="5" spans="1:14">
      <c r="A5" t="s">
        <v>6</v>
      </c>
      <c r="B5" t="s">
        <v>2</v>
      </c>
      <c r="C5" s="2">
        <f>MAX(Pareto!C3:C12)/1000</f>
        <v>40.283000000000001</v>
      </c>
      <c r="D5" t="s">
        <v>2</v>
      </c>
      <c r="E5" s="2">
        <f>MIN(Pareto!C3:C12)/1000</f>
        <v>38.256999999999998</v>
      </c>
      <c r="F5" t="s">
        <v>2</v>
      </c>
      <c r="G5" s="2">
        <f>MEDIAN(Pareto!C3:C12)/1000</f>
        <v>39.320500000000003</v>
      </c>
      <c r="H5" t="s">
        <v>2</v>
      </c>
      <c r="I5" s="2">
        <f>Pareto!C13/1000</f>
        <v>39.496099999999998</v>
      </c>
      <c r="J5" t="s">
        <v>2</v>
      </c>
      <c r="K5" s="3">
        <f>SQRT(VARP(Pareto!C3:C12))/Pareto!C13</f>
        <v>1.7366620066313548E-2</v>
      </c>
      <c r="L5" t="s">
        <v>3</v>
      </c>
    </row>
    <row r="8" spans="1:14">
      <c r="A8" t="s">
        <v>12</v>
      </c>
      <c r="B8" t="s">
        <v>2</v>
      </c>
      <c r="C8" t="s">
        <v>9</v>
      </c>
      <c r="D8" t="s">
        <v>2</v>
      </c>
      <c r="E8" t="s">
        <v>10</v>
      </c>
      <c r="F8" t="s">
        <v>2</v>
      </c>
      <c r="G8" t="s">
        <v>11</v>
      </c>
      <c r="H8" t="s">
        <v>2</v>
      </c>
      <c r="I8" t="s">
        <v>0</v>
      </c>
      <c r="J8" t="s">
        <v>2</v>
      </c>
      <c r="K8" t="s">
        <v>1</v>
      </c>
      <c r="L8" t="s">
        <v>13</v>
      </c>
    </row>
    <row r="9" spans="1:14">
      <c r="A9" t="s">
        <v>4</v>
      </c>
      <c r="B9" t="s">
        <v>2</v>
      </c>
      <c r="C9">
        <f>MAX(Uniforme!D3:K12)</f>
        <v>132024</v>
      </c>
      <c r="D9" t="s">
        <v>2</v>
      </c>
      <c r="E9">
        <f>MIN(Uniforme!D3:K12)</f>
        <v>118380</v>
      </c>
      <c r="F9" t="s">
        <v>2</v>
      </c>
      <c r="G9">
        <f>MEDIAN(Uniforme!D3:K12)</f>
        <v>124469.5</v>
      </c>
      <c r="H9" t="s">
        <v>2</v>
      </c>
      <c r="I9">
        <f>AVERAGE(Uniforme!D13:K13)</f>
        <v>125000</v>
      </c>
      <c r="J9" t="s">
        <v>2</v>
      </c>
      <c r="K9" s="3">
        <f>SQRT(VARP(Uniforme!D3:K12))/AVERAGE(Uniforme!D13:K13)</f>
        <v>2.4456482069177488E-2</v>
      </c>
      <c r="L9" t="s">
        <v>3</v>
      </c>
    </row>
    <row r="10" spans="1:14">
      <c r="A10" t="s">
        <v>5</v>
      </c>
      <c r="B10" t="s">
        <v>2</v>
      </c>
      <c r="C10">
        <f>MAX(Normal!D3:K12)</f>
        <v>131758</v>
      </c>
      <c r="D10" t="s">
        <v>2</v>
      </c>
      <c r="E10">
        <f>MIN(Normal!D3:K12)</f>
        <v>117483</v>
      </c>
      <c r="F10" t="s">
        <v>2</v>
      </c>
      <c r="G10">
        <f>MEDIAN(Normal!D3:K12)</f>
        <v>125634</v>
      </c>
      <c r="H10" t="s">
        <v>2</v>
      </c>
      <c r="I10">
        <f>AVERAGE(Normal!D13:K13)</f>
        <v>125000</v>
      </c>
      <c r="J10" t="s">
        <v>2</v>
      </c>
      <c r="K10" s="3">
        <f>SQRT(VARP(Normal!D3:K12))/AVERAGE(Normal!D13:K13)</f>
        <v>2.3472932769468751E-2</v>
      </c>
      <c r="L10" t="s">
        <v>3</v>
      </c>
    </row>
    <row r="11" spans="1:14">
      <c r="A11" t="s">
        <v>6</v>
      </c>
      <c r="B11" t="s">
        <v>2</v>
      </c>
      <c r="C11">
        <f>MAX(Pareto!D3:K12)</f>
        <v>133065</v>
      </c>
      <c r="D11" t="s">
        <v>2</v>
      </c>
      <c r="E11">
        <f>MIN(Pareto!D3:K12)</f>
        <v>116614</v>
      </c>
      <c r="F11" t="s">
        <v>2</v>
      </c>
      <c r="G11">
        <f>MEDIAN(Pareto!D3:K12)</f>
        <v>125280.5</v>
      </c>
      <c r="H11" t="s">
        <v>2</v>
      </c>
      <c r="I11">
        <f>AVERAGE(Pareto!D13:K13)</f>
        <v>125000.00000000001</v>
      </c>
      <c r="J11" t="s">
        <v>2</v>
      </c>
      <c r="K11" s="3">
        <f>SQRT(VARP(Pareto!D3:K12))/AVERAGE(Pareto!D13:K13)</f>
        <v>2.9813129912842091E-2</v>
      </c>
      <c r="L1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11"/>
    </sheetView>
  </sheetViews>
  <sheetFormatPr baseColWidth="10" defaultRowHeight="15" x14ac:dyDescent="0"/>
  <sheetData>
    <row r="1" spans="1:4">
      <c r="A1" t="s">
        <v>14</v>
      </c>
      <c r="B1" t="s">
        <v>4</v>
      </c>
      <c r="C1" t="s">
        <v>5</v>
      </c>
      <c r="D1" t="s">
        <v>6</v>
      </c>
    </row>
    <row r="2" spans="1:4">
      <c r="A2">
        <v>1</v>
      </c>
      <c r="B2">
        <f>Uniforme!C3/1000</f>
        <v>37.604999999999997</v>
      </c>
      <c r="C2">
        <f>Normal!C3/1000</f>
        <v>38.686</v>
      </c>
      <c r="D2">
        <f>Pareto!C3/1000</f>
        <v>38.593000000000004</v>
      </c>
    </row>
    <row r="3" spans="1:4">
      <c r="A3">
        <v>2</v>
      </c>
      <c r="B3">
        <f>Uniforme!C4/1000</f>
        <v>37.374000000000002</v>
      </c>
      <c r="C3">
        <f>Normal!C4/1000</f>
        <v>39.351999999999997</v>
      </c>
      <c r="D3">
        <f>Pareto!C4/1000</f>
        <v>39.345999999999997</v>
      </c>
    </row>
    <row r="4" spans="1:4">
      <c r="A4">
        <v>3</v>
      </c>
      <c r="B4">
        <f>Uniforme!C5/1000</f>
        <v>37.338999999999999</v>
      </c>
      <c r="C4">
        <f>Normal!C5/1000</f>
        <v>38.29</v>
      </c>
      <c r="D4">
        <f>Pareto!C5/1000</f>
        <v>39.252000000000002</v>
      </c>
    </row>
    <row r="5" spans="1:4">
      <c r="A5">
        <v>4</v>
      </c>
      <c r="B5">
        <f>Uniforme!C6/1000</f>
        <v>38.356000000000002</v>
      </c>
      <c r="C5">
        <f>Normal!C6/1000</f>
        <v>39.381999999999998</v>
      </c>
      <c r="D5">
        <f>Pareto!C6/1000</f>
        <v>40.283000000000001</v>
      </c>
    </row>
    <row r="6" spans="1:4">
      <c r="A6">
        <v>5</v>
      </c>
      <c r="B6">
        <f>Uniforme!C7/1000</f>
        <v>37.264000000000003</v>
      </c>
      <c r="C6">
        <f>Normal!C7/1000</f>
        <v>39.241</v>
      </c>
      <c r="D6">
        <f>Pareto!C7/1000</f>
        <v>40.234999999999999</v>
      </c>
    </row>
    <row r="7" spans="1:4">
      <c r="A7">
        <v>6</v>
      </c>
      <c r="B7">
        <f>Uniforme!C8/1000</f>
        <v>37.326999999999998</v>
      </c>
      <c r="C7">
        <f>Normal!C8/1000</f>
        <v>39.292000000000002</v>
      </c>
      <c r="D7">
        <f>Pareto!C8/1000</f>
        <v>39.295000000000002</v>
      </c>
    </row>
    <row r="8" spans="1:4">
      <c r="A8">
        <v>7</v>
      </c>
      <c r="B8">
        <f>Uniforme!C9/1000</f>
        <v>38.228999999999999</v>
      </c>
      <c r="C8">
        <f>Normal!C9/1000</f>
        <v>40.237000000000002</v>
      </c>
      <c r="D8">
        <f>Pareto!C9/1000</f>
        <v>40.204000000000001</v>
      </c>
    </row>
    <row r="9" spans="1:4">
      <c r="A9">
        <v>8</v>
      </c>
      <c r="B9">
        <f>Uniforme!C10/1000</f>
        <v>40.298000000000002</v>
      </c>
      <c r="C9">
        <f>Normal!C10/1000</f>
        <v>40.290999999999997</v>
      </c>
      <c r="D9">
        <f>Pareto!C10/1000</f>
        <v>39.28</v>
      </c>
    </row>
    <row r="10" spans="1:4">
      <c r="A10">
        <v>9</v>
      </c>
      <c r="B10">
        <f>Uniforme!C11/1000</f>
        <v>37.265000000000001</v>
      </c>
      <c r="C10">
        <f>Normal!C11/1000</f>
        <v>40.259</v>
      </c>
      <c r="D10">
        <f>Pareto!C11/1000</f>
        <v>38.256999999999998</v>
      </c>
    </row>
    <row r="11" spans="1:4">
      <c r="A11">
        <v>10</v>
      </c>
      <c r="B11">
        <f>Uniforme!C12/1000</f>
        <v>38.307000000000002</v>
      </c>
      <c r="C11">
        <f>Normal!C12/1000</f>
        <v>39.296999999999997</v>
      </c>
      <c r="D11">
        <f>Pareto!C12/1000</f>
        <v>40.216000000000001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Uniforme</vt:lpstr>
      <vt:lpstr>Normal</vt:lpstr>
      <vt:lpstr>Pareto</vt:lpstr>
      <vt:lpstr>Tabelas</vt:lpstr>
      <vt:lpstr>Plots</vt:lpstr>
    </vt:vector>
  </TitlesOfParts>
  <Company>CEFET-MG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Gonçalves</dc:creator>
  <cp:lastModifiedBy>Raquel Gonçalves</cp:lastModifiedBy>
  <cp:lastPrinted>2012-07-22T21:10:58Z</cp:lastPrinted>
  <dcterms:created xsi:type="dcterms:W3CDTF">2012-07-22T20:24:20Z</dcterms:created>
  <dcterms:modified xsi:type="dcterms:W3CDTF">2012-07-23T01:26:41Z</dcterms:modified>
</cp:coreProperties>
</file>