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3"/>
  <workbookPr/>
  <mc:AlternateContent xmlns:mc="http://schemas.openxmlformats.org/markup-compatibility/2006">
    <mc:Choice Requires="x15">
      <x15ac:absPath xmlns:x15ac="http://schemas.microsoft.com/office/spreadsheetml/2010/11/ac" url="https://sumailsyr.sharepoint.com/sites/Group4149/Shared Documents/General/HW #3/"/>
    </mc:Choice>
  </mc:AlternateContent>
  <xr:revisionPtr revIDLastSave="185" documentId="8_{FE74B898-8A28-476C-8DC9-A070C5A9BD69}" xr6:coauthVersionLast="45" xr6:coauthVersionMax="45" xr10:uidLastSave="{D6D549D4-9B1F-4AEA-9B2A-39463677986A}"/>
  <bookViews>
    <workbookView xWindow="-120" yWindow="-120" windowWidth="29040" windowHeight="15840" xr2:uid="{00000000-000D-0000-FFFF-FFFF00000000}"/>
  </bookViews>
  <sheets>
    <sheet name="Price vs. Demand" sheetId="1" r:id="rId1"/>
    <sheet name="a-graph" sheetId="2" r:id="rId2"/>
    <sheet name="b-Power" sheetId="3" r:id="rId3"/>
    <sheet name="Optimization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" i="1"/>
  <c r="D2" i="1" s="1"/>
  <c r="E2" i="1" s="1"/>
  <c r="F2" i="1" s="1"/>
  <c r="E22" i="1" l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<sst xmlns="http://schemas.openxmlformats.org/spreadsheetml/2006/main" count="8" uniqueCount="8">
  <si>
    <t>Price</t>
  </si>
  <si>
    <t>% Purchased</t>
  </si>
  <si>
    <t>Predicted %</t>
  </si>
  <si>
    <t>Predicted Sales</t>
  </si>
  <si>
    <t>Revenue</t>
  </si>
  <si>
    <t>Profit</t>
  </si>
  <si>
    <t>Book Cost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</si>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</sst>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2" applyFont="1"/>
    <xf numFmtId="9" fontId="0" fillId="0" borderId="0" xfId="3" applyNumberFormat="1" applyFont="1"/>
    <xf numFmtId="43" fontId="0" fillId="0" borderId="0" xfId="0" applyNumberFormat="1"/>
    <xf numFmtId="9" fontId="0" fillId="0" borderId="0" xfId="3" applyFont="1"/>
    <xf numFmtId="1" fontId="0" fillId="0" borderId="0" xfId="0" applyNumberFormat="1"/>
    <xf numFmtId="1" fontId="0" fillId="0" borderId="0" xfId="1" applyNumberFormat="1" applyFont="1"/>
    <xf numFmtId="1" fontId="0" fillId="0" borderId="0" xfId="3" applyNumberFormat="1" applyFont="1"/>
  </cellXfs>
  <cellStyles count="6">
    <cellStyle name="Comma" xfId="1" builtinId="3"/>
    <cellStyle name="Currency" xfId="2" builtinId="4"/>
    <cellStyle name="Currency 4" xfId="5" xr:uid="{D9BDC45E-D1AC-40A5-80B5-840DE581DDD0}"/>
    <cellStyle name="Normal" xfId="0" builtinId="0"/>
    <cellStyle name="Normal 4" xfId="4" xr:uid="{F7FFC408-BE37-4982-8B5A-5B5F70B3A2C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7-42F5-8DF8-AC8BE615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51840"/>
        <c:axId val="719950528"/>
      </c:scatterChart>
      <c:valAx>
        <c:axId val="7199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50528"/>
        <c:crosses val="autoZero"/>
        <c:crossBetween val="midCat"/>
      </c:valAx>
      <c:valAx>
        <c:axId val="719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69400292607832E-2"/>
          <c:y val="7.696266791229997E-2"/>
          <c:w val="0.82710447671502618"/>
          <c:h val="0.82969152120843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207210726180544E-2"/>
                  <c:y val="-9.51095741512426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14.098x-1.872</a:t>
                    </a:r>
                    <a:br>
                      <a:rPr lang="en-US"/>
                    </a:br>
                    <a:r>
                      <a:rPr lang="en-US"/>
                      <a:t>R² = 0.9908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8-4988-9A49-D5F0A99E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61776"/>
        <c:axId val="773862104"/>
      </c:scatterChart>
      <c:valAx>
        <c:axId val="7738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62104"/>
        <c:crosses val="autoZero"/>
        <c:crossBetween val="midCat"/>
      </c:valAx>
      <c:valAx>
        <c:axId val="7738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6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4F8825-AC93-4594-959D-A8904606C8AE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D99252-ADB5-4843-BD98-A285610333B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244B0-EC08-4DAB-81BF-99289A618D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F959F-265F-4A71-B2D5-61017A65A7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E28" sqref="E28"/>
    </sheetView>
  </sheetViews>
  <sheetFormatPr defaultRowHeight="15"/>
  <cols>
    <col min="1" max="1" width="10.5703125" customWidth="1"/>
    <col min="2" max="2" width="12.140625" bestFit="1" customWidth="1"/>
    <col min="3" max="3" width="12.28515625" customWidth="1"/>
    <col min="4" max="4" width="14.7109375" style="5" bestFit="1" customWidth="1"/>
    <col min="5" max="5" width="15.5703125" customWidth="1"/>
    <col min="6" max="6" width="11.5703125" bestFit="1" customWidth="1"/>
  </cols>
  <sheetData>
    <row r="1" spans="1:6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</row>
    <row r="2" spans="1:6">
      <c r="A2" s="1">
        <v>5</v>
      </c>
      <c r="B2" s="2">
        <v>0.65</v>
      </c>
      <c r="C2" s="4">
        <f>(14.098*A2^-1.872)</f>
        <v>0.69292408674781014</v>
      </c>
      <c r="D2" s="6">
        <f>C2*100000</f>
        <v>69292.408674781007</v>
      </c>
      <c r="E2" s="1">
        <f>A2*D2</f>
        <v>346462.04337390501</v>
      </c>
      <c r="F2" s="3">
        <f>E2-(D2*B24)</f>
        <v>0</v>
      </c>
    </row>
    <row r="3" spans="1:6">
      <c r="A3" s="1">
        <v>6</v>
      </c>
      <c r="B3" s="2">
        <v>0.5</v>
      </c>
      <c r="C3" s="4">
        <f t="shared" ref="C3:C22" si="0">(14.098*A3^-1.872)</f>
        <v>0.49255912094665855</v>
      </c>
      <c r="D3" s="6">
        <f t="shared" ref="D3:D22" si="1">C3*100000</f>
        <v>49255.912094665851</v>
      </c>
      <c r="E3" s="1">
        <f t="shared" ref="E3:E22" si="2">A3*D3</f>
        <v>295535.47256799508</v>
      </c>
      <c r="F3" s="3">
        <f>E3-(D3*B24)</f>
        <v>49255.912094665808</v>
      </c>
    </row>
    <row r="4" spans="1:6">
      <c r="A4" s="1">
        <v>7</v>
      </c>
      <c r="B4" s="2">
        <v>0.4</v>
      </c>
      <c r="C4" s="4">
        <f t="shared" si="0"/>
        <v>0.36909144187581711</v>
      </c>
      <c r="D4" s="6">
        <f t="shared" si="1"/>
        <v>36909.144187581711</v>
      </c>
      <c r="E4" s="1">
        <f t="shared" si="2"/>
        <v>258364.00931307196</v>
      </c>
      <c r="F4" s="3">
        <f>E4-(D4*B24)</f>
        <v>73818.288375163393</v>
      </c>
    </row>
    <row r="5" spans="1:6">
      <c r="A5" s="1">
        <v>8</v>
      </c>
      <c r="B5" s="2">
        <v>0.32</v>
      </c>
      <c r="C5" s="4">
        <f t="shared" si="0"/>
        <v>0.28745710707060823</v>
      </c>
      <c r="D5" s="6">
        <f t="shared" si="1"/>
        <v>28745.710707060822</v>
      </c>
      <c r="E5" s="1">
        <f t="shared" si="2"/>
        <v>229965.68565648657</v>
      </c>
      <c r="F5" s="3">
        <f>E5-(D5*B24)</f>
        <v>86237.132121182454</v>
      </c>
    </row>
    <row r="6" spans="1:6">
      <c r="A6" s="1">
        <v>9</v>
      </c>
      <c r="B6" s="2">
        <v>0.25</v>
      </c>
      <c r="C6" s="4">
        <f t="shared" si="0"/>
        <v>0.23057675801164021</v>
      </c>
      <c r="D6" s="6">
        <f t="shared" si="1"/>
        <v>23057.67580116402</v>
      </c>
      <c r="E6" s="1">
        <f t="shared" si="2"/>
        <v>207519.08221047616</v>
      </c>
      <c r="F6" s="3">
        <f>E6-(D6*B24)</f>
        <v>92230.703204656063</v>
      </c>
    </row>
    <row r="7" spans="1:6">
      <c r="A7" s="1">
        <v>10</v>
      </c>
      <c r="B7" s="2">
        <v>0.2</v>
      </c>
      <c r="C7" s="4">
        <f t="shared" si="0"/>
        <v>0.18930300422121596</v>
      </c>
      <c r="D7" s="6">
        <f t="shared" si="1"/>
        <v>18930.300422121596</v>
      </c>
      <c r="E7" s="1">
        <f t="shared" si="2"/>
        <v>189303.00422121596</v>
      </c>
      <c r="F7" s="3">
        <f>E7-(D7*B24)</f>
        <v>94651.50211060798</v>
      </c>
    </row>
    <row r="8" spans="1:6">
      <c r="A8" s="1">
        <v>11</v>
      </c>
      <c r="B8" s="2">
        <v>0.16</v>
      </c>
      <c r="C8" s="4">
        <f t="shared" si="0"/>
        <v>0.15836908211415465</v>
      </c>
      <c r="D8" s="6">
        <f t="shared" si="1"/>
        <v>15836.908211415464</v>
      </c>
      <c r="E8" s="1">
        <f t="shared" si="2"/>
        <v>174205.99032557011</v>
      </c>
      <c r="F8" s="3">
        <f>E8-(D8*B24)</f>
        <v>95021.449268492783</v>
      </c>
    </row>
    <row r="9" spans="1:6">
      <c r="A9" s="1">
        <v>12</v>
      </c>
      <c r="B9" s="2">
        <v>0.13</v>
      </c>
      <c r="C9" s="4">
        <f t="shared" si="0"/>
        <v>0.13456441064041047</v>
      </c>
      <c r="D9" s="6">
        <f t="shared" si="1"/>
        <v>13456.441064041048</v>
      </c>
      <c r="E9" s="1">
        <f t="shared" si="2"/>
        <v>161477.29276849257</v>
      </c>
      <c r="F9" s="3">
        <f>E9-(D9*B24)</f>
        <v>94195.087448287333</v>
      </c>
    </row>
    <row r="10" spans="1:6">
      <c r="A10" s="1">
        <v>13</v>
      </c>
      <c r="B10" s="2">
        <v>0.11</v>
      </c>
      <c r="C10" s="4">
        <f t="shared" si="0"/>
        <v>0.11583920030461227</v>
      </c>
      <c r="D10" s="6">
        <f t="shared" si="1"/>
        <v>11583.920030461228</v>
      </c>
      <c r="E10" s="1">
        <f t="shared" si="2"/>
        <v>150590.96039599596</v>
      </c>
      <c r="F10" s="3">
        <f>E10-(D10*B24)</f>
        <v>92671.360243689822</v>
      </c>
    </row>
    <row r="11" spans="1:6">
      <c r="A11" s="1">
        <v>14</v>
      </c>
      <c r="B11" s="2">
        <v>9.5000000000000001E-2</v>
      </c>
      <c r="C11" s="4">
        <f t="shared" si="0"/>
        <v>0.10083372784364156</v>
      </c>
      <c r="D11" s="6">
        <f t="shared" si="1"/>
        <v>10083.372784364155</v>
      </c>
      <c r="E11" s="1">
        <f t="shared" si="2"/>
        <v>141167.21898109818</v>
      </c>
      <c r="F11" s="3">
        <f>E11-(D11*B24)</f>
        <v>90750.355059277412</v>
      </c>
    </row>
    <row r="12" spans="1:6">
      <c r="A12" s="1">
        <v>15</v>
      </c>
      <c r="B12" s="2">
        <v>0.08</v>
      </c>
      <c r="C12" s="4">
        <f t="shared" si="0"/>
        <v>8.8616515538890578E-2</v>
      </c>
      <c r="D12" s="6">
        <f t="shared" si="1"/>
        <v>8861.6515538890581</v>
      </c>
      <c r="E12" s="1">
        <f t="shared" si="2"/>
        <v>132924.77330833586</v>
      </c>
      <c r="F12" s="3">
        <f>E12-(D12*B24)</f>
        <v>88616.51553889057</v>
      </c>
    </row>
    <row r="13" spans="1:6">
      <c r="A13" s="1">
        <v>16</v>
      </c>
      <c r="B13" s="2">
        <v>7.0000000000000007E-2</v>
      </c>
      <c r="C13" s="4">
        <f t="shared" si="0"/>
        <v>7.8531681888279928E-2</v>
      </c>
      <c r="D13" s="6">
        <f t="shared" si="1"/>
        <v>7853.1681888279927</v>
      </c>
      <c r="E13" s="1">
        <f t="shared" si="2"/>
        <v>125650.69102124788</v>
      </c>
      <c r="F13" s="3">
        <f>E13-(D13*B24)</f>
        <v>86384.850077107927</v>
      </c>
    </row>
    <row r="14" spans="1:6">
      <c r="A14" s="1">
        <v>17</v>
      </c>
      <c r="B14" s="2">
        <v>6.3E-2</v>
      </c>
      <c r="C14" s="4">
        <f t="shared" si="0"/>
        <v>7.010631266444263E-2</v>
      </c>
      <c r="D14" s="6">
        <f t="shared" si="1"/>
        <v>7010.631266444263</v>
      </c>
      <c r="E14" s="1">
        <f t="shared" si="2"/>
        <v>119180.73152955247</v>
      </c>
      <c r="F14" s="3">
        <f>E14-(D14*B24)</f>
        <v>84127.575197331156</v>
      </c>
    </row>
    <row r="15" spans="1:6">
      <c r="A15" s="1">
        <v>18</v>
      </c>
      <c r="B15" s="2">
        <v>5.8000000000000003E-2</v>
      </c>
      <c r="C15" s="4">
        <f t="shared" si="0"/>
        <v>6.2992287077296968E-2</v>
      </c>
      <c r="D15" s="6">
        <f t="shared" si="1"/>
        <v>6299.2287077296969</v>
      </c>
      <c r="E15" s="1">
        <f t="shared" si="2"/>
        <v>113386.11673913454</v>
      </c>
      <c r="F15" s="3">
        <f>E15-(D15*B24)</f>
        <v>81889.973200486056</v>
      </c>
    </row>
    <row r="16" spans="1:6">
      <c r="A16" s="1">
        <v>19</v>
      </c>
      <c r="B16" s="2">
        <v>5.2999999999999999E-2</v>
      </c>
      <c r="C16" s="4">
        <f t="shared" si="0"/>
        <v>5.6928634286817013E-2</v>
      </c>
      <c r="D16" s="6">
        <f t="shared" si="1"/>
        <v>5692.8634286817014</v>
      </c>
      <c r="E16" s="1">
        <f t="shared" si="2"/>
        <v>108164.40514495232</v>
      </c>
      <c r="F16" s="3">
        <f>E16-(D16*B24)</f>
        <v>79700.088001543816</v>
      </c>
    </row>
    <row r="17" spans="1:6">
      <c r="A17" s="1">
        <v>20</v>
      </c>
      <c r="B17" s="2">
        <v>4.9000000000000002E-2</v>
      </c>
      <c r="C17" s="4">
        <f t="shared" si="0"/>
        <v>5.1716527239469616E-2</v>
      </c>
      <c r="D17" s="6">
        <f t="shared" si="1"/>
        <v>5171.6527239469615</v>
      </c>
      <c r="E17" s="1">
        <f t="shared" si="2"/>
        <v>103433.05447893923</v>
      </c>
      <c r="F17" s="3">
        <f>E17-(D17*B24)</f>
        <v>77574.790859204426</v>
      </c>
    </row>
    <row r="18" spans="1:6">
      <c r="A18" s="1">
        <v>21</v>
      </c>
      <c r="B18" s="2">
        <v>4.5999999999999999E-2</v>
      </c>
      <c r="C18" s="4">
        <f t="shared" si="0"/>
        <v>4.7202281057612906E-2</v>
      </c>
      <c r="D18" s="6">
        <f t="shared" si="1"/>
        <v>4720.2281057612909</v>
      </c>
      <c r="E18" s="1">
        <f t="shared" si="2"/>
        <v>99124.79022098711</v>
      </c>
      <c r="F18" s="3">
        <f>E18-(D18*B24)</f>
        <v>75523.649692180654</v>
      </c>
    </row>
    <row r="19" spans="1:6">
      <c r="A19" s="1">
        <v>22</v>
      </c>
      <c r="B19" s="2">
        <v>4.3999999999999997E-2</v>
      </c>
      <c r="C19" s="4">
        <f t="shared" si="0"/>
        <v>4.3265551874049714E-2</v>
      </c>
      <c r="D19" s="6">
        <f t="shared" si="1"/>
        <v>4326.5551874049715</v>
      </c>
      <c r="E19" s="1">
        <f t="shared" si="2"/>
        <v>95184.214122909369</v>
      </c>
      <c r="F19" s="3">
        <f>E19-(D19*B24)</f>
        <v>73551.438185884515</v>
      </c>
    </row>
    <row r="20" spans="1:6">
      <c r="A20" s="1">
        <v>23</v>
      </c>
      <c r="B20" s="2">
        <v>4.2999999999999997E-2</v>
      </c>
      <c r="C20" s="4">
        <f t="shared" si="0"/>
        <v>3.9810991802954027E-2</v>
      </c>
      <c r="D20" s="6">
        <f t="shared" si="1"/>
        <v>3981.0991802954027</v>
      </c>
      <c r="E20" s="1">
        <f t="shared" si="2"/>
        <v>91565.281146794267</v>
      </c>
      <c r="F20" s="3">
        <f>E20-(D20*B24)</f>
        <v>71659.785245317253</v>
      </c>
    </row>
    <row r="21" spans="1:6">
      <c r="A21" s="1">
        <v>24</v>
      </c>
      <c r="B21" s="2">
        <v>4.2000000000000003E-2</v>
      </c>
      <c r="C21" s="4">
        <f t="shared" si="0"/>
        <v>3.676224810576998E-2</v>
      </c>
      <c r="D21" s="6">
        <f t="shared" si="1"/>
        <v>3676.2248105769982</v>
      </c>
      <c r="E21" s="1">
        <f t="shared" si="2"/>
        <v>88229.395453847959</v>
      </c>
      <c r="F21" s="3">
        <f>E21-(D21*B24)</f>
        <v>69848.271400962971</v>
      </c>
    </row>
    <row r="22" spans="1:6">
      <c r="A22" s="1">
        <v>25</v>
      </c>
      <c r="B22" s="2">
        <v>4.1000000000000002E-2</v>
      </c>
      <c r="C22" s="4">
        <f t="shared" si="0"/>
        <v>3.4057581926180067E-2</v>
      </c>
      <c r="D22" s="6">
        <f t="shared" si="1"/>
        <v>3405.7581926180069</v>
      </c>
      <c r="E22" s="1">
        <f t="shared" si="2"/>
        <v>85143.954815450168</v>
      </c>
      <c r="F22" s="3">
        <f>E22-(D22*B24)</f>
        <v>68115.163852360129</v>
      </c>
    </row>
    <row r="24" spans="1:6">
      <c r="A24" t="s">
        <v>6</v>
      </c>
      <c r="B24" s="1">
        <v>5</v>
      </c>
    </row>
    <row r="25" spans="1:6">
      <c r="A25" t="s">
        <v>7</v>
      </c>
      <c r="B25" s="7">
        <v>100000</v>
      </c>
    </row>
    <row r="28" spans="1:6">
      <c r="E28">
        <v>0</v>
      </c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E94E-8D4E-4EDD-BAE3-38D4E73F5BE2}">
  <dimension ref="A1"/>
  <sheetViews>
    <sheetView workbookViewId="0">
      <selection activeCell="E26" sqref="E2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8E5E32D38A824BBCCE5A4115DEF275" ma:contentTypeVersion="8" ma:contentTypeDescription="Create a new document." ma:contentTypeScope="" ma:versionID="16725f14056e5389f952b33033d6db55">
  <xsd:schema xmlns:xsd="http://www.w3.org/2001/XMLSchema" xmlns:xs="http://www.w3.org/2001/XMLSchema" xmlns:p="http://schemas.microsoft.com/office/2006/metadata/properties" xmlns:ns2="a04cf8be-5e65-46a4-a81d-625ec4a19613" targetNamespace="http://schemas.microsoft.com/office/2006/metadata/properties" ma:root="true" ma:fieldsID="7901d86cb8051be20cea1a1a6e051d37" ns2:_="">
    <xsd:import namespace="a04cf8be-5e65-46a4-a81d-625ec4a196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cf8be-5e65-46a4-a81d-625ec4a19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1EF293-BCC2-4916-B97D-E92663E5209A}"/>
</file>

<file path=customXml/itemProps2.xml><?xml version="1.0" encoding="utf-8"?>
<ds:datastoreItem xmlns:ds="http://schemas.openxmlformats.org/officeDocument/2006/customXml" ds:itemID="{30C7A209-E60B-49C6-B7BC-1267C1A22326}"/>
</file>

<file path=customXml/itemProps3.xml><?xml version="1.0" encoding="utf-8"?>
<ds:datastoreItem xmlns:ds="http://schemas.openxmlformats.org/officeDocument/2006/customXml" ds:itemID="{581E1EDD-8025-4AC2-8848-31A775F653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Syracuse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Harter</dc:creator>
  <cp:keywords/>
  <dc:description/>
  <cp:lastModifiedBy>Frederick B Lamarca III</cp:lastModifiedBy>
  <cp:revision/>
  <dcterms:created xsi:type="dcterms:W3CDTF">2014-02-20T19:33:25Z</dcterms:created>
  <dcterms:modified xsi:type="dcterms:W3CDTF">2020-11-17T05:44:49Z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0x010100B68E5E32D38A824BBCCE5A4115DEF275</vt:lpwstr>
  </property>
</Properties>
</file>