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ianna\Desktop\Dropbox\Stanford\projects\FYP structural blocking\data\"/>
    </mc:Choice>
  </mc:AlternateContent>
  <xr:revisionPtr revIDLastSave="0" documentId="13_ncr:1_{91B6F5DC-E7E1-474E-96DB-042028CE5025}" xr6:coauthVersionLast="43" xr6:coauthVersionMax="43" xr10:uidLastSave="{00000000-0000-0000-0000-000000000000}"/>
  <bookViews>
    <workbookView xWindow="380" yWindow="380" windowWidth="13560" windowHeight="9190" xr2:uid="{00000000-000D-0000-FFFF-FFFF00000000}"/>
  </bookViews>
  <sheets>
    <sheet name="data" sheetId="1" r:id="rId1"/>
    <sheet name="cond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2" i="1" l="1"/>
  <c r="G53" i="1"/>
  <c r="G54" i="1"/>
  <c r="G45" i="1" l="1"/>
  <c r="G46" i="1"/>
  <c r="G47" i="1"/>
  <c r="G48" i="1"/>
  <c r="G49" i="1"/>
  <c r="G50" i="1"/>
  <c r="G51" i="1"/>
  <c r="G44" i="1" l="1"/>
  <c r="G43" i="1"/>
  <c r="G42" i="1"/>
  <c r="G41" i="1"/>
  <c r="G40" i="1"/>
  <c r="G39" i="1" l="1"/>
  <c r="G37" i="1" l="1"/>
  <c r="G38" i="1"/>
  <c r="G27" i="1" l="1"/>
  <c r="G28" i="1"/>
  <c r="G29" i="1"/>
  <c r="G30" i="1"/>
  <c r="G31" i="1"/>
  <c r="G32" i="1"/>
  <c r="G33" i="1"/>
  <c r="G34" i="1"/>
  <c r="G35" i="1"/>
  <c r="G36" i="1"/>
  <c r="S4" i="2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O13" i="2" s="1"/>
  <c r="E4" i="2" l="1"/>
  <c r="E9" i="2"/>
  <c r="O4" i="2"/>
  <c r="E18" i="2"/>
  <c r="E19" i="2"/>
  <c r="O19" i="2"/>
  <c r="O9" i="2"/>
  <c r="O7" i="2"/>
  <c r="N8" i="2"/>
  <c r="O20" i="2"/>
  <c r="N7" i="2"/>
  <c r="O8" i="2"/>
  <c r="E7" i="2"/>
  <c r="N17" i="2"/>
  <c r="F18" i="2"/>
  <c r="E16" i="2"/>
  <c r="N5" i="2"/>
  <c r="N16" i="2"/>
  <c r="F7" i="2"/>
  <c r="F17" i="2"/>
  <c r="O6" i="2"/>
  <c r="O17" i="2"/>
  <c r="E5" i="2"/>
  <c r="E15" i="2"/>
  <c r="N4" i="2"/>
  <c r="N15" i="2"/>
  <c r="F6" i="2"/>
  <c r="F16" i="2"/>
  <c r="O5" i="2"/>
  <c r="O16" i="2"/>
  <c r="F10" i="2"/>
  <c r="N18" i="2"/>
  <c r="O18" i="2"/>
  <c r="O15" i="2"/>
  <c r="N19" i="2"/>
  <c r="E8" i="2"/>
  <c r="F19" i="2"/>
  <c r="E17" i="2"/>
  <c r="E6" i="2"/>
  <c r="E14" i="2"/>
  <c r="F5" i="2"/>
  <c r="E13" i="2"/>
  <c r="N13" i="2"/>
  <c r="F4" i="2"/>
  <c r="F14" i="2"/>
  <c r="O3" i="2"/>
  <c r="O14" i="2"/>
  <c r="F20" i="2"/>
  <c r="F9" i="2"/>
  <c r="N6" i="2"/>
  <c r="F8" i="2"/>
  <c r="N3" i="2"/>
  <c r="N14" i="2"/>
  <c r="F15" i="2"/>
  <c r="N10" i="2"/>
  <c r="E3" i="2"/>
  <c r="E10" i="2"/>
  <c r="E20" i="2"/>
  <c r="N9" i="2"/>
  <c r="N20" i="2"/>
  <c r="F3" i="2"/>
  <c r="F13" i="2"/>
  <c r="O10" i="2"/>
  <c r="S2" i="2" l="1"/>
</calcChain>
</file>

<file path=xl/sharedStrings.xml><?xml version="1.0" encoding="utf-8"?>
<sst xmlns="http://schemas.openxmlformats.org/spreadsheetml/2006/main" count="1153" uniqueCount="145">
  <si>
    <t>gender</t>
  </si>
  <si>
    <t>age</t>
  </si>
  <si>
    <t>bing_id</t>
  </si>
  <si>
    <t>check_game</t>
  </si>
  <si>
    <t>context</t>
  </si>
  <si>
    <t>explanation</t>
  </si>
  <si>
    <t>cb</t>
  </si>
  <si>
    <t>girlsYellow</t>
  </si>
  <si>
    <t>formal</t>
  </si>
  <si>
    <t>structural</t>
  </si>
  <si>
    <t>notes</t>
  </si>
  <si>
    <t>check_sample_boy</t>
  </si>
  <si>
    <t>check_sample_girl</t>
  </si>
  <si>
    <t>location</t>
  </si>
  <si>
    <t>nonstructural</t>
  </si>
  <si>
    <t>control</t>
  </si>
  <si>
    <t>file</t>
  </si>
  <si>
    <t>girlsGreen</t>
  </si>
  <si>
    <t>expl</t>
  </si>
  <si>
    <t>check_num</t>
  </si>
  <si>
    <t>count</t>
  </si>
  <si>
    <t>subject</t>
  </si>
  <si>
    <t>stim</t>
  </si>
  <si>
    <t>test_date</t>
  </si>
  <si>
    <t>exp_error</t>
  </si>
  <si>
    <t>inductivePoten</t>
  </si>
  <si>
    <t>innateness_switch</t>
  </si>
  <si>
    <t>normative_group</t>
  </si>
  <si>
    <t>interference</t>
  </si>
  <si>
    <t>insuff_lang</t>
  </si>
  <si>
    <t>Bing</t>
  </si>
  <si>
    <t>female</t>
  </si>
  <si>
    <t>male</t>
  </si>
  <si>
    <t>ba1051</t>
  </si>
  <si>
    <t>no</t>
  </si>
  <si>
    <t>ba880</t>
  </si>
  <si>
    <t>ba1047</t>
  </si>
  <si>
    <t>ba894</t>
  </si>
  <si>
    <t>ba875</t>
  </si>
  <si>
    <t>bb254</t>
  </si>
  <si>
    <t xml:space="preserve">ba1048 </t>
  </si>
  <si>
    <t>yes</t>
  </si>
  <si>
    <t>Tech</t>
  </si>
  <si>
    <t>witnessed her brother's answers to a different condition</t>
  </si>
  <si>
    <t>check_bucket_boy</t>
  </si>
  <si>
    <t>check_bucket_girl</t>
  </si>
  <si>
    <t>fc_expl_indiv</t>
  </si>
  <si>
    <t>ba635</t>
  </si>
  <si>
    <t>bb021</t>
  </si>
  <si>
    <t>ba895</t>
  </si>
  <si>
    <t>FYP_20190417_02</t>
  </si>
  <si>
    <t>FYP_20190417_03</t>
  </si>
  <si>
    <t>FYP_20190419_01</t>
  </si>
  <si>
    <t>FYP_20190419_02</t>
  </si>
  <si>
    <t>FYP_20190419_03</t>
  </si>
  <si>
    <t>FYP_20190419_04</t>
  </si>
  <si>
    <t>FYP_20190420_01</t>
  </si>
  <si>
    <t>FYP_20190420_02</t>
  </si>
  <si>
    <t>FYP_20190420_03</t>
  </si>
  <si>
    <t>FYP_20190420_04</t>
  </si>
  <si>
    <t>FYP_20190420_05</t>
  </si>
  <si>
    <t>FYP_20190420_06</t>
  </si>
  <si>
    <t>FYP_20190422_01</t>
  </si>
  <si>
    <t>FYP_20190422_02</t>
  </si>
  <si>
    <t>FYP_20190422_03</t>
  </si>
  <si>
    <t>target</t>
  </si>
  <si>
    <t>total</t>
  </si>
  <si>
    <t>excl</t>
  </si>
  <si>
    <t>FYP_20190417_01</t>
  </si>
  <si>
    <t>FYP_20190424_01</t>
  </si>
  <si>
    <t>ba850</t>
  </si>
  <si>
    <t>FYP_20190427_01</t>
  </si>
  <si>
    <t>FYP_20190427_02</t>
  </si>
  <si>
    <t>FYP_20190427_03</t>
  </si>
  <si>
    <t>FYP_20190427_04</t>
  </si>
  <si>
    <t>FYP_20190427_05</t>
  </si>
  <si>
    <t>FYP_20190427_06</t>
  </si>
  <si>
    <t>FYP_20190427_07</t>
  </si>
  <si>
    <t>FYP_20190427_08</t>
  </si>
  <si>
    <t>yo</t>
  </si>
  <si>
    <t>age_cat</t>
  </si>
  <si>
    <t>total target</t>
  </si>
  <si>
    <t>atypical</t>
  </si>
  <si>
    <t>FYP_20190504_01</t>
  </si>
  <si>
    <t>FYP_20190504_05</t>
  </si>
  <si>
    <t>FYP_20190504_06</t>
  </si>
  <si>
    <t>FYP_20190504_02</t>
  </si>
  <si>
    <t>FYP_20190504_08</t>
  </si>
  <si>
    <t>FYP_20190504_07</t>
  </si>
  <si>
    <t>FYP_20190504_04</t>
  </si>
  <si>
    <t>FYP_20190504_03</t>
  </si>
  <si>
    <t>FYP_20190504_09</t>
  </si>
  <si>
    <t>FYP_20190504_10</t>
  </si>
  <si>
    <t>The same size</t>
  </si>
  <si>
    <t>Green-Ball</t>
  </si>
  <si>
    <t>Yellow-Ball</t>
  </si>
  <si>
    <t>Maybe Yellow-Ball</t>
  </si>
  <si>
    <t>Okay</t>
  </si>
  <si>
    <t>Not okay</t>
  </si>
  <si>
    <t>For sure Yellow-Ball</t>
  </si>
  <si>
    <t>The green bucket is bigger</t>
  </si>
  <si>
    <t>The yellow bucket is bigger</t>
  </si>
  <si>
    <t>Because of the size of the buckets in her classroom</t>
  </si>
  <si>
    <t>Maybe Green-Ball</t>
  </si>
  <si>
    <t>For sure Green-Ball</t>
  </si>
  <si>
    <t>FYP_20190508_01</t>
  </si>
  <si>
    <t>FYP_20190508_02</t>
  </si>
  <si>
    <t>-&gt; The same size</t>
  </si>
  <si>
    <t xml:space="preserve">ba1107 </t>
  </si>
  <si>
    <t>ba916</t>
  </si>
  <si>
    <t>The yellow bucket is bigger -&gt; The same size</t>
  </si>
  <si>
    <t>The green bucket is bigger -&gt; The same size</t>
  </si>
  <si>
    <t>One of them is bigger -&gt; The same size</t>
  </si>
  <si>
    <t>Because Suzy likes playing Green-Ball</t>
  </si>
  <si>
    <t>Because Suzy likes playing Yellow-Ball</t>
  </si>
  <si>
    <t>FYP_20190510_01</t>
  </si>
  <si>
    <t>FYP_20190510_02</t>
  </si>
  <si>
    <t>FYP_20190510_03</t>
  </si>
  <si>
    <t>ba1108</t>
  </si>
  <si>
    <t>ba859</t>
  </si>
  <si>
    <t>ba962</t>
  </si>
  <si>
    <t>-&gt; Green-Ball</t>
  </si>
  <si>
    <t>FYP_20190515_01</t>
  </si>
  <si>
    <t>ba1102</t>
  </si>
  <si>
    <t>ba1109</t>
  </si>
  <si>
    <t>ba887</t>
  </si>
  <si>
    <t>FYP_20190517_01</t>
  </si>
  <si>
    <t>FYP_20190517_02</t>
  </si>
  <si>
    <t>ba1184</t>
  </si>
  <si>
    <t>ba963</t>
  </si>
  <si>
    <t>FYP_20190520_01</t>
  </si>
  <si>
    <t>FYP_20190520_02</t>
  </si>
  <si>
    <t>Because she likes playing Yellow-Ball</t>
  </si>
  <si>
    <t>FYP_20190519_01</t>
  </si>
  <si>
    <t>FYP_20190519_02</t>
  </si>
  <si>
    <t>FYP_20190519_03</t>
  </si>
  <si>
    <t>FYP_20190519_04</t>
  </si>
  <si>
    <t>FYP_20190519_05</t>
  </si>
  <si>
    <t>FYP_20190519_06</t>
  </si>
  <si>
    <t>FYP_20190519_07</t>
  </si>
  <si>
    <t>FYP_20190519_08</t>
  </si>
  <si>
    <t>-&gt; The green bucket is bigger</t>
  </si>
  <si>
    <t>inductivePoten: "Green-Ball because she's a girl"</t>
  </si>
  <si>
    <t>inductivePoten: "For sure Green-Ball because she's new and she doesn't know that much about them"</t>
  </si>
  <si>
    <t>check_game: "The girls must play with the Yellow-Ball, and the boys must play with the Green-Ball"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</si>
</sst>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0" fillId="3" borderId="0" xfId="0" applyFill="1"/>
    <xf numFmtId="14" fontId="0" fillId="3" borderId="0" xfId="0" applyNumberFormat="1" applyFill="1"/>
    <xf numFmtId="0" fontId="4" fillId="3" borderId="0" xfId="0" applyFont="1" applyFill="1"/>
    <xf numFmtId="1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" fontId="0" fillId="4" borderId="0" xfId="0" applyNumberFormat="1" applyFill="1"/>
    <xf numFmtId="0" fontId="0" fillId="0" borderId="0" xfId="0" quotePrefix="1" applyFill="1"/>
    <xf numFmtId="0" fontId="0" fillId="0" borderId="0" xfId="0" quotePrefix="1"/>
    <xf numFmtId="164" fontId="0" fillId="4" borderId="0" xfId="0" applyNumberFormat="1" applyFill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"/>
  <sheetViews>
    <sheetView tabSelected="1" workbookViewId="0">
      <pane ySplit="1" topLeftCell="A42" activePane="bottomLeft" state="frozen"/>
      <selection pane="bottomLeft" activeCell="B57" sqref="B57"/>
    </sheetView>
  </sheetViews>
  <sheetFormatPr defaultColWidth="8.81640625" defaultRowHeight="14.5" x14ac:dyDescent="0.35"/>
  <cols>
    <col min="1" max="1" width="16.453125" customWidth="1"/>
    <col min="2" max="2" width="7.36328125" customWidth="1"/>
    <col min="3" max="3" width="9.54296875" customWidth="1"/>
    <col min="4" max="4" width="7.6328125" customWidth="1"/>
    <col min="5" max="5" width="8" customWidth="1"/>
    <col min="6" max="6" width="6.81640625" style="14" customWidth="1"/>
    <col min="7" max="7" width="6.81640625" style="18" customWidth="1"/>
    <col min="8" max="8" width="8.81640625" style="15"/>
    <col min="9" max="9" width="4.81640625" style="15" customWidth="1"/>
    <col min="10" max="10" width="11.81640625" style="15" customWidth="1"/>
    <col min="11" max="11" width="10.36328125" style="15" customWidth="1"/>
    <col min="12" max="12" width="10" style="15" customWidth="1"/>
    <col min="13" max="16" width="10" customWidth="1"/>
    <col min="17" max="17" width="11" customWidth="1"/>
    <col min="18" max="31" width="17.6328125" customWidth="1"/>
  </cols>
  <sheetData>
    <row r="1" spans="1:26" x14ac:dyDescent="0.35">
      <c r="A1" t="s">
        <v>16</v>
      </c>
      <c r="B1" t="s">
        <v>21</v>
      </c>
      <c r="C1" t="s">
        <v>23</v>
      </c>
      <c r="D1" t="s">
        <v>13</v>
      </c>
      <c r="E1" t="s">
        <v>2</v>
      </c>
      <c r="F1" s="14" t="s">
        <v>1</v>
      </c>
      <c r="G1" s="18" t="s">
        <v>80</v>
      </c>
      <c r="H1" s="15" t="s">
        <v>0</v>
      </c>
      <c r="I1" s="15" t="s">
        <v>22</v>
      </c>
      <c r="J1" s="15" t="s">
        <v>4</v>
      </c>
      <c r="K1" s="15" t="s">
        <v>5</v>
      </c>
      <c r="L1" s="15" t="s">
        <v>6</v>
      </c>
      <c r="M1" t="s">
        <v>82</v>
      </c>
      <c r="N1" t="s">
        <v>29</v>
      </c>
      <c r="O1" t="s">
        <v>24</v>
      </c>
      <c r="P1" t="s">
        <v>28</v>
      </c>
      <c r="Q1" t="s">
        <v>3</v>
      </c>
      <c r="R1" t="s">
        <v>44</v>
      </c>
      <c r="S1" t="s">
        <v>45</v>
      </c>
      <c r="T1" t="s">
        <v>11</v>
      </c>
      <c r="U1" t="s">
        <v>12</v>
      </c>
      <c r="V1" t="s">
        <v>46</v>
      </c>
      <c r="W1" t="s">
        <v>25</v>
      </c>
      <c r="X1" t="s">
        <v>27</v>
      </c>
      <c r="Y1" t="s">
        <v>26</v>
      </c>
      <c r="Z1" t="s">
        <v>10</v>
      </c>
    </row>
    <row r="2" spans="1:26" x14ac:dyDescent="0.35">
      <c r="A2" t="s">
        <v>68</v>
      </c>
      <c r="B2">
        <v>1</v>
      </c>
      <c r="C2" s="2">
        <v>43572</v>
      </c>
      <c r="D2" t="s">
        <v>30</v>
      </c>
      <c r="E2" s="4" t="s">
        <v>33</v>
      </c>
      <c r="F2" s="14">
        <v>5.5479452054794525</v>
      </c>
      <c r="G2" s="18">
        <f>FLOOR(F2, 1)</f>
        <v>5</v>
      </c>
      <c r="H2" s="15" t="s">
        <v>31</v>
      </c>
      <c r="I2" s="15">
        <v>1</v>
      </c>
      <c r="J2" s="15" t="s">
        <v>14</v>
      </c>
      <c r="K2" s="15" t="s">
        <v>15</v>
      </c>
      <c r="L2" s="15" t="s">
        <v>17</v>
      </c>
      <c r="M2" t="s">
        <v>34</v>
      </c>
      <c r="N2" t="s">
        <v>34</v>
      </c>
      <c r="O2" t="s">
        <v>34</v>
      </c>
      <c r="P2" t="s">
        <v>34</v>
      </c>
      <c r="Q2" t="s">
        <v>41</v>
      </c>
      <c r="R2" t="s">
        <v>93</v>
      </c>
      <c r="S2" t="s">
        <v>93</v>
      </c>
      <c r="T2" t="s">
        <v>95</v>
      </c>
      <c r="U2" t="s">
        <v>94</v>
      </c>
      <c r="V2" t="s">
        <v>102</v>
      </c>
      <c r="W2" t="s">
        <v>104</v>
      </c>
      <c r="X2" t="s">
        <v>97</v>
      </c>
      <c r="Y2" t="s">
        <v>103</v>
      </c>
    </row>
    <row r="3" spans="1:26" x14ac:dyDescent="0.35">
      <c r="A3" t="s">
        <v>50</v>
      </c>
      <c r="B3">
        <v>2</v>
      </c>
      <c r="C3" s="2">
        <v>43572</v>
      </c>
      <c r="D3" s="1" t="s">
        <v>30</v>
      </c>
      <c r="E3" s="5" t="s">
        <v>36</v>
      </c>
      <c r="F3" s="14">
        <v>5.2164383561643834</v>
      </c>
      <c r="G3" s="18">
        <f t="shared" ref="G3:G54" si="0">FLOOR(F3, 1)</f>
        <v>5</v>
      </c>
      <c r="H3" s="15" t="s">
        <v>31</v>
      </c>
      <c r="I3" s="15">
        <v>8</v>
      </c>
      <c r="J3" s="15" t="s">
        <v>9</v>
      </c>
      <c r="K3" s="15" t="s">
        <v>8</v>
      </c>
      <c r="L3" s="15" t="s">
        <v>7</v>
      </c>
      <c r="M3" t="s">
        <v>34</v>
      </c>
      <c r="N3" t="s">
        <v>34</v>
      </c>
      <c r="O3" t="s">
        <v>34</v>
      </c>
      <c r="P3" t="s">
        <v>34</v>
      </c>
      <c r="Q3" t="s">
        <v>41</v>
      </c>
      <c r="R3" t="s">
        <v>100</v>
      </c>
      <c r="S3" t="s">
        <v>101</v>
      </c>
      <c r="T3" t="s">
        <v>94</v>
      </c>
      <c r="U3" t="s">
        <v>95</v>
      </c>
      <c r="V3" t="s">
        <v>102</v>
      </c>
      <c r="W3" t="s">
        <v>96</v>
      </c>
      <c r="X3" t="s">
        <v>97</v>
      </c>
      <c r="Y3" t="s">
        <v>104</v>
      </c>
    </row>
    <row r="4" spans="1:26" x14ac:dyDescent="0.35">
      <c r="A4" t="s">
        <v>51</v>
      </c>
      <c r="B4">
        <v>3</v>
      </c>
      <c r="C4" s="2">
        <v>43572</v>
      </c>
      <c r="D4" s="1" t="s">
        <v>30</v>
      </c>
      <c r="E4" t="s">
        <v>35</v>
      </c>
      <c r="F4" s="14">
        <v>5.0136986301369859</v>
      </c>
      <c r="G4" s="18">
        <f t="shared" si="0"/>
        <v>5</v>
      </c>
      <c r="H4" s="15" t="s">
        <v>32</v>
      </c>
      <c r="I4" s="15">
        <v>2</v>
      </c>
      <c r="J4" s="15" t="s">
        <v>14</v>
      </c>
      <c r="K4" s="15" t="s">
        <v>15</v>
      </c>
      <c r="L4" s="15" t="s">
        <v>7</v>
      </c>
      <c r="M4" t="s">
        <v>34</v>
      </c>
      <c r="N4" t="s">
        <v>34</v>
      </c>
      <c r="O4" t="s">
        <v>34</v>
      </c>
      <c r="P4" t="s">
        <v>34</v>
      </c>
      <c r="Q4" t="s">
        <v>41</v>
      </c>
      <c r="R4" t="s">
        <v>93</v>
      </c>
      <c r="S4" t="s">
        <v>112</v>
      </c>
      <c r="T4" t="s">
        <v>94</v>
      </c>
      <c r="U4" t="s">
        <v>95</v>
      </c>
      <c r="V4" t="s">
        <v>102</v>
      </c>
      <c r="W4" t="s">
        <v>103</v>
      </c>
      <c r="X4" t="s">
        <v>97</v>
      </c>
      <c r="Y4" t="s">
        <v>103</v>
      </c>
    </row>
    <row r="5" spans="1:26" x14ac:dyDescent="0.35">
      <c r="A5" t="s">
        <v>52</v>
      </c>
      <c r="B5">
        <v>4</v>
      </c>
      <c r="C5" s="2">
        <v>43574</v>
      </c>
      <c r="D5" s="1" t="s">
        <v>30</v>
      </c>
      <c r="E5" t="s">
        <v>40</v>
      </c>
      <c r="F5" s="14">
        <v>5.2082191780821914</v>
      </c>
      <c r="G5" s="18">
        <f t="shared" si="0"/>
        <v>5</v>
      </c>
      <c r="H5" s="15" t="s">
        <v>32</v>
      </c>
      <c r="I5" s="15">
        <v>7</v>
      </c>
      <c r="J5" s="15" t="s">
        <v>9</v>
      </c>
      <c r="K5" s="15" t="s">
        <v>8</v>
      </c>
      <c r="L5" s="15" t="s">
        <v>17</v>
      </c>
      <c r="M5" t="s">
        <v>34</v>
      </c>
      <c r="N5" t="s">
        <v>34</v>
      </c>
      <c r="O5" t="s">
        <v>34</v>
      </c>
      <c r="P5" t="s">
        <v>34</v>
      </c>
      <c r="Q5" t="s">
        <v>41</v>
      </c>
      <c r="R5" t="s">
        <v>101</v>
      </c>
      <c r="S5" t="s">
        <v>100</v>
      </c>
      <c r="T5" t="s">
        <v>95</v>
      </c>
      <c r="U5" t="s">
        <v>94</v>
      </c>
      <c r="V5" t="s">
        <v>113</v>
      </c>
      <c r="W5" t="s">
        <v>104</v>
      </c>
      <c r="X5" t="s">
        <v>98</v>
      </c>
      <c r="Y5" t="s">
        <v>99</v>
      </c>
    </row>
    <row r="6" spans="1:26" x14ac:dyDescent="0.35">
      <c r="A6" t="s">
        <v>53</v>
      </c>
      <c r="B6">
        <v>5</v>
      </c>
      <c r="C6" s="2">
        <v>43574</v>
      </c>
      <c r="D6" s="1" t="s">
        <v>30</v>
      </c>
      <c r="E6" t="s">
        <v>38</v>
      </c>
      <c r="F6" s="14">
        <v>5.3260273972602743</v>
      </c>
      <c r="G6" s="18">
        <f t="shared" si="0"/>
        <v>5</v>
      </c>
      <c r="H6" s="15" t="s">
        <v>31</v>
      </c>
      <c r="I6" s="15">
        <v>3</v>
      </c>
      <c r="J6" s="15" t="s">
        <v>14</v>
      </c>
      <c r="K6" s="15" t="s">
        <v>8</v>
      </c>
      <c r="L6" s="15" t="s">
        <v>17</v>
      </c>
      <c r="M6" t="s">
        <v>34</v>
      </c>
      <c r="N6" t="s">
        <v>34</v>
      </c>
      <c r="O6" t="s">
        <v>34</v>
      </c>
      <c r="P6" t="s">
        <v>34</v>
      </c>
      <c r="Q6" t="s">
        <v>41</v>
      </c>
      <c r="R6" t="s">
        <v>93</v>
      </c>
      <c r="S6" t="s">
        <v>93</v>
      </c>
      <c r="T6" t="s">
        <v>95</v>
      </c>
      <c r="U6" t="s">
        <v>94</v>
      </c>
      <c r="V6" t="s">
        <v>113</v>
      </c>
      <c r="W6" t="s">
        <v>103</v>
      </c>
      <c r="X6" t="s">
        <v>97</v>
      </c>
      <c r="Y6" t="s">
        <v>99</v>
      </c>
    </row>
    <row r="7" spans="1:26" x14ac:dyDescent="0.35">
      <c r="A7" t="s">
        <v>54</v>
      </c>
      <c r="B7">
        <v>6</v>
      </c>
      <c r="C7" s="2">
        <v>43574</v>
      </c>
      <c r="D7" s="1" t="s">
        <v>30</v>
      </c>
      <c r="E7" t="s">
        <v>39</v>
      </c>
      <c r="F7" s="14">
        <v>5.2767123287671236</v>
      </c>
      <c r="G7" s="18">
        <f t="shared" si="0"/>
        <v>5</v>
      </c>
      <c r="H7" s="15" t="s">
        <v>31</v>
      </c>
      <c r="I7" s="15">
        <v>6</v>
      </c>
      <c r="J7" s="15" t="s">
        <v>9</v>
      </c>
      <c r="K7" s="15" t="s">
        <v>15</v>
      </c>
      <c r="L7" s="15" t="s">
        <v>7</v>
      </c>
      <c r="M7" t="s">
        <v>34</v>
      </c>
      <c r="N7" t="s">
        <v>34</v>
      </c>
      <c r="O7" t="s">
        <v>34</v>
      </c>
      <c r="P7" t="s">
        <v>34</v>
      </c>
      <c r="Q7" t="s">
        <v>41</v>
      </c>
      <c r="R7" t="s">
        <v>100</v>
      </c>
      <c r="S7" t="s">
        <v>101</v>
      </c>
      <c r="T7" t="s">
        <v>94</v>
      </c>
      <c r="U7" t="s">
        <v>95</v>
      </c>
      <c r="V7" t="s">
        <v>102</v>
      </c>
      <c r="W7" t="s">
        <v>96</v>
      </c>
      <c r="X7" t="s">
        <v>98</v>
      </c>
      <c r="Y7" t="s">
        <v>103</v>
      </c>
    </row>
    <row r="8" spans="1:26" x14ac:dyDescent="0.35">
      <c r="A8" t="s">
        <v>55</v>
      </c>
      <c r="B8">
        <v>7</v>
      </c>
      <c r="C8" s="2">
        <v>43574</v>
      </c>
      <c r="D8" s="1" t="s">
        <v>30</v>
      </c>
      <c r="E8" t="s">
        <v>37</v>
      </c>
      <c r="F8" s="14">
        <v>5.0986301369863014</v>
      </c>
      <c r="G8" s="18">
        <f t="shared" si="0"/>
        <v>5</v>
      </c>
      <c r="H8" s="15" t="s">
        <v>31</v>
      </c>
      <c r="I8" s="15">
        <v>4</v>
      </c>
      <c r="J8" s="15" t="s">
        <v>14</v>
      </c>
      <c r="K8" s="15" t="s">
        <v>8</v>
      </c>
      <c r="L8" s="15" t="s">
        <v>7</v>
      </c>
      <c r="M8" t="s">
        <v>34</v>
      </c>
      <c r="N8" t="s">
        <v>34</v>
      </c>
      <c r="O8" t="s">
        <v>34</v>
      </c>
      <c r="P8" t="s">
        <v>34</v>
      </c>
      <c r="Q8" t="s">
        <v>41</v>
      </c>
      <c r="R8" s="23" t="s">
        <v>107</v>
      </c>
      <c r="S8" t="s">
        <v>93</v>
      </c>
      <c r="T8" t="s">
        <v>94</v>
      </c>
      <c r="U8" t="s">
        <v>95</v>
      </c>
      <c r="V8" t="s">
        <v>114</v>
      </c>
      <c r="W8" t="s">
        <v>103</v>
      </c>
      <c r="X8" t="s">
        <v>97</v>
      </c>
      <c r="Y8" t="s">
        <v>96</v>
      </c>
    </row>
    <row r="9" spans="1:26" x14ac:dyDescent="0.35">
      <c r="A9" t="s">
        <v>56</v>
      </c>
      <c r="B9">
        <v>8</v>
      </c>
      <c r="C9" s="2">
        <v>43575</v>
      </c>
      <c r="D9" s="1" t="s">
        <v>42</v>
      </c>
      <c r="F9" s="14">
        <v>5.7150684931506852</v>
      </c>
      <c r="G9" s="18">
        <f t="shared" si="0"/>
        <v>5</v>
      </c>
      <c r="H9" s="16" t="s">
        <v>31</v>
      </c>
      <c r="I9" s="15">
        <v>5</v>
      </c>
      <c r="J9" s="15" t="s">
        <v>9</v>
      </c>
      <c r="K9" s="15" t="s">
        <v>15</v>
      </c>
      <c r="L9" s="15" t="s">
        <v>17</v>
      </c>
      <c r="M9" t="s">
        <v>34</v>
      </c>
      <c r="N9" t="s">
        <v>34</v>
      </c>
      <c r="O9" t="s">
        <v>34</v>
      </c>
      <c r="P9" t="s">
        <v>34</v>
      </c>
      <c r="Q9" t="s">
        <v>41</v>
      </c>
      <c r="R9" t="s">
        <v>101</v>
      </c>
      <c r="S9" t="s">
        <v>100</v>
      </c>
      <c r="T9" t="s">
        <v>95</v>
      </c>
      <c r="U9" t="s">
        <v>94</v>
      </c>
      <c r="V9" t="s">
        <v>102</v>
      </c>
      <c r="W9" t="s">
        <v>103</v>
      </c>
      <c r="X9" t="s">
        <v>98</v>
      </c>
      <c r="Y9" t="s">
        <v>103</v>
      </c>
    </row>
    <row r="10" spans="1:26" s="7" customFormat="1" x14ac:dyDescent="0.35">
      <c r="A10" s="7" t="s">
        <v>57</v>
      </c>
      <c r="B10" s="7">
        <v>9</v>
      </c>
      <c r="C10" s="8">
        <v>43575</v>
      </c>
      <c r="D10" s="9" t="s">
        <v>42</v>
      </c>
      <c r="F10" s="10">
        <v>6.6438356164383565</v>
      </c>
      <c r="G10" s="18">
        <f t="shared" si="0"/>
        <v>6</v>
      </c>
      <c r="H10" s="16" t="s">
        <v>31</v>
      </c>
      <c r="I10" s="15">
        <v>1</v>
      </c>
      <c r="J10" s="15" t="s">
        <v>14</v>
      </c>
      <c r="K10" s="15" t="s">
        <v>15</v>
      </c>
      <c r="L10" s="15" t="s">
        <v>17</v>
      </c>
      <c r="M10" s="7" t="s">
        <v>34</v>
      </c>
      <c r="N10" s="7" t="s">
        <v>34</v>
      </c>
      <c r="O10" s="7" t="s">
        <v>34</v>
      </c>
      <c r="P10" s="7" t="s">
        <v>34</v>
      </c>
      <c r="Q10" s="7" t="s">
        <v>41</v>
      </c>
      <c r="R10" s="7" t="s">
        <v>93</v>
      </c>
      <c r="S10" s="7" t="s">
        <v>93</v>
      </c>
      <c r="T10" s="7" t="s">
        <v>95</v>
      </c>
      <c r="U10" s="7" t="s">
        <v>94</v>
      </c>
      <c r="V10" s="7" t="s">
        <v>113</v>
      </c>
      <c r="W10" s="7" t="s">
        <v>103</v>
      </c>
      <c r="X10" s="7" t="s">
        <v>97</v>
      </c>
      <c r="Y10" s="7" t="s">
        <v>96</v>
      </c>
    </row>
    <row r="11" spans="1:26" s="7" customFormat="1" x14ac:dyDescent="0.35">
      <c r="A11" s="7" t="s">
        <v>58</v>
      </c>
      <c r="B11" s="7">
        <v>10</v>
      </c>
      <c r="C11" s="8">
        <v>43575</v>
      </c>
      <c r="D11" s="9" t="s">
        <v>42</v>
      </c>
      <c r="F11" s="10">
        <v>6.1890410958904107</v>
      </c>
      <c r="G11" s="18">
        <f t="shared" si="0"/>
        <v>6</v>
      </c>
      <c r="H11" s="16" t="s">
        <v>31</v>
      </c>
      <c r="I11" s="15">
        <v>8</v>
      </c>
      <c r="J11" s="15" t="s">
        <v>9</v>
      </c>
      <c r="K11" s="15" t="s">
        <v>8</v>
      </c>
      <c r="L11" s="15" t="s">
        <v>7</v>
      </c>
      <c r="M11" s="7" t="s">
        <v>34</v>
      </c>
      <c r="N11" s="7" t="s">
        <v>34</v>
      </c>
      <c r="O11" s="7" t="s">
        <v>34</v>
      </c>
      <c r="P11" s="7" t="s">
        <v>34</v>
      </c>
      <c r="R11" s="7" t="s">
        <v>100</v>
      </c>
      <c r="S11" s="7" t="s">
        <v>101</v>
      </c>
      <c r="T11" s="7" t="s">
        <v>94</v>
      </c>
      <c r="U11" s="7" t="s">
        <v>95</v>
      </c>
      <c r="V11" s="7" t="s">
        <v>102</v>
      </c>
      <c r="W11" s="7" t="s">
        <v>96</v>
      </c>
      <c r="X11" s="7" t="s">
        <v>98</v>
      </c>
      <c r="Y11" s="7" t="s">
        <v>104</v>
      </c>
    </row>
    <row r="12" spans="1:26" s="7" customFormat="1" x14ac:dyDescent="0.35">
      <c r="A12" s="7" t="s">
        <v>59</v>
      </c>
      <c r="B12" s="7">
        <v>11</v>
      </c>
      <c r="C12" s="8">
        <v>43575</v>
      </c>
      <c r="D12" s="9" t="s">
        <v>42</v>
      </c>
      <c r="F12" s="10">
        <v>6.2136986301369861</v>
      </c>
      <c r="G12" s="18">
        <f t="shared" si="0"/>
        <v>6</v>
      </c>
      <c r="H12" s="16" t="s">
        <v>32</v>
      </c>
      <c r="I12" s="15">
        <v>2</v>
      </c>
      <c r="J12" s="15" t="s">
        <v>14</v>
      </c>
      <c r="K12" s="15" t="s">
        <v>15</v>
      </c>
      <c r="L12" s="15" t="s">
        <v>7</v>
      </c>
      <c r="M12" s="7" t="s">
        <v>34</v>
      </c>
      <c r="N12" s="7" t="s">
        <v>34</v>
      </c>
      <c r="O12" s="7" t="s">
        <v>34</v>
      </c>
      <c r="P12" s="7" t="s">
        <v>34</v>
      </c>
      <c r="Q12" s="7" t="s">
        <v>41</v>
      </c>
      <c r="R12" s="7" t="s">
        <v>93</v>
      </c>
      <c r="S12" s="7" t="s">
        <v>93</v>
      </c>
      <c r="T12" s="7" t="s">
        <v>94</v>
      </c>
      <c r="U12" s="7" t="s">
        <v>95</v>
      </c>
      <c r="V12" s="7" t="s">
        <v>102</v>
      </c>
      <c r="W12" s="7" t="s">
        <v>103</v>
      </c>
      <c r="X12" s="7" t="s">
        <v>97</v>
      </c>
      <c r="Y12" s="7" t="s">
        <v>104</v>
      </c>
    </row>
    <row r="13" spans="1:26" s="7" customFormat="1" x14ac:dyDescent="0.35">
      <c r="A13" s="7" t="s">
        <v>60</v>
      </c>
      <c r="B13" s="7">
        <v>12</v>
      </c>
      <c r="C13" s="8">
        <v>43575</v>
      </c>
      <c r="D13" s="9" t="s">
        <v>42</v>
      </c>
      <c r="F13" s="10">
        <v>5.1205479452054794</v>
      </c>
      <c r="G13" s="18">
        <f t="shared" si="0"/>
        <v>5</v>
      </c>
      <c r="H13" s="16" t="s">
        <v>32</v>
      </c>
      <c r="I13" s="15">
        <v>7</v>
      </c>
      <c r="J13" s="15" t="s">
        <v>9</v>
      </c>
      <c r="K13" s="15" t="s">
        <v>8</v>
      </c>
      <c r="L13" s="15" t="s">
        <v>17</v>
      </c>
      <c r="M13" s="7" t="s">
        <v>34</v>
      </c>
      <c r="N13" s="7" t="s">
        <v>34</v>
      </c>
      <c r="O13" s="7" t="s">
        <v>34</v>
      </c>
      <c r="P13" s="7" t="s">
        <v>34</v>
      </c>
      <c r="Q13" s="7" t="s">
        <v>41</v>
      </c>
      <c r="R13" s="7" t="s">
        <v>101</v>
      </c>
      <c r="S13" s="7" t="s">
        <v>100</v>
      </c>
      <c r="T13" s="7" t="s">
        <v>95</v>
      </c>
      <c r="U13" s="7" t="s">
        <v>94</v>
      </c>
      <c r="V13" s="7" t="s">
        <v>102</v>
      </c>
      <c r="W13" s="7" t="s">
        <v>104</v>
      </c>
      <c r="X13" s="7" t="s">
        <v>97</v>
      </c>
      <c r="Y13" s="7" t="s">
        <v>99</v>
      </c>
    </row>
    <row r="14" spans="1:26" s="19" customFormat="1" x14ac:dyDescent="0.35">
      <c r="A14" s="19" t="s">
        <v>61</v>
      </c>
      <c r="B14" s="19">
        <v>13</v>
      </c>
      <c r="C14" s="20">
        <v>43575</v>
      </c>
      <c r="D14" s="24" t="s">
        <v>42</v>
      </c>
      <c r="F14" s="21">
        <v>6.8520547945205479</v>
      </c>
      <c r="G14" s="18">
        <f t="shared" si="0"/>
        <v>6</v>
      </c>
      <c r="H14" s="16" t="s">
        <v>31</v>
      </c>
      <c r="I14" s="15">
        <v>3</v>
      </c>
      <c r="J14" s="15" t="s">
        <v>14</v>
      </c>
      <c r="K14" s="15" t="s">
        <v>8</v>
      </c>
      <c r="L14" s="15" t="s">
        <v>17</v>
      </c>
      <c r="M14" s="19" t="s">
        <v>34</v>
      </c>
      <c r="N14" s="19" t="s">
        <v>34</v>
      </c>
      <c r="O14" s="19" t="s">
        <v>41</v>
      </c>
      <c r="P14" s="19" t="s">
        <v>34</v>
      </c>
      <c r="Z14" s="19" t="s">
        <v>43</v>
      </c>
    </row>
    <row r="15" spans="1:26" s="7" customFormat="1" x14ac:dyDescent="0.35">
      <c r="A15" s="7" t="s">
        <v>62</v>
      </c>
      <c r="B15" s="7">
        <v>14</v>
      </c>
      <c r="C15" s="8">
        <v>43577</v>
      </c>
      <c r="D15" s="9" t="s">
        <v>30</v>
      </c>
      <c r="E15" s="7" t="s">
        <v>49</v>
      </c>
      <c r="F15" s="10">
        <v>5.1068493150684935</v>
      </c>
      <c r="G15" s="18">
        <f t="shared" si="0"/>
        <v>5</v>
      </c>
      <c r="H15" s="15" t="s">
        <v>31</v>
      </c>
      <c r="I15" s="15">
        <v>3</v>
      </c>
      <c r="J15" s="15" t="s">
        <v>14</v>
      </c>
      <c r="K15" s="15" t="s">
        <v>8</v>
      </c>
      <c r="L15" s="15" t="s">
        <v>17</v>
      </c>
      <c r="M15" s="7" t="s">
        <v>34</v>
      </c>
      <c r="N15" s="7" t="s">
        <v>34</v>
      </c>
      <c r="O15" s="7" t="s">
        <v>34</v>
      </c>
      <c r="P15" s="7" t="s">
        <v>34</v>
      </c>
      <c r="Q15" s="7" t="s">
        <v>41</v>
      </c>
      <c r="R15" s="7" t="s">
        <v>93</v>
      </c>
      <c r="S15" s="7" t="s">
        <v>93</v>
      </c>
      <c r="T15" s="7" t="s">
        <v>95</v>
      </c>
      <c r="U15" s="7" t="s">
        <v>94</v>
      </c>
      <c r="V15" s="7" t="s">
        <v>102</v>
      </c>
      <c r="W15" s="7" t="s">
        <v>96</v>
      </c>
      <c r="X15" s="7" t="s">
        <v>97</v>
      </c>
      <c r="Y15" s="7" t="s">
        <v>99</v>
      </c>
    </row>
    <row r="16" spans="1:26" s="7" customFormat="1" x14ac:dyDescent="0.35">
      <c r="A16" s="7" t="s">
        <v>63</v>
      </c>
      <c r="B16" s="7">
        <v>15</v>
      </c>
      <c r="C16" s="8">
        <v>43577</v>
      </c>
      <c r="D16" s="9" t="s">
        <v>30</v>
      </c>
      <c r="E16" s="7" t="s">
        <v>48</v>
      </c>
      <c r="F16" s="10">
        <v>5.043835616438356</v>
      </c>
      <c r="G16" s="18">
        <f t="shared" si="0"/>
        <v>5</v>
      </c>
      <c r="H16" s="15" t="s">
        <v>31</v>
      </c>
      <c r="I16" s="15">
        <v>6</v>
      </c>
      <c r="J16" s="15" t="s">
        <v>9</v>
      </c>
      <c r="K16" s="15" t="s">
        <v>15</v>
      </c>
      <c r="L16" s="15" t="s">
        <v>7</v>
      </c>
      <c r="M16" s="7" t="s">
        <v>34</v>
      </c>
      <c r="N16" s="7" t="s">
        <v>34</v>
      </c>
      <c r="O16" s="7" t="s">
        <v>34</v>
      </c>
      <c r="P16" s="7" t="s">
        <v>34</v>
      </c>
      <c r="Q16" s="7" t="s">
        <v>41</v>
      </c>
      <c r="R16" s="7" t="s">
        <v>100</v>
      </c>
      <c r="S16" s="7" t="s">
        <v>101</v>
      </c>
      <c r="T16" s="7" t="s">
        <v>94</v>
      </c>
      <c r="U16" s="7" t="s">
        <v>95</v>
      </c>
      <c r="V16" s="7" t="s">
        <v>102</v>
      </c>
      <c r="W16" s="7" t="s">
        <v>99</v>
      </c>
      <c r="X16" s="7" t="s">
        <v>98</v>
      </c>
      <c r="Y16" s="7" t="s">
        <v>96</v>
      </c>
    </row>
    <row r="17" spans="1:25" s="7" customFormat="1" x14ac:dyDescent="0.35">
      <c r="A17" s="7" t="s">
        <v>64</v>
      </c>
      <c r="B17" s="7">
        <v>16</v>
      </c>
      <c r="C17" s="8">
        <v>43577</v>
      </c>
      <c r="D17" s="9" t="s">
        <v>30</v>
      </c>
      <c r="E17" s="7" t="s">
        <v>47</v>
      </c>
      <c r="F17" s="10">
        <v>5.6219178082191785</v>
      </c>
      <c r="G17" s="18">
        <f t="shared" si="0"/>
        <v>5</v>
      </c>
      <c r="H17" s="15" t="s">
        <v>31</v>
      </c>
      <c r="I17" s="15">
        <v>4</v>
      </c>
      <c r="J17" s="15" t="s">
        <v>14</v>
      </c>
      <c r="K17" s="15" t="s">
        <v>8</v>
      </c>
      <c r="L17" s="15" t="s">
        <v>7</v>
      </c>
      <c r="M17" s="7" t="s">
        <v>34</v>
      </c>
      <c r="N17" s="7" t="s">
        <v>34</v>
      </c>
      <c r="O17" s="7" t="s">
        <v>34</v>
      </c>
      <c r="P17" s="7" t="s">
        <v>34</v>
      </c>
      <c r="Q17" s="7" t="s">
        <v>41</v>
      </c>
      <c r="R17" s="7" t="s">
        <v>93</v>
      </c>
      <c r="S17" s="7" t="s">
        <v>93</v>
      </c>
      <c r="T17" s="7" t="s">
        <v>94</v>
      </c>
      <c r="U17" s="7" t="s">
        <v>95</v>
      </c>
      <c r="V17" s="7" t="s">
        <v>114</v>
      </c>
      <c r="W17" s="7" t="s">
        <v>96</v>
      </c>
      <c r="X17" s="7" t="s">
        <v>97</v>
      </c>
      <c r="Y17" s="7" t="s">
        <v>103</v>
      </c>
    </row>
    <row r="18" spans="1:25" s="7" customFormat="1" x14ac:dyDescent="0.35">
      <c r="A18" s="7" t="s">
        <v>69</v>
      </c>
      <c r="B18" s="7">
        <v>17</v>
      </c>
      <c r="C18" s="8">
        <v>43579</v>
      </c>
      <c r="D18" s="9" t="s">
        <v>30</v>
      </c>
      <c r="E18" s="7" t="s">
        <v>70</v>
      </c>
      <c r="F18" s="10">
        <v>5.1041095890410961</v>
      </c>
      <c r="G18" s="18">
        <f t="shared" si="0"/>
        <v>5</v>
      </c>
      <c r="H18" s="15" t="s">
        <v>32</v>
      </c>
      <c r="I18" s="15">
        <v>5</v>
      </c>
      <c r="J18" s="15" t="s">
        <v>9</v>
      </c>
      <c r="K18" s="15" t="s">
        <v>15</v>
      </c>
      <c r="L18" s="15" t="s">
        <v>17</v>
      </c>
      <c r="M18" s="7" t="s">
        <v>34</v>
      </c>
      <c r="N18" s="7" t="s">
        <v>34</v>
      </c>
      <c r="O18" s="7" t="s">
        <v>34</v>
      </c>
      <c r="P18" s="7" t="s">
        <v>34</v>
      </c>
      <c r="Q18" s="7" t="s">
        <v>41</v>
      </c>
      <c r="R18" s="7" t="s">
        <v>101</v>
      </c>
      <c r="S18" s="7" t="s">
        <v>100</v>
      </c>
      <c r="T18" s="7" t="s">
        <v>95</v>
      </c>
      <c r="U18" s="7" t="s">
        <v>94</v>
      </c>
      <c r="V18" s="7" t="s">
        <v>102</v>
      </c>
      <c r="W18" s="7" t="s">
        <v>103</v>
      </c>
      <c r="X18" s="7" t="s">
        <v>97</v>
      </c>
      <c r="Y18" s="7" t="s">
        <v>96</v>
      </c>
    </row>
    <row r="19" spans="1:25" s="11" customFormat="1" x14ac:dyDescent="0.35">
      <c r="A19" s="11" t="s">
        <v>71</v>
      </c>
      <c r="B19" s="11">
        <v>18</v>
      </c>
      <c r="C19" s="12">
        <v>43582</v>
      </c>
      <c r="D19" s="13" t="s">
        <v>42</v>
      </c>
      <c r="F19" s="14">
        <v>6.882191780821918</v>
      </c>
      <c r="G19" s="18">
        <f t="shared" si="0"/>
        <v>6</v>
      </c>
      <c r="H19" s="15" t="s">
        <v>31</v>
      </c>
      <c r="I19" s="15">
        <v>2</v>
      </c>
      <c r="J19" s="15" t="s">
        <v>14</v>
      </c>
      <c r="K19" s="15" t="s">
        <v>15</v>
      </c>
      <c r="L19" s="15" t="s">
        <v>7</v>
      </c>
      <c r="M19" s="11" t="s">
        <v>34</v>
      </c>
      <c r="N19" s="11" t="s">
        <v>34</v>
      </c>
      <c r="O19" s="11" t="s">
        <v>34</v>
      </c>
      <c r="P19" s="11" t="s">
        <v>34</v>
      </c>
      <c r="Q19" s="11" t="s">
        <v>41</v>
      </c>
      <c r="R19" s="11" t="s">
        <v>93</v>
      </c>
      <c r="S19" s="11" t="s">
        <v>93</v>
      </c>
      <c r="T19" s="11" t="s">
        <v>94</v>
      </c>
      <c r="U19" s="11" t="s">
        <v>95</v>
      </c>
      <c r="V19" s="11" t="s">
        <v>102</v>
      </c>
      <c r="W19" s="11" t="s">
        <v>96</v>
      </c>
      <c r="X19" s="11" t="s">
        <v>97</v>
      </c>
      <c r="Y19" s="11" t="s">
        <v>99</v>
      </c>
    </row>
    <row r="20" spans="1:25" s="11" customFormat="1" x14ac:dyDescent="0.35">
      <c r="A20" s="11" t="s">
        <v>72</v>
      </c>
      <c r="B20" s="11">
        <v>19</v>
      </c>
      <c r="C20" s="12">
        <v>43582</v>
      </c>
      <c r="D20" s="13" t="s">
        <v>42</v>
      </c>
      <c r="F20" s="14">
        <v>5.4219178082191783</v>
      </c>
      <c r="G20" s="18">
        <f t="shared" si="0"/>
        <v>5</v>
      </c>
      <c r="H20" s="15" t="s">
        <v>32</v>
      </c>
      <c r="I20" s="15">
        <v>5</v>
      </c>
      <c r="J20" s="15" t="s">
        <v>9</v>
      </c>
      <c r="K20" s="15" t="s">
        <v>15</v>
      </c>
      <c r="L20" s="15" t="s">
        <v>17</v>
      </c>
      <c r="M20" s="11" t="s">
        <v>34</v>
      </c>
      <c r="N20" s="11" t="s">
        <v>34</v>
      </c>
      <c r="O20" s="11" t="s">
        <v>34</v>
      </c>
      <c r="P20" s="11" t="s">
        <v>34</v>
      </c>
      <c r="Q20" s="11" t="s">
        <v>41</v>
      </c>
      <c r="R20" s="11" t="s">
        <v>101</v>
      </c>
      <c r="S20" s="22" t="s">
        <v>100</v>
      </c>
      <c r="T20" s="11" t="s">
        <v>95</v>
      </c>
      <c r="U20" s="11" t="s">
        <v>94</v>
      </c>
      <c r="V20" s="11" t="s">
        <v>102</v>
      </c>
      <c r="W20" s="11" t="s">
        <v>104</v>
      </c>
      <c r="X20" s="11" t="s">
        <v>97</v>
      </c>
      <c r="Y20" s="11" t="s">
        <v>99</v>
      </c>
    </row>
    <row r="21" spans="1:25" s="11" customFormat="1" x14ac:dyDescent="0.35">
      <c r="A21" s="11" t="s">
        <v>73</v>
      </c>
      <c r="B21" s="11">
        <v>20</v>
      </c>
      <c r="C21" s="12">
        <v>43582</v>
      </c>
      <c r="D21" s="13" t="s">
        <v>42</v>
      </c>
      <c r="F21" s="14">
        <v>6.3589041095890408</v>
      </c>
      <c r="G21" s="18">
        <f t="shared" si="0"/>
        <v>6</v>
      </c>
      <c r="H21" s="15" t="s">
        <v>31</v>
      </c>
      <c r="I21" s="15">
        <v>7</v>
      </c>
      <c r="J21" s="15" t="s">
        <v>9</v>
      </c>
      <c r="K21" s="15" t="s">
        <v>8</v>
      </c>
      <c r="L21" s="15" t="s">
        <v>17</v>
      </c>
      <c r="M21" s="11" t="s">
        <v>34</v>
      </c>
      <c r="N21" s="11" t="s">
        <v>34</v>
      </c>
      <c r="O21" s="11" t="s">
        <v>34</v>
      </c>
      <c r="P21" s="11" t="s">
        <v>34</v>
      </c>
      <c r="Q21" s="11" t="s">
        <v>41</v>
      </c>
      <c r="R21" s="11" t="s">
        <v>101</v>
      </c>
      <c r="S21" s="22" t="s">
        <v>100</v>
      </c>
      <c r="T21" s="11" t="s">
        <v>95</v>
      </c>
      <c r="U21" s="11" t="s">
        <v>94</v>
      </c>
      <c r="V21" s="11" t="s">
        <v>102</v>
      </c>
      <c r="W21" s="11" t="s">
        <v>103</v>
      </c>
      <c r="X21" s="11" t="s">
        <v>97</v>
      </c>
      <c r="Y21" s="11" t="s">
        <v>96</v>
      </c>
    </row>
    <row r="22" spans="1:25" s="11" customFormat="1" x14ac:dyDescent="0.35">
      <c r="A22" s="11" t="s">
        <v>74</v>
      </c>
      <c r="B22" s="11">
        <v>21</v>
      </c>
      <c r="C22" s="12">
        <v>43582</v>
      </c>
      <c r="D22" s="13" t="s">
        <v>42</v>
      </c>
      <c r="F22" s="14">
        <v>6.3589041095890408</v>
      </c>
      <c r="G22" s="18">
        <f t="shared" si="0"/>
        <v>6</v>
      </c>
      <c r="H22" s="15" t="s">
        <v>31</v>
      </c>
      <c r="I22" s="15">
        <v>3</v>
      </c>
      <c r="J22" s="15" t="s">
        <v>14</v>
      </c>
      <c r="K22" s="15" t="s">
        <v>8</v>
      </c>
      <c r="L22" s="15" t="s">
        <v>17</v>
      </c>
      <c r="M22" s="11" t="s">
        <v>34</v>
      </c>
      <c r="N22" s="11" t="s">
        <v>34</v>
      </c>
      <c r="O22" s="11" t="s">
        <v>34</v>
      </c>
      <c r="P22" s="11" t="s">
        <v>34</v>
      </c>
      <c r="Q22" s="11" t="s">
        <v>41</v>
      </c>
      <c r="R22" s="11" t="s">
        <v>110</v>
      </c>
      <c r="S22" s="22" t="s">
        <v>111</v>
      </c>
      <c r="T22" s="11" t="s">
        <v>95</v>
      </c>
      <c r="U22" s="11" t="s">
        <v>94</v>
      </c>
      <c r="V22" s="11" t="s">
        <v>102</v>
      </c>
      <c r="W22" s="11" t="s">
        <v>103</v>
      </c>
      <c r="X22" s="11" t="s">
        <v>97</v>
      </c>
      <c r="Y22" s="11" t="s">
        <v>103</v>
      </c>
    </row>
    <row r="23" spans="1:25" s="11" customFormat="1" x14ac:dyDescent="0.35">
      <c r="A23" s="11" t="s">
        <v>75</v>
      </c>
      <c r="B23" s="11">
        <v>22</v>
      </c>
      <c r="C23" s="12">
        <v>43582</v>
      </c>
      <c r="D23" s="13" t="s">
        <v>42</v>
      </c>
      <c r="F23" s="14">
        <v>5.3369863013698629</v>
      </c>
      <c r="G23" s="18">
        <f t="shared" si="0"/>
        <v>5</v>
      </c>
      <c r="H23" s="15" t="s">
        <v>32</v>
      </c>
      <c r="I23" s="15">
        <v>3</v>
      </c>
      <c r="J23" s="15" t="s">
        <v>14</v>
      </c>
      <c r="K23" s="15" t="s">
        <v>8</v>
      </c>
      <c r="L23" s="15" t="s">
        <v>17</v>
      </c>
      <c r="M23" s="11" t="s">
        <v>34</v>
      </c>
      <c r="N23" s="11" t="s">
        <v>34</v>
      </c>
      <c r="O23" s="11" t="s">
        <v>34</v>
      </c>
      <c r="P23" s="11" t="s">
        <v>34</v>
      </c>
      <c r="Q23" s="11" t="s">
        <v>41</v>
      </c>
      <c r="R23" s="11" t="s">
        <v>93</v>
      </c>
      <c r="S23" s="11" t="s">
        <v>93</v>
      </c>
      <c r="T23" s="11" t="s">
        <v>95</v>
      </c>
      <c r="U23" s="11" t="s">
        <v>94</v>
      </c>
      <c r="V23" s="11" t="s">
        <v>113</v>
      </c>
      <c r="W23" s="11" t="s">
        <v>96</v>
      </c>
      <c r="X23" s="11" t="s">
        <v>98</v>
      </c>
      <c r="Y23" s="11" t="s">
        <v>103</v>
      </c>
    </row>
    <row r="24" spans="1:25" s="11" customFormat="1" x14ac:dyDescent="0.35">
      <c r="A24" s="11" t="s">
        <v>76</v>
      </c>
      <c r="B24" s="11">
        <v>23</v>
      </c>
      <c r="C24" s="12">
        <v>43582</v>
      </c>
      <c r="D24" s="13" t="s">
        <v>42</v>
      </c>
      <c r="F24" s="14">
        <v>6.5178082191780824</v>
      </c>
      <c r="G24" s="18">
        <f t="shared" si="0"/>
        <v>6</v>
      </c>
      <c r="H24" s="15" t="s">
        <v>31</v>
      </c>
      <c r="I24" s="15">
        <v>4</v>
      </c>
      <c r="J24" s="15" t="s">
        <v>14</v>
      </c>
      <c r="K24" s="15" t="s">
        <v>8</v>
      </c>
      <c r="L24" s="15" t="s">
        <v>7</v>
      </c>
      <c r="M24" s="11" t="s">
        <v>34</v>
      </c>
      <c r="N24" s="11" t="s">
        <v>34</v>
      </c>
      <c r="O24" s="11" t="s">
        <v>34</v>
      </c>
      <c r="P24" s="11" t="s">
        <v>34</v>
      </c>
      <c r="Q24" s="11" t="s">
        <v>41</v>
      </c>
      <c r="R24" s="11" t="s">
        <v>93</v>
      </c>
      <c r="S24" s="11" t="s">
        <v>93</v>
      </c>
      <c r="T24" s="11" t="s">
        <v>94</v>
      </c>
      <c r="U24" s="11" t="s">
        <v>95</v>
      </c>
      <c r="V24" s="11" t="s">
        <v>102</v>
      </c>
      <c r="W24" s="11" t="s">
        <v>103</v>
      </c>
      <c r="X24" s="11" t="s">
        <v>97</v>
      </c>
      <c r="Y24" s="11" t="s">
        <v>96</v>
      </c>
    </row>
    <row r="25" spans="1:25" s="11" customFormat="1" x14ac:dyDescent="0.35">
      <c r="A25" s="11" t="s">
        <v>77</v>
      </c>
      <c r="B25" s="11">
        <v>24</v>
      </c>
      <c r="C25" s="12">
        <v>43582</v>
      </c>
      <c r="D25" s="13" t="s">
        <v>42</v>
      </c>
      <c r="F25" s="14">
        <v>6.0191780821917806</v>
      </c>
      <c r="G25" s="18">
        <f t="shared" si="0"/>
        <v>6</v>
      </c>
      <c r="H25" s="15" t="s">
        <v>31</v>
      </c>
      <c r="I25" s="15">
        <v>8</v>
      </c>
      <c r="J25" s="15" t="s">
        <v>9</v>
      </c>
      <c r="K25" s="15" t="s">
        <v>8</v>
      </c>
      <c r="L25" s="15" t="s">
        <v>7</v>
      </c>
      <c r="M25" s="11" t="s">
        <v>34</v>
      </c>
      <c r="N25" s="11" t="s">
        <v>34</v>
      </c>
      <c r="O25" s="11" t="s">
        <v>34</v>
      </c>
      <c r="P25" s="11" t="s">
        <v>34</v>
      </c>
      <c r="Q25" s="11" t="s">
        <v>41</v>
      </c>
      <c r="R25" s="11" t="s">
        <v>100</v>
      </c>
      <c r="S25" s="11" t="s">
        <v>101</v>
      </c>
      <c r="T25" s="11" t="s">
        <v>94</v>
      </c>
      <c r="U25" s="11" t="s">
        <v>95</v>
      </c>
      <c r="V25" s="11" t="s">
        <v>102</v>
      </c>
      <c r="W25" s="11" t="s">
        <v>99</v>
      </c>
      <c r="X25" s="11" t="s">
        <v>98</v>
      </c>
      <c r="Y25" s="11" t="s">
        <v>104</v>
      </c>
    </row>
    <row r="26" spans="1:25" s="11" customFormat="1" x14ac:dyDescent="0.35">
      <c r="A26" s="11" t="s">
        <v>78</v>
      </c>
      <c r="B26" s="11">
        <v>25</v>
      </c>
      <c r="C26" s="12">
        <v>43582</v>
      </c>
      <c r="D26" s="13" t="s">
        <v>42</v>
      </c>
      <c r="F26" s="14">
        <v>6.2767123287671236</v>
      </c>
      <c r="G26" s="18">
        <f t="shared" si="0"/>
        <v>6</v>
      </c>
      <c r="H26" s="15" t="s">
        <v>31</v>
      </c>
      <c r="I26" s="15">
        <v>6</v>
      </c>
      <c r="J26" s="15" t="s">
        <v>9</v>
      </c>
      <c r="K26" s="15" t="s">
        <v>15</v>
      </c>
      <c r="L26" s="15" t="s">
        <v>7</v>
      </c>
      <c r="M26" s="11" t="s">
        <v>34</v>
      </c>
      <c r="N26" s="11" t="s">
        <v>34</v>
      </c>
      <c r="O26" s="11" t="s">
        <v>34</v>
      </c>
      <c r="P26" s="11" t="s">
        <v>34</v>
      </c>
      <c r="Q26" s="11" t="s">
        <v>41</v>
      </c>
      <c r="R26" s="11" t="s">
        <v>100</v>
      </c>
      <c r="S26" s="11" t="s">
        <v>101</v>
      </c>
      <c r="T26" s="11" t="s">
        <v>94</v>
      </c>
      <c r="U26" s="11" t="s">
        <v>95</v>
      </c>
      <c r="V26" s="11" t="s">
        <v>114</v>
      </c>
      <c r="W26" s="11" t="s">
        <v>96</v>
      </c>
      <c r="X26" s="11" t="s">
        <v>97</v>
      </c>
      <c r="Y26" s="11" t="s">
        <v>104</v>
      </c>
    </row>
    <row r="27" spans="1:25" s="11" customFormat="1" x14ac:dyDescent="0.35">
      <c r="A27" s="11" t="s">
        <v>83</v>
      </c>
      <c r="B27" s="11">
        <v>26</v>
      </c>
      <c r="C27" s="12">
        <v>43589</v>
      </c>
      <c r="D27" s="13" t="s">
        <v>42</v>
      </c>
      <c r="F27" s="3">
        <v>5.1534246575342468</v>
      </c>
      <c r="G27" s="18">
        <f t="shared" si="0"/>
        <v>5</v>
      </c>
      <c r="H27" s="15" t="s">
        <v>32</v>
      </c>
      <c r="I27" s="15">
        <v>1</v>
      </c>
      <c r="J27" s="15" t="s">
        <v>14</v>
      </c>
      <c r="K27" s="15" t="s">
        <v>15</v>
      </c>
      <c r="L27" s="15" t="s">
        <v>17</v>
      </c>
      <c r="M27" s="11" t="s">
        <v>34</v>
      </c>
      <c r="N27" s="11" t="s">
        <v>34</v>
      </c>
      <c r="O27" s="11" t="s">
        <v>34</v>
      </c>
      <c r="P27" s="11" t="s">
        <v>34</v>
      </c>
      <c r="Q27" s="11" t="s">
        <v>41</v>
      </c>
      <c r="R27" s="22" t="s">
        <v>107</v>
      </c>
      <c r="S27" s="22" t="s">
        <v>107</v>
      </c>
      <c r="T27" s="11" t="s">
        <v>95</v>
      </c>
      <c r="U27" s="11" t="s">
        <v>94</v>
      </c>
      <c r="V27" s="11" t="s">
        <v>102</v>
      </c>
      <c r="W27" s="11" t="s">
        <v>103</v>
      </c>
      <c r="X27" s="11" t="s">
        <v>98</v>
      </c>
      <c r="Y27" s="11" t="s">
        <v>103</v>
      </c>
    </row>
    <row r="28" spans="1:25" s="19" customFormat="1" x14ac:dyDescent="0.35">
      <c r="A28" s="19" t="s">
        <v>86</v>
      </c>
      <c r="B28" s="19">
        <v>27</v>
      </c>
      <c r="C28" s="20">
        <v>43589</v>
      </c>
      <c r="D28" s="19" t="s">
        <v>42</v>
      </c>
      <c r="F28" s="21">
        <v>6.043835616438356</v>
      </c>
      <c r="G28" s="18">
        <f t="shared" si="0"/>
        <v>6</v>
      </c>
      <c r="H28" s="15" t="s">
        <v>32</v>
      </c>
      <c r="I28" s="15">
        <v>2</v>
      </c>
      <c r="J28" s="15" t="s">
        <v>14</v>
      </c>
      <c r="K28" s="15" t="s">
        <v>15</v>
      </c>
      <c r="L28" s="15" t="s">
        <v>7</v>
      </c>
      <c r="M28" s="19" t="s">
        <v>41</v>
      </c>
      <c r="N28" s="19" t="s">
        <v>34</v>
      </c>
      <c r="O28" s="19" t="s">
        <v>34</v>
      </c>
      <c r="P28" s="19" t="s">
        <v>34</v>
      </c>
    </row>
    <row r="29" spans="1:25" s="19" customFormat="1" x14ac:dyDescent="0.35">
      <c r="A29" s="19" t="s">
        <v>90</v>
      </c>
      <c r="B29" s="19">
        <v>28</v>
      </c>
      <c r="C29" s="20">
        <v>43589</v>
      </c>
      <c r="D29" s="19" t="s">
        <v>42</v>
      </c>
      <c r="F29" s="21">
        <v>6.043835616438356</v>
      </c>
      <c r="G29" s="18">
        <f t="shared" si="0"/>
        <v>6</v>
      </c>
      <c r="H29" s="15" t="s">
        <v>32</v>
      </c>
      <c r="I29" s="15">
        <v>8</v>
      </c>
      <c r="J29" s="15" t="s">
        <v>9</v>
      </c>
      <c r="K29" s="15" t="s">
        <v>8</v>
      </c>
      <c r="L29" s="15" t="s">
        <v>7</v>
      </c>
      <c r="M29" s="19" t="s">
        <v>41</v>
      </c>
      <c r="N29" s="19" t="s">
        <v>34</v>
      </c>
      <c r="O29" s="19" t="s">
        <v>34</v>
      </c>
      <c r="P29" s="19" t="s">
        <v>34</v>
      </c>
    </row>
    <row r="30" spans="1:25" s="7" customFormat="1" x14ac:dyDescent="0.35">
      <c r="A30" s="7" t="s">
        <v>89</v>
      </c>
      <c r="B30" s="7">
        <v>29</v>
      </c>
      <c r="C30" s="8">
        <v>43589</v>
      </c>
      <c r="D30" s="7" t="s">
        <v>42</v>
      </c>
      <c r="F30" s="10">
        <v>5.6684931506849319</v>
      </c>
      <c r="G30" s="18">
        <f t="shared" si="0"/>
        <v>5</v>
      </c>
      <c r="H30" s="15" t="s">
        <v>31</v>
      </c>
      <c r="I30" s="15">
        <v>5</v>
      </c>
      <c r="J30" s="15" t="s">
        <v>9</v>
      </c>
      <c r="K30" s="15" t="s">
        <v>15</v>
      </c>
      <c r="L30" s="15" t="s">
        <v>17</v>
      </c>
      <c r="M30" s="7" t="s">
        <v>34</v>
      </c>
      <c r="N30" s="7" t="s">
        <v>34</v>
      </c>
      <c r="O30" s="7" t="s">
        <v>34</v>
      </c>
      <c r="P30" s="7" t="s">
        <v>34</v>
      </c>
      <c r="Q30" s="7" t="s">
        <v>41</v>
      </c>
      <c r="R30" s="7" t="s">
        <v>101</v>
      </c>
      <c r="S30" s="7" t="s">
        <v>100</v>
      </c>
      <c r="T30" s="7" t="s">
        <v>95</v>
      </c>
      <c r="U30" s="7" t="s">
        <v>94</v>
      </c>
      <c r="V30" s="7" t="s">
        <v>102</v>
      </c>
      <c r="W30" s="7" t="s">
        <v>104</v>
      </c>
      <c r="X30" s="7" t="s">
        <v>98</v>
      </c>
      <c r="Y30" s="7" t="s">
        <v>99</v>
      </c>
    </row>
    <row r="31" spans="1:25" s="7" customFormat="1" x14ac:dyDescent="0.35">
      <c r="A31" s="7" t="s">
        <v>84</v>
      </c>
      <c r="B31" s="7">
        <v>30</v>
      </c>
      <c r="C31" s="8">
        <v>43589</v>
      </c>
      <c r="D31" s="7" t="s">
        <v>42</v>
      </c>
      <c r="F31" s="10">
        <v>6.1479452054794521</v>
      </c>
      <c r="G31" s="18">
        <f t="shared" si="0"/>
        <v>6</v>
      </c>
      <c r="H31" s="15" t="s">
        <v>31</v>
      </c>
      <c r="I31" s="15">
        <v>7</v>
      </c>
      <c r="J31" s="15" t="s">
        <v>9</v>
      </c>
      <c r="K31" s="15" t="s">
        <v>8</v>
      </c>
      <c r="L31" s="15" t="s">
        <v>17</v>
      </c>
      <c r="M31" s="7" t="s">
        <v>34</v>
      </c>
      <c r="N31" s="7" t="s">
        <v>34</v>
      </c>
      <c r="O31" s="7" t="s">
        <v>34</v>
      </c>
      <c r="P31" s="7" t="s">
        <v>34</v>
      </c>
      <c r="Q31" s="7" t="s">
        <v>41</v>
      </c>
      <c r="R31" s="7" t="s">
        <v>101</v>
      </c>
      <c r="S31" s="7" t="s">
        <v>100</v>
      </c>
      <c r="T31" s="7" t="s">
        <v>95</v>
      </c>
      <c r="U31" s="7" t="s">
        <v>94</v>
      </c>
      <c r="V31" s="7" t="s">
        <v>102</v>
      </c>
      <c r="W31" s="7" t="s">
        <v>103</v>
      </c>
      <c r="X31" s="7" t="s">
        <v>97</v>
      </c>
      <c r="Y31" s="7" t="s">
        <v>99</v>
      </c>
    </row>
    <row r="32" spans="1:25" s="19" customFormat="1" x14ac:dyDescent="0.35">
      <c r="A32" s="19" t="s">
        <v>85</v>
      </c>
      <c r="B32" s="19">
        <v>31</v>
      </c>
      <c r="C32" s="20">
        <v>43589</v>
      </c>
      <c r="D32" s="19" t="s">
        <v>42</v>
      </c>
      <c r="F32" s="21">
        <v>5.2657534246575342</v>
      </c>
      <c r="G32" s="18">
        <f t="shared" si="0"/>
        <v>5</v>
      </c>
      <c r="H32" s="15" t="s">
        <v>31</v>
      </c>
      <c r="I32" s="15">
        <v>6</v>
      </c>
      <c r="J32" s="15" t="s">
        <v>9</v>
      </c>
      <c r="K32" s="15" t="s">
        <v>15</v>
      </c>
      <c r="L32" s="15" t="s">
        <v>7</v>
      </c>
      <c r="M32" s="19" t="s">
        <v>34</v>
      </c>
      <c r="N32" s="19" t="s">
        <v>34</v>
      </c>
      <c r="O32" s="19" t="s">
        <v>34</v>
      </c>
      <c r="P32" s="19" t="s">
        <v>34</v>
      </c>
    </row>
    <row r="33" spans="1:26" s="7" customFormat="1" x14ac:dyDescent="0.35">
      <c r="A33" s="7" t="s">
        <v>88</v>
      </c>
      <c r="B33" s="7">
        <v>32</v>
      </c>
      <c r="C33" s="8">
        <v>43589</v>
      </c>
      <c r="D33" s="7" t="s">
        <v>42</v>
      </c>
      <c r="F33" s="10">
        <v>6.7315068493150685</v>
      </c>
      <c r="G33" s="18">
        <f t="shared" si="0"/>
        <v>6</v>
      </c>
      <c r="H33" s="15" t="s">
        <v>32</v>
      </c>
      <c r="I33" s="15">
        <v>6</v>
      </c>
      <c r="J33" s="15" t="s">
        <v>9</v>
      </c>
      <c r="K33" s="15" t="s">
        <v>15</v>
      </c>
      <c r="L33" s="15" t="s">
        <v>7</v>
      </c>
      <c r="M33" s="7" t="s">
        <v>34</v>
      </c>
      <c r="N33" s="7" t="s">
        <v>34</v>
      </c>
      <c r="O33" s="7" t="s">
        <v>34</v>
      </c>
      <c r="P33" s="7" t="s">
        <v>34</v>
      </c>
      <c r="Q33" s="7" t="s">
        <v>41</v>
      </c>
      <c r="R33" s="7" t="s">
        <v>100</v>
      </c>
      <c r="S33" s="7" t="s">
        <v>101</v>
      </c>
      <c r="T33" s="7" t="s">
        <v>94</v>
      </c>
      <c r="U33" s="7" t="s">
        <v>95</v>
      </c>
      <c r="V33" s="7" t="s">
        <v>102</v>
      </c>
      <c r="W33" s="7" t="s">
        <v>99</v>
      </c>
      <c r="X33" s="7" t="s">
        <v>97</v>
      </c>
      <c r="Y33" s="7" t="s">
        <v>104</v>
      </c>
    </row>
    <row r="34" spans="1:26" s="7" customFormat="1" x14ac:dyDescent="0.35">
      <c r="A34" s="7" t="s">
        <v>87</v>
      </c>
      <c r="B34" s="7">
        <v>33</v>
      </c>
      <c r="C34" s="8">
        <v>43589</v>
      </c>
      <c r="D34" s="7" t="s">
        <v>42</v>
      </c>
      <c r="F34" s="10">
        <v>6.2410958904109588</v>
      </c>
      <c r="G34" s="18">
        <f t="shared" si="0"/>
        <v>6</v>
      </c>
      <c r="H34" s="15" t="s">
        <v>31</v>
      </c>
      <c r="I34" s="15">
        <v>2</v>
      </c>
      <c r="J34" s="15" t="s">
        <v>14</v>
      </c>
      <c r="K34" s="15" t="s">
        <v>15</v>
      </c>
      <c r="L34" s="15" t="s">
        <v>7</v>
      </c>
      <c r="M34" s="7" t="s">
        <v>34</v>
      </c>
      <c r="N34" s="7" t="s">
        <v>34</v>
      </c>
      <c r="O34" s="7" t="s">
        <v>34</v>
      </c>
      <c r="P34" s="7" t="s">
        <v>34</v>
      </c>
      <c r="Q34" s="7" t="s">
        <v>41</v>
      </c>
      <c r="R34" s="7" t="s">
        <v>93</v>
      </c>
      <c r="S34" s="7" t="s">
        <v>93</v>
      </c>
      <c r="T34" s="7" t="s">
        <v>94</v>
      </c>
      <c r="U34" s="7" t="s">
        <v>95</v>
      </c>
      <c r="V34" s="7" t="s">
        <v>114</v>
      </c>
      <c r="W34" s="7" t="s">
        <v>96</v>
      </c>
      <c r="X34" s="7" t="s">
        <v>97</v>
      </c>
      <c r="Y34" s="7" t="s">
        <v>96</v>
      </c>
    </row>
    <row r="35" spans="1:26" s="7" customFormat="1" x14ac:dyDescent="0.35">
      <c r="A35" s="7" t="s">
        <v>91</v>
      </c>
      <c r="B35" s="7">
        <v>34</v>
      </c>
      <c r="C35" s="8">
        <v>43589</v>
      </c>
      <c r="D35" s="7" t="s">
        <v>42</v>
      </c>
      <c r="F35" s="10">
        <v>6.8054794520547945</v>
      </c>
      <c r="G35" s="18">
        <f t="shared" si="0"/>
        <v>6</v>
      </c>
      <c r="H35" s="15" t="s">
        <v>31</v>
      </c>
      <c r="I35" s="15">
        <v>8</v>
      </c>
      <c r="J35" s="15" t="s">
        <v>9</v>
      </c>
      <c r="K35" s="15" t="s">
        <v>8</v>
      </c>
      <c r="L35" s="15" t="s">
        <v>7</v>
      </c>
      <c r="M35" s="7" t="s">
        <v>34</v>
      </c>
      <c r="N35" s="7" t="s">
        <v>34</v>
      </c>
      <c r="O35" s="7" t="s">
        <v>34</v>
      </c>
      <c r="P35" s="7" t="s">
        <v>34</v>
      </c>
      <c r="Q35" s="7" t="s">
        <v>41</v>
      </c>
      <c r="R35" s="7" t="s">
        <v>100</v>
      </c>
      <c r="S35" s="7" t="s">
        <v>101</v>
      </c>
      <c r="T35" s="7" t="s">
        <v>94</v>
      </c>
      <c r="U35" s="7" t="s">
        <v>95</v>
      </c>
      <c r="V35" s="7" t="s">
        <v>102</v>
      </c>
      <c r="W35" s="7" t="s">
        <v>96</v>
      </c>
      <c r="X35" s="7" t="s">
        <v>97</v>
      </c>
      <c r="Y35" s="7" t="s">
        <v>103</v>
      </c>
    </row>
    <row r="36" spans="1:26" s="7" customFormat="1" x14ac:dyDescent="0.35">
      <c r="A36" s="7" t="s">
        <v>92</v>
      </c>
      <c r="B36" s="7">
        <v>35</v>
      </c>
      <c r="C36" s="8">
        <v>43589</v>
      </c>
      <c r="D36" s="7" t="s">
        <v>42</v>
      </c>
      <c r="F36" s="10">
        <v>6.1041095890410961</v>
      </c>
      <c r="G36" s="18">
        <f t="shared" si="0"/>
        <v>6</v>
      </c>
      <c r="H36" s="15" t="s">
        <v>31</v>
      </c>
      <c r="I36" s="15">
        <v>4</v>
      </c>
      <c r="J36" s="15" t="s">
        <v>14</v>
      </c>
      <c r="K36" s="15" t="s">
        <v>8</v>
      </c>
      <c r="L36" s="15" t="s">
        <v>7</v>
      </c>
      <c r="M36" s="7" t="s">
        <v>34</v>
      </c>
      <c r="N36" s="7" t="s">
        <v>34</v>
      </c>
      <c r="O36" s="7" t="s">
        <v>34</v>
      </c>
      <c r="P36" s="7" t="s">
        <v>34</v>
      </c>
      <c r="Q36" s="7" t="s">
        <v>41</v>
      </c>
      <c r="R36" s="7" t="s">
        <v>93</v>
      </c>
      <c r="S36" s="7" t="s">
        <v>93</v>
      </c>
      <c r="T36" s="7" t="s">
        <v>94</v>
      </c>
      <c r="U36" s="7" t="s">
        <v>95</v>
      </c>
      <c r="V36" s="7" t="s">
        <v>114</v>
      </c>
      <c r="W36" s="7" t="s">
        <v>96</v>
      </c>
      <c r="X36" s="7" t="s">
        <v>98</v>
      </c>
      <c r="Y36" s="7" t="s">
        <v>99</v>
      </c>
    </row>
    <row r="37" spans="1:26" s="7" customFormat="1" x14ac:dyDescent="0.35">
      <c r="A37" s="7" t="s">
        <v>105</v>
      </c>
      <c r="B37" s="7">
        <v>36</v>
      </c>
      <c r="C37" s="8">
        <v>43593</v>
      </c>
      <c r="D37" s="7" t="s">
        <v>30</v>
      </c>
      <c r="E37" s="7" t="s">
        <v>108</v>
      </c>
      <c r="F37" s="10">
        <v>5.2547945205479456</v>
      </c>
      <c r="G37" s="18">
        <f t="shared" si="0"/>
        <v>5</v>
      </c>
      <c r="H37" s="15" t="s">
        <v>32</v>
      </c>
      <c r="I37" s="15">
        <v>3</v>
      </c>
      <c r="J37" s="15" t="s">
        <v>14</v>
      </c>
      <c r="K37" s="15" t="s">
        <v>8</v>
      </c>
      <c r="L37" s="15" t="s">
        <v>17</v>
      </c>
      <c r="M37" s="7" t="s">
        <v>34</v>
      </c>
      <c r="N37" s="7" t="s">
        <v>34</v>
      </c>
      <c r="O37" s="7" t="s">
        <v>34</v>
      </c>
      <c r="P37" s="7" t="s">
        <v>34</v>
      </c>
      <c r="Q37" s="7" t="s">
        <v>41</v>
      </c>
      <c r="R37" s="7" t="s">
        <v>93</v>
      </c>
      <c r="S37" s="7" t="s">
        <v>93</v>
      </c>
      <c r="T37" s="7" t="s">
        <v>95</v>
      </c>
      <c r="U37" s="7" t="s">
        <v>94</v>
      </c>
      <c r="V37" s="7" t="s">
        <v>102</v>
      </c>
      <c r="W37" s="7" t="s">
        <v>103</v>
      </c>
      <c r="X37" s="7" t="s">
        <v>98</v>
      </c>
      <c r="Y37" s="7" t="s">
        <v>96</v>
      </c>
    </row>
    <row r="38" spans="1:26" s="7" customFormat="1" x14ac:dyDescent="0.35">
      <c r="A38" s="7" t="s">
        <v>106</v>
      </c>
      <c r="B38" s="7">
        <v>37</v>
      </c>
      <c r="C38" s="8">
        <v>43593</v>
      </c>
      <c r="D38" s="7" t="s">
        <v>30</v>
      </c>
      <c r="E38" s="7" t="s">
        <v>109</v>
      </c>
      <c r="F38" s="10">
        <v>5.353424657534247</v>
      </c>
      <c r="G38" s="18">
        <f t="shared" si="0"/>
        <v>5</v>
      </c>
      <c r="H38" s="15" t="s">
        <v>31</v>
      </c>
      <c r="I38" s="15">
        <v>1</v>
      </c>
      <c r="J38" s="15" t="s">
        <v>14</v>
      </c>
      <c r="K38" s="15" t="s">
        <v>15</v>
      </c>
      <c r="L38" s="15" t="s">
        <v>17</v>
      </c>
      <c r="M38" s="7" t="s">
        <v>34</v>
      </c>
      <c r="N38" s="7" t="s">
        <v>34</v>
      </c>
      <c r="O38" s="7" t="s">
        <v>34</v>
      </c>
      <c r="P38" s="7" t="s">
        <v>34</v>
      </c>
      <c r="Q38" s="7" t="s">
        <v>41</v>
      </c>
      <c r="R38" s="7" t="s">
        <v>93</v>
      </c>
      <c r="S38" s="7" t="s">
        <v>93</v>
      </c>
      <c r="T38" s="7" t="s">
        <v>95</v>
      </c>
      <c r="U38" s="7" t="s">
        <v>94</v>
      </c>
      <c r="V38" s="7" t="s">
        <v>102</v>
      </c>
      <c r="W38" s="7" t="s">
        <v>103</v>
      </c>
      <c r="X38" s="7" t="s">
        <v>97</v>
      </c>
      <c r="Y38" s="7" t="s">
        <v>103</v>
      </c>
    </row>
    <row r="39" spans="1:26" x14ac:dyDescent="0.35">
      <c r="A39" s="11" t="s">
        <v>115</v>
      </c>
      <c r="B39" s="11">
        <v>38</v>
      </c>
      <c r="C39" s="2">
        <v>43595</v>
      </c>
      <c r="D39" s="11" t="s">
        <v>30</v>
      </c>
      <c r="E39" t="s">
        <v>118</v>
      </c>
      <c r="F39" s="14">
        <v>5.2547945205479456</v>
      </c>
      <c r="G39" s="18">
        <f t="shared" si="0"/>
        <v>5</v>
      </c>
      <c r="H39" s="15" t="s">
        <v>32</v>
      </c>
      <c r="I39" s="15">
        <v>2</v>
      </c>
      <c r="J39" s="15" t="s">
        <v>14</v>
      </c>
      <c r="K39" s="15" t="s">
        <v>15</v>
      </c>
      <c r="L39" s="15" t="s">
        <v>7</v>
      </c>
      <c r="M39" s="11" t="s">
        <v>34</v>
      </c>
      <c r="N39" s="11" t="s">
        <v>34</v>
      </c>
      <c r="O39" s="11" t="s">
        <v>34</v>
      </c>
      <c r="P39" s="11" t="s">
        <v>34</v>
      </c>
      <c r="Q39" s="11" t="s">
        <v>41</v>
      </c>
      <c r="R39" s="11" t="s">
        <v>93</v>
      </c>
      <c r="S39" s="11" t="s">
        <v>112</v>
      </c>
      <c r="T39" s="11" t="s">
        <v>94</v>
      </c>
      <c r="U39" s="11" t="s">
        <v>95</v>
      </c>
      <c r="V39" s="11" t="s">
        <v>114</v>
      </c>
      <c r="W39" s="11" t="s">
        <v>99</v>
      </c>
      <c r="X39" s="11" t="s">
        <v>98</v>
      </c>
      <c r="Y39" s="11" t="s">
        <v>99</v>
      </c>
    </row>
    <row r="40" spans="1:26" x14ac:dyDescent="0.35">
      <c r="A40" s="11" t="s">
        <v>116</v>
      </c>
      <c r="B40" s="11">
        <v>39</v>
      </c>
      <c r="C40" s="12">
        <v>43595</v>
      </c>
      <c r="D40" s="11" t="s">
        <v>30</v>
      </c>
      <c r="E40" t="s">
        <v>119</v>
      </c>
      <c r="F40" s="14">
        <v>5.3095890410958901</v>
      </c>
      <c r="G40" s="18">
        <f t="shared" si="0"/>
        <v>5</v>
      </c>
      <c r="H40" s="15" t="s">
        <v>31</v>
      </c>
      <c r="I40" s="15">
        <v>3</v>
      </c>
      <c r="J40" s="15" t="s">
        <v>14</v>
      </c>
      <c r="K40" s="15" t="s">
        <v>8</v>
      </c>
      <c r="L40" s="15" t="s">
        <v>17</v>
      </c>
      <c r="M40" s="11" t="s">
        <v>34</v>
      </c>
      <c r="N40" s="11" t="s">
        <v>34</v>
      </c>
      <c r="O40" s="11" t="s">
        <v>34</v>
      </c>
      <c r="P40" s="11" t="s">
        <v>34</v>
      </c>
      <c r="Q40" s="11" t="s">
        <v>41</v>
      </c>
      <c r="R40" s="11" t="s">
        <v>93</v>
      </c>
      <c r="S40" s="11" t="s">
        <v>93</v>
      </c>
      <c r="T40" s="11" t="s">
        <v>95</v>
      </c>
      <c r="U40" s="11" t="s">
        <v>94</v>
      </c>
      <c r="V40" s="11" t="s">
        <v>113</v>
      </c>
      <c r="W40" s="11" t="s">
        <v>103</v>
      </c>
      <c r="X40" s="11" t="s">
        <v>97</v>
      </c>
      <c r="Y40" s="11"/>
    </row>
    <row r="41" spans="1:26" x14ac:dyDescent="0.35">
      <c r="A41" s="11" t="s">
        <v>117</v>
      </c>
      <c r="B41" s="11">
        <v>40</v>
      </c>
      <c r="C41" s="12">
        <v>43595</v>
      </c>
      <c r="D41" s="11" t="s">
        <v>30</v>
      </c>
      <c r="E41" t="s">
        <v>120</v>
      </c>
      <c r="F41" s="14">
        <v>5.0328767123287674</v>
      </c>
      <c r="G41" s="18">
        <f t="shared" si="0"/>
        <v>5</v>
      </c>
      <c r="H41" s="15" t="s">
        <v>31</v>
      </c>
      <c r="I41" s="15">
        <v>4</v>
      </c>
      <c r="J41" s="15" t="s">
        <v>14</v>
      </c>
      <c r="K41" s="15" t="s">
        <v>8</v>
      </c>
      <c r="L41" s="15" t="s">
        <v>7</v>
      </c>
      <c r="M41" s="11" t="s">
        <v>34</v>
      </c>
      <c r="N41" s="11" t="s">
        <v>34</v>
      </c>
      <c r="O41" s="11" t="s">
        <v>34</v>
      </c>
      <c r="P41" s="11" t="s">
        <v>34</v>
      </c>
      <c r="Q41" s="11" t="s">
        <v>41</v>
      </c>
      <c r="R41" s="22" t="s">
        <v>107</v>
      </c>
      <c r="S41" s="22" t="s">
        <v>93</v>
      </c>
      <c r="T41" s="22" t="s">
        <v>121</v>
      </c>
      <c r="U41" s="11" t="s">
        <v>95</v>
      </c>
      <c r="V41" s="11" t="s">
        <v>102</v>
      </c>
      <c r="W41" s="11" t="s">
        <v>103</v>
      </c>
      <c r="X41" s="11" t="s">
        <v>98</v>
      </c>
      <c r="Y41" s="11" t="s">
        <v>96</v>
      </c>
    </row>
    <row r="42" spans="1:26" x14ac:dyDescent="0.35">
      <c r="A42" s="11" t="s">
        <v>122</v>
      </c>
      <c r="B42" s="11">
        <v>41</v>
      </c>
      <c r="C42" s="12">
        <v>43600</v>
      </c>
      <c r="D42" s="11" t="s">
        <v>30</v>
      </c>
      <c r="E42" s="11" t="s">
        <v>123</v>
      </c>
      <c r="F42" s="14">
        <v>5.5890410958904111</v>
      </c>
      <c r="G42" s="18">
        <f t="shared" si="0"/>
        <v>5</v>
      </c>
      <c r="H42" s="15" t="s">
        <v>31</v>
      </c>
      <c r="I42" s="15">
        <v>6</v>
      </c>
      <c r="J42" s="15" t="s">
        <v>9</v>
      </c>
      <c r="K42" s="15" t="s">
        <v>15</v>
      </c>
      <c r="L42" s="15" t="s">
        <v>7</v>
      </c>
      <c r="M42" s="11" t="s">
        <v>34</v>
      </c>
      <c r="N42" s="11" t="s">
        <v>34</v>
      </c>
      <c r="O42" s="11" t="s">
        <v>34</v>
      </c>
      <c r="P42" s="11" t="s">
        <v>34</v>
      </c>
      <c r="Q42" s="11" t="s">
        <v>41</v>
      </c>
      <c r="R42" s="11" t="s">
        <v>100</v>
      </c>
      <c r="S42" s="11" t="s">
        <v>101</v>
      </c>
      <c r="T42" s="11" t="s">
        <v>94</v>
      </c>
      <c r="U42" s="11" t="s">
        <v>95</v>
      </c>
      <c r="V42" s="11" t="s">
        <v>102</v>
      </c>
      <c r="W42" s="11" t="s">
        <v>96</v>
      </c>
      <c r="X42" s="11" t="s">
        <v>97</v>
      </c>
      <c r="Y42" s="11" t="s">
        <v>103</v>
      </c>
    </row>
    <row r="43" spans="1:26" x14ac:dyDescent="0.35">
      <c r="A43" s="11" t="s">
        <v>126</v>
      </c>
      <c r="B43" s="11">
        <v>42</v>
      </c>
      <c r="C43" s="12">
        <v>43602</v>
      </c>
      <c r="D43" s="11" t="s">
        <v>30</v>
      </c>
      <c r="E43" s="11" t="s">
        <v>124</v>
      </c>
      <c r="F43" s="14">
        <v>5.2136986301369861</v>
      </c>
      <c r="G43" s="18">
        <f t="shared" si="0"/>
        <v>5</v>
      </c>
      <c r="H43" s="15" t="s">
        <v>32</v>
      </c>
      <c r="I43" s="15">
        <v>1</v>
      </c>
      <c r="J43" s="15" t="s">
        <v>14</v>
      </c>
      <c r="K43" s="15" t="s">
        <v>15</v>
      </c>
      <c r="L43" s="15" t="s">
        <v>17</v>
      </c>
      <c r="M43" s="11" t="s">
        <v>34</v>
      </c>
      <c r="N43" s="11" t="s">
        <v>34</v>
      </c>
      <c r="O43" s="11" t="s">
        <v>34</v>
      </c>
      <c r="P43" s="11" t="s">
        <v>34</v>
      </c>
      <c r="Q43" s="11" t="s">
        <v>41</v>
      </c>
      <c r="R43" s="11" t="s">
        <v>112</v>
      </c>
      <c r="S43" s="11" t="s">
        <v>112</v>
      </c>
      <c r="T43" s="11" t="s">
        <v>95</v>
      </c>
      <c r="U43" s="11" t="s">
        <v>94</v>
      </c>
      <c r="V43" s="11" t="s">
        <v>102</v>
      </c>
      <c r="W43" s="11" t="s">
        <v>104</v>
      </c>
      <c r="X43" s="11" t="s">
        <v>98</v>
      </c>
      <c r="Y43" s="11" t="s">
        <v>96</v>
      </c>
      <c r="Z43" s="11" t="s">
        <v>142</v>
      </c>
    </row>
    <row r="44" spans="1:26" x14ac:dyDescent="0.35">
      <c r="A44" s="11" t="s">
        <v>127</v>
      </c>
      <c r="B44">
        <v>43</v>
      </c>
      <c r="C44" s="12">
        <v>43602</v>
      </c>
      <c r="D44" s="11" t="s">
        <v>30</v>
      </c>
      <c r="E44" s="11" t="s">
        <v>125</v>
      </c>
      <c r="F44" s="14">
        <v>5.0493150684931507</v>
      </c>
      <c r="G44" s="18">
        <f t="shared" si="0"/>
        <v>5</v>
      </c>
      <c r="H44" s="15" t="s">
        <v>32</v>
      </c>
      <c r="I44" s="15">
        <v>5</v>
      </c>
      <c r="J44" s="15" t="s">
        <v>9</v>
      </c>
      <c r="K44" s="15" t="s">
        <v>15</v>
      </c>
      <c r="L44" s="15" t="s">
        <v>17</v>
      </c>
      <c r="M44" s="11" t="s">
        <v>34</v>
      </c>
      <c r="N44" s="11" t="s">
        <v>34</v>
      </c>
      <c r="O44" s="11" t="s">
        <v>34</v>
      </c>
      <c r="P44" s="11" t="s">
        <v>34</v>
      </c>
      <c r="Q44" s="11" t="s">
        <v>41</v>
      </c>
      <c r="R44" s="11" t="s">
        <v>101</v>
      </c>
      <c r="S44" s="11" t="s">
        <v>100</v>
      </c>
      <c r="T44" s="11" t="s">
        <v>95</v>
      </c>
      <c r="U44" s="11" t="s">
        <v>94</v>
      </c>
      <c r="V44" s="11" t="s">
        <v>102</v>
      </c>
      <c r="W44" s="11" t="s">
        <v>104</v>
      </c>
      <c r="X44" s="11" t="s">
        <v>97</v>
      </c>
      <c r="Y44" s="11" t="s">
        <v>99</v>
      </c>
    </row>
    <row r="45" spans="1:26" x14ac:dyDescent="0.35">
      <c r="A45" s="11" t="s">
        <v>133</v>
      </c>
      <c r="B45">
        <v>44</v>
      </c>
      <c r="C45" s="2">
        <v>43604</v>
      </c>
      <c r="D45" s="11" t="s">
        <v>42</v>
      </c>
      <c r="F45" s="14">
        <v>5.6767123287671231</v>
      </c>
      <c r="G45" s="18">
        <f t="shared" si="0"/>
        <v>5</v>
      </c>
      <c r="H45" s="15" t="s">
        <v>31</v>
      </c>
      <c r="I45" s="15">
        <v>7</v>
      </c>
      <c r="J45" s="15" t="s">
        <v>9</v>
      </c>
      <c r="K45" s="15" t="s">
        <v>8</v>
      </c>
      <c r="L45" s="15" t="s">
        <v>17</v>
      </c>
      <c r="M45" s="11" t="s">
        <v>34</v>
      </c>
      <c r="N45" s="11" t="s">
        <v>34</v>
      </c>
      <c r="O45" s="11" t="s">
        <v>34</v>
      </c>
      <c r="P45" s="11" t="s">
        <v>34</v>
      </c>
      <c r="Q45" s="11" t="s">
        <v>41</v>
      </c>
      <c r="R45" s="11" t="s">
        <v>101</v>
      </c>
      <c r="S45" s="22" t="s">
        <v>141</v>
      </c>
      <c r="T45" s="11" t="s">
        <v>95</v>
      </c>
      <c r="U45" s="11" t="s">
        <v>94</v>
      </c>
      <c r="V45" s="11" t="s">
        <v>102</v>
      </c>
      <c r="W45" s="11" t="s">
        <v>104</v>
      </c>
      <c r="X45" s="11" t="s">
        <v>98</v>
      </c>
      <c r="Y45" s="11" t="s">
        <v>96</v>
      </c>
    </row>
    <row r="46" spans="1:26" x14ac:dyDescent="0.35">
      <c r="A46" s="11" t="s">
        <v>134</v>
      </c>
      <c r="B46">
        <v>45</v>
      </c>
      <c r="C46" s="2">
        <v>43604</v>
      </c>
      <c r="D46" s="11" t="s">
        <v>42</v>
      </c>
      <c r="F46" s="14">
        <v>5.8794520547945206</v>
      </c>
      <c r="G46" s="18">
        <f t="shared" si="0"/>
        <v>5</v>
      </c>
      <c r="H46" s="15" t="s">
        <v>31</v>
      </c>
      <c r="I46" s="15">
        <v>8</v>
      </c>
      <c r="J46" s="15" t="s">
        <v>9</v>
      </c>
      <c r="K46" s="15" t="s">
        <v>8</v>
      </c>
      <c r="L46" s="15" t="s">
        <v>7</v>
      </c>
      <c r="M46" s="11" t="s">
        <v>34</v>
      </c>
      <c r="N46" s="11" t="s">
        <v>34</v>
      </c>
      <c r="O46" s="11" t="s">
        <v>34</v>
      </c>
      <c r="P46" s="11" t="s">
        <v>34</v>
      </c>
      <c r="Q46" s="11" t="s">
        <v>41</v>
      </c>
      <c r="R46" s="11" t="s">
        <v>100</v>
      </c>
      <c r="S46" s="11" t="s">
        <v>101</v>
      </c>
      <c r="T46" s="11" t="s">
        <v>94</v>
      </c>
      <c r="U46" s="11" t="s">
        <v>95</v>
      </c>
      <c r="V46" s="11" t="s">
        <v>102</v>
      </c>
      <c r="W46" s="11" t="s">
        <v>99</v>
      </c>
      <c r="X46" s="11" t="s">
        <v>97</v>
      </c>
      <c r="Y46" s="11" t="s">
        <v>103</v>
      </c>
    </row>
    <row r="47" spans="1:26" s="7" customFormat="1" x14ac:dyDescent="0.35">
      <c r="A47" s="7" t="s">
        <v>135</v>
      </c>
      <c r="B47" s="7">
        <v>46</v>
      </c>
      <c r="C47" s="8">
        <v>43604</v>
      </c>
      <c r="D47" s="7" t="s">
        <v>42</v>
      </c>
      <c r="F47" s="10">
        <v>5.934246575342466</v>
      </c>
      <c r="G47" s="18">
        <f t="shared" si="0"/>
        <v>5</v>
      </c>
      <c r="H47" s="15" t="s">
        <v>32</v>
      </c>
      <c r="I47" s="15">
        <v>4</v>
      </c>
      <c r="J47" s="15" t="s">
        <v>14</v>
      </c>
      <c r="K47" s="15" t="s">
        <v>8</v>
      </c>
      <c r="L47" s="15" t="s">
        <v>7</v>
      </c>
      <c r="M47" s="7" t="s">
        <v>34</v>
      </c>
      <c r="N47" s="7" t="s">
        <v>34</v>
      </c>
      <c r="O47" s="7" t="s">
        <v>34</v>
      </c>
      <c r="P47" s="7" t="s">
        <v>34</v>
      </c>
      <c r="Q47" s="7" t="s">
        <v>41</v>
      </c>
      <c r="R47" s="7" t="s">
        <v>93</v>
      </c>
      <c r="S47" s="7" t="s">
        <v>93</v>
      </c>
      <c r="T47" s="7" t="s">
        <v>94</v>
      </c>
      <c r="U47" s="7" t="s">
        <v>95</v>
      </c>
      <c r="V47" s="7" t="s">
        <v>132</v>
      </c>
      <c r="W47" s="7" t="s">
        <v>99</v>
      </c>
      <c r="X47" s="7" t="s">
        <v>97</v>
      </c>
      <c r="Y47" s="7" t="s">
        <v>103</v>
      </c>
    </row>
    <row r="48" spans="1:26" s="7" customFormat="1" x14ac:dyDescent="0.35">
      <c r="A48" s="7" t="s">
        <v>136</v>
      </c>
      <c r="B48" s="7">
        <v>47</v>
      </c>
      <c r="C48" s="8">
        <v>43604</v>
      </c>
      <c r="D48" s="7" t="s">
        <v>42</v>
      </c>
      <c r="F48" s="10">
        <v>5.9013698630136986</v>
      </c>
      <c r="G48" s="18">
        <f t="shared" si="0"/>
        <v>5</v>
      </c>
      <c r="H48" s="15" t="s">
        <v>31</v>
      </c>
      <c r="I48" s="15">
        <v>5</v>
      </c>
      <c r="J48" s="15" t="s">
        <v>9</v>
      </c>
      <c r="K48" s="15" t="s">
        <v>15</v>
      </c>
      <c r="L48" s="15" t="s">
        <v>17</v>
      </c>
      <c r="M48" s="7" t="s">
        <v>34</v>
      </c>
      <c r="N48" s="7" t="s">
        <v>34</v>
      </c>
      <c r="O48" s="7" t="s">
        <v>34</v>
      </c>
      <c r="P48" s="7" t="s">
        <v>34</v>
      </c>
      <c r="Q48" s="7" t="s">
        <v>41</v>
      </c>
      <c r="R48" s="7" t="s">
        <v>101</v>
      </c>
      <c r="S48" s="7" t="s">
        <v>100</v>
      </c>
      <c r="T48" s="7" t="s">
        <v>95</v>
      </c>
      <c r="U48" s="7" t="s">
        <v>94</v>
      </c>
      <c r="V48" s="7" t="s">
        <v>102</v>
      </c>
      <c r="W48" s="7" t="s">
        <v>104</v>
      </c>
      <c r="X48" s="7" t="s">
        <v>97</v>
      </c>
      <c r="Y48" s="7" t="s">
        <v>96</v>
      </c>
      <c r="Z48" s="7" t="s">
        <v>143</v>
      </c>
    </row>
    <row r="49" spans="1:26" s="7" customFormat="1" x14ac:dyDescent="0.35">
      <c r="A49" s="7" t="s">
        <v>137</v>
      </c>
      <c r="B49" s="7">
        <v>48</v>
      </c>
      <c r="C49" s="8">
        <v>43604</v>
      </c>
      <c r="D49" s="7" t="s">
        <v>42</v>
      </c>
      <c r="F49" s="10">
        <v>5.86027397260274</v>
      </c>
      <c r="G49" s="18">
        <f t="shared" si="0"/>
        <v>5</v>
      </c>
      <c r="H49" s="15" t="s">
        <v>32</v>
      </c>
      <c r="I49" s="15">
        <v>2</v>
      </c>
      <c r="J49" s="15" t="s">
        <v>14</v>
      </c>
      <c r="K49" s="15" t="s">
        <v>15</v>
      </c>
      <c r="L49" s="15" t="s">
        <v>7</v>
      </c>
      <c r="M49" s="7" t="s">
        <v>34</v>
      </c>
      <c r="N49" s="7" t="s">
        <v>34</v>
      </c>
      <c r="O49" s="7" t="s">
        <v>34</v>
      </c>
      <c r="P49" s="7" t="s">
        <v>34</v>
      </c>
      <c r="Q49" s="7" t="s">
        <v>41</v>
      </c>
      <c r="R49" s="7" t="s">
        <v>93</v>
      </c>
      <c r="S49" s="7" t="s">
        <v>93</v>
      </c>
      <c r="T49" s="7" t="s">
        <v>94</v>
      </c>
      <c r="U49" s="7" t="s">
        <v>95</v>
      </c>
      <c r="V49" s="7" t="s">
        <v>102</v>
      </c>
      <c r="W49" s="7" t="s">
        <v>99</v>
      </c>
      <c r="X49" s="7" t="s">
        <v>97</v>
      </c>
      <c r="Y49" s="7" t="s">
        <v>99</v>
      </c>
    </row>
    <row r="50" spans="1:26" s="7" customFormat="1" x14ac:dyDescent="0.35">
      <c r="A50" s="7" t="s">
        <v>138</v>
      </c>
      <c r="B50" s="7">
        <v>49</v>
      </c>
      <c r="C50" s="8">
        <v>43604</v>
      </c>
      <c r="D50" s="7" t="s">
        <v>42</v>
      </c>
      <c r="F50" s="10">
        <v>5.8191780821917805</v>
      </c>
      <c r="G50" s="18">
        <f t="shared" si="0"/>
        <v>5</v>
      </c>
      <c r="H50" s="15" t="s">
        <v>32</v>
      </c>
      <c r="I50" s="15">
        <v>7</v>
      </c>
      <c r="J50" s="15" t="s">
        <v>9</v>
      </c>
      <c r="K50" s="15" t="s">
        <v>8</v>
      </c>
      <c r="L50" s="15" t="s">
        <v>17</v>
      </c>
      <c r="M50" s="7" t="s">
        <v>34</v>
      </c>
      <c r="N50" s="7" t="s">
        <v>34</v>
      </c>
      <c r="O50" s="7" t="s">
        <v>34</v>
      </c>
      <c r="P50" s="7" t="s">
        <v>34</v>
      </c>
      <c r="Q50" s="7" t="s">
        <v>41</v>
      </c>
      <c r="R50" s="7" t="s">
        <v>101</v>
      </c>
      <c r="S50" s="7" t="s">
        <v>100</v>
      </c>
      <c r="T50" s="7" t="s">
        <v>95</v>
      </c>
      <c r="U50" s="7" t="s">
        <v>94</v>
      </c>
      <c r="V50" s="7" t="s">
        <v>102</v>
      </c>
      <c r="W50" s="7" t="s">
        <v>103</v>
      </c>
      <c r="X50" s="7" t="s">
        <v>97</v>
      </c>
      <c r="Y50" s="7" t="s">
        <v>99</v>
      </c>
    </row>
    <row r="51" spans="1:26" s="7" customFormat="1" x14ac:dyDescent="0.35">
      <c r="A51" s="7" t="s">
        <v>139</v>
      </c>
      <c r="B51" s="7">
        <v>50</v>
      </c>
      <c r="C51" s="8">
        <v>43604</v>
      </c>
      <c r="D51" s="7" t="s">
        <v>42</v>
      </c>
      <c r="F51" s="10">
        <v>5.3150684931506849</v>
      </c>
      <c r="G51" s="18">
        <f t="shared" si="0"/>
        <v>5</v>
      </c>
      <c r="H51" s="15" t="s">
        <v>32</v>
      </c>
      <c r="I51" s="15">
        <v>8</v>
      </c>
      <c r="J51" s="15" t="s">
        <v>9</v>
      </c>
      <c r="K51" s="15" t="s">
        <v>8</v>
      </c>
      <c r="L51" s="15" t="s">
        <v>7</v>
      </c>
      <c r="M51" s="7" t="s">
        <v>34</v>
      </c>
      <c r="N51" s="7" t="s">
        <v>34</v>
      </c>
      <c r="O51" s="7" t="s">
        <v>34</v>
      </c>
      <c r="P51" s="7" t="s">
        <v>34</v>
      </c>
      <c r="Q51" s="7" t="s">
        <v>41</v>
      </c>
      <c r="R51" s="7" t="s">
        <v>100</v>
      </c>
      <c r="S51" s="7" t="s">
        <v>101</v>
      </c>
      <c r="T51" s="7" t="s">
        <v>94</v>
      </c>
      <c r="U51" s="7" t="s">
        <v>95</v>
      </c>
      <c r="V51" s="7" t="s">
        <v>102</v>
      </c>
      <c r="W51" s="7" t="s">
        <v>96</v>
      </c>
      <c r="X51" s="7" t="s">
        <v>98</v>
      </c>
      <c r="Y51" s="7" t="s">
        <v>103</v>
      </c>
    </row>
    <row r="52" spans="1:26" s="7" customFormat="1" x14ac:dyDescent="0.35">
      <c r="A52" s="7" t="s">
        <v>140</v>
      </c>
      <c r="B52" s="7">
        <v>51</v>
      </c>
      <c r="C52" s="8">
        <v>43604</v>
      </c>
      <c r="D52" s="7" t="s">
        <v>42</v>
      </c>
      <c r="F52" s="10">
        <v>5.3150684931506849</v>
      </c>
      <c r="G52" s="18">
        <f t="shared" si="0"/>
        <v>5</v>
      </c>
      <c r="H52" s="15" t="s">
        <v>32</v>
      </c>
      <c r="I52" s="15">
        <v>1</v>
      </c>
      <c r="J52" s="15" t="s">
        <v>14</v>
      </c>
      <c r="K52" s="15" t="s">
        <v>15</v>
      </c>
      <c r="L52" s="15" t="s">
        <v>17</v>
      </c>
      <c r="M52" s="7" t="s">
        <v>34</v>
      </c>
      <c r="N52" s="7" t="s">
        <v>34</v>
      </c>
      <c r="O52" s="7" t="s">
        <v>34</v>
      </c>
      <c r="P52" s="7" t="s">
        <v>34</v>
      </c>
      <c r="Q52" s="7" t="s">
        <v>41</v>
      </c>
      <c r="R52" s="7" t="s">
        <v>93</v>
      </c>
      <c r="S52" s="7" t="s">
        <v>93</v>
      </c>
      <c r="T52" s="7" t="s">
        <v>95</v>
      </c>
      <c r="U52" s="7" t="s">
        <v>94</v>
      </c>
      <c r="V52" s="7" t="s">
        <v>113</v>
      </c>
      <c r="W52" s="7" t="s">
        <v>104</v>
      </c>
      <c r="X52" s="7" t="s">
        <v>98</v>
      </c>
      <c r="Y52" s="7" t="s">
        <v>99</v>
      </c>
    </row>
    <row r="53" spans="1:26" s="11" customFormat="1" x14ac:dyDescent="0.35">
      <c r="A53" s="11" t="s">
        <v>130</v>
      </c>
      <c r="B53" s="11">
        <v>52</v>
      </c>
      <c r="C53" s="12">
        <v>43605</v>
      </c>
      <c r="D53" s="11" t="s">
        <v>30</v>
      </c>
      <c r="E53" s="11" t="s">
        <v>129</v>
      </c>
      <c r="F53" s="14">
        <v>5.0191780821917806</v>
      </c>
      <c r="G53" s="18">
        <f t="shared" si="0"/>
        <v>5</v>
      </c>
      <c r="H53" s="15" t="s">
        <v>31</v>
      </c>
      <c r="I53" s="15">
        <v>2</v>
      </c>
      <c r="J53" s="15" t="s">
        <v>14</v>
      </c>
      <c r="K53" s="15" t="s">
        <v>15</v>
      </c>
      <c r="L53" s="15" t="s">
        <v>7</v>
      </c>
      <c r="M53" s="11" t="s">
        <v>34</v>
      </c>
      <c r="N53" s="11" t="s">
        <v>34</v>
      </c>
      <c r="O53" s="11" t="s">
        <v>34</v>
      </c>
      <c r="P53" s="11" t="s">
        <v>34</v>
      </c>
      <c r="Q53" s="11" t="s">
        <v>41</v>
      </c>
      <c r="R53" s="11" t="s">
        <v>93</v>
      </c>
      <c r="S53" s="11" t="s">
        <v>93</v>
      </c>
      <c r="T53" s="11" t="s">
        <v>94</v>
      </c>
      <c r="U53" s="11" t="s">
        <v>95</v>
      </c>
      <c r="V53" s="11" t="s">
        <v>114</v>
      </c>
      <c r="W53" s="11" t="s">
        <v>99</v>
      </c>
      <c r="X53" s="11" t="s">
        <v>98</v>
      </c>
      <c r="Y53" s="11" t="s">
        <v>104</v>
      </c>
      <c r="Z53" s="11" t="s">
        <v>144</v>
      </c>
    </row>
    <row r="54" spans="1:26" s="11" customFormat="1" x14ac:dyDescent="0.35">
      <c r="A54" s="11" t="s">
        <v>131</v>
      </c>
      <c r="B54" s="11">
        <v>53</v>
      </c>
      <c r="C54" s="12">
        <v>43605</v>
      </c>
      <c r="D54" s="11" t="s">
        <v>30</v>
      </c>
      <c r="E54" s="11" t="s">
        <v>128</v>
      </c>
      <c r="F54" s="14">
        <v>5.2876712328767121</v>
      </c>
      <c r="G54" s="18">
        <f t="shared" si="0"/>
        <v>5</v>
      </c>
      <c r="H54" s="15" t="s">
        <v>32</v>
      </c>
      <c r="I54" s="15">
        <v>6</v>
      </c>
      <c r="J54" s="15" t="s">
        <v>9</v>
      </c>
      <c r="K54" s="15" t="s">
        <v>15</v>
      </c>
      <c r="L54" s="15" t="s">
        <v>7</v>
      </c>
      <c r="M54" s="11" t="s">
        <v>34</v>
      </c>
      <c r="N54" s="11" t="s">
        <v>34</v>
      </c>
      <c r="O54" s="11" t="s">
        <v>34</v>
      </c>
      <c r="P54" s="11" t="s">
        <v>34</v>
      </c>
      <c r="Q54" s="11" t="s">
        <v>41</v>
      </c>
      <c r="R54" s="11" t="s">
        <v>100</v>
      </c>
      <c r="S54" s="11" t="s">
        <v>101</v>
      </c>
      <c r="T54" s="11" t="s">
        <v>94</v>
      </c>
      <c r="U54" s="11" t="s">
        <v>95</v>
      </c>
      <c r="V54" s="11" t="s">
        <v>114</v>
      </c>
      <c r="W54" s="11" t="s">
        <v>99</v>
      </c>
      <c r="X54" s="11" t="s">
        <v>98</v>
      </c>
      <c r="Y54" s="11" t="s">
        <v>104</v>
      </c>
    </row>
    <row r="55" spans="1:26" x14ac:dyDescent="0.35">
      <c r="I55" s="15">
        <v>3</v>
      </c>
      <c r="J55" s="15" t="s">
        <v>14</v>
      </c>
      <c r="K55" s="15" t="s">
        <v>8</v>
      </c>
      <c r="L55" s="15" t="s">
        <v>17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"/>
  <sheetViews>
    <sheetView workbookViewId="0">
      <selection activeCell="G15" sqref="G15"/>
    </sheetView>
  </sheetViews>
  <sheetFormatPr defaultColWidth="8.81640625" defaultRowHeight="14.5" x14ac:dyDescent="0.35"/>
  <cols>
    <col min="9" max="9" width="2.36328125" customWidth="1"/>
    <col min="18" max="18" width="2.90625" customWidth="1"/>
  </cols>
  <sheetData>
    <row r="1" spans="1:19" x14ac:dyDescent="0.35">
      <c r="A1" s="17">
        <v>5</v>
      </c>
      <c r="B1" t="s">
        <v>79</v>
      </c>
      <c r="J1" s="17">
        <v>6</v>
      </c>
      <c r="K1" t="s">
        <v>79</v>
      </c>
      <c r="S1" s="17" t="s">
        <v>66</v>
      </c>
    </row>
    <row r="2" spans="1:19" x14ac:dyDescent="0.35">
      <c r="A2" s="6" t="s">
        <v>32</v>
      </c>
      <c r="B2" t="s">
        <v>4</v>
      </c>
      <c r="C2" t="s">
        <v>18</v>
      </c>
      <c r="D2" t="s">
        <v>6</v>
      </c>
      <c r="E2" t="s">
        <v>20</v>
      </c>
      <c r="F2" t="s">
        <v>19</v>
      </c>
      <c r="G2" t="s">
        <v>67</v>
      </c>
      <c r="H2" t="s">
        <v>65</v>
      </c>
      <c r="J2" s="6" t="s">
        <v>32</v>
      </c>
      <c r="K2" t="s">
        <v>4</v>
      </c>
      <c r="L2" t="s">
        <v>18</v>
      </c>
      <c r="M2" t="s">
        <v>6</v>
      </c>
      <c r="N2" t="s">
        <v>20</v>
      </c>
      <c r="O2" t="s">
        <v>19</v>
      </c>
      <c r="P2" t="s">
        <v>67</v>
      </c>
      <c r="Q2" t="s">
        <v>65</v>
      </c>
      <c r="S2" s="6">
        <f>SUM(E1:E20, N1:N20)</f>
        <v>53</v>
      </c>
    </row>
    <row r="3" spans="1:19" x14ac:dyDescent="0.35">
      <c r="A3">
        <v>1</v>
      </c>
      <c r="B3" t="s">
        <v>14</v>
      </c>
      <c r="C3" t="s">
        <v>15</v>
      </c>
      <c r="D3" t="s">
        <v>17</v>
      </c>
      <c r="E3">
        <f>COUNTIFS(data!$G:$G, $A$1, data!$H:$H, $A$2, data!$J:$J, B3, data!$K:$K, C3, data!$L:$L, D3)</f>
        <v>3</v>
      </c>
      <c r="F3">
        <f>COUNTIFS(data!$G:$G, $A$1, data!$H:$H, $A$2, data!$I:$I, A3)</f>
        <v>3</v>
      </c>
      <c r="H3">
        <v>6</v>
      </c>
      <c r="J3">
        <v>1</v>
      </c>
      <c r="K3" t="s">
        <v>14</v>
      </c>
      <c r="L3" t="s">
        <v>15</v>
      </c>
      <c r="M3" t="s">
        <v>17</v>
      </c>
      <c r="N3">
        <f>COUNTIFS(data!$G:$G, $J$1, data!$H:$H, $A$2, data!$J:$J, K3, data!$K:$K, L3, data!$L:$L, M3)</f>
        <v>0</v>
      </c>
      <c r="O3">
        <f>COUNTIFS(data!$G:$G, $J$1, data!$H:$H, $A$2, data!$I:$I, J3)</f>
        <v>0</v>
      </c>
      <c r="Q3">
        <v>6</v>
      </c>
      <c r="S3" s="17" t="s">
        <v>81</v>
      </c>
    </row>
    <row r="4" spans="1:19" x14ac:dyDescent="0.35">
      <c r="A4">
        <v>2</v>
      </c>
      <c r="B4" t="s">
        <v>14</v>
      </c>
      <c r="C4" t="s">
        <v>15</v>
      </c>
      <c r="D4" t="s">
        <v>7</v>
      </c>
      <c r="E4">
        <f>COUNTIFS(data!$G:$G, $A$1, data!$H:$H, $A$2, data!$J:$J, B4, data!$K:$K, C4, data!$L:$L, D4)</f>
        <v>3</v>
      </c>
      <c r="F4">
        <f>COUNTIFS(data!$G:$G, $A$1, data!$H:$H, $A$2, data!$I:$I, A4)</f>
        <v>3</v>
      </c>
      <c r="H4">
        <v>6</v>
      </c>
      <c r="J4">
        <v>2</v>
      </c>
      <c r="K4" t="s">
        <v>14</v>
      </c>
      <c r="L4" t="s">
        <v>15</v>
      </c>
      <c r="M4" t="s">
        <v>7</v>
      </c>
      <c r="N4">
        <f>COUNTIFS(data!$G:$G, $J$1, data!$H:$H, $A$2, data!$J:$J, K4, data!$K:$K, L4, data!$L:$L, M4)</f>
        <v>2</v>
      </c>
      <c r="O4">
        <f>COUNTIFS(data!$G:$G, $J$1, data!$H:$H, $A$2, data!$I:$I, J4)</f>
        <v>2</v>
      </c>
      <c r="P4">
        <v>-1</v>
      </c>
      <c r="Q4">
        <v>6</v>
      </c>
      <c r="S4" s="6">
        <f>SUM(H1:H20, Q1:Q20)</f>
        <v>192</v>
      </c>
    </row>
    <row r="5" spans="1:19" x14ac:dyDescent="0.35">
      <c r="A5">
        <v>3</v>
      </c>
      <c r="B5" t="s">
        <v>14</v>
      </c>
      <c r="C5" t="s">
        <v>8</v>
      </c>
      <c r="D5" t="s">
        <v>17</v>
      </c>
      <c r="E5">
        <f>COUNTIFS(data!$G:$G, $A$1, data!$H:$H, $A$2, data!$J:$J, B5, data!$K:$K, C5, data!$L:$L, D5)</f>
        <v>2</v>
      </c>
      <c r="F5">
        <f>COUNTIFS(data!$G:$G, $A$1, data!$H:$H, $A$2, data!$I:$I, A5)</f>
        <v>2</v>
      </c>
      <c r="H5">
        <v>6</v>
      </c>
      <c r="J5">
        <v>3</v>
      </c>
      <c r="K5" t="s">
        <v>14</v>
      </c>
      <c r="L5" t="s">
        <v>8</v>
      </c>
      <c r="M5" t="s">
        <v>17</v>
      </c>
      <c r="N5">
        <f>COUNTIFS(data!$G:$G, $J$1, data!$H:$H, $A$2, data!$J:$J, K5, data!$K:$K, L5, data!$L:$L, M5)</f>
        <v>0</v>
      </c>
      <c r="O5">
        <f>COUNTIFS(data!$G:$G, $J$1, data!$H:$H, $A$2, data!$I:$I, J5)</f>
        <v>0</v>
      </c>
      <c r="Q5">
        <v>6</v>
      </c>
      <c r="S5" s="6"/>
    </row>
    <row r="6" spans="1:19" x14ac:dyDescent="0.35">
      <c r="A6">
        <v>4</v>
      </c>
      <c r="B6" t="s">
        <v>14</v>
      </c>
      <c r="C6" t="s">
        <v>8</v>
      </c>
      <c r="D6" t="s">
        <v>7</v>
      </c>
      <c r="E6">
        <f>COUNTIFS(data!$G:$G, $A$1, data!$H:$H, $A$2, data!$J:$J, B6, data!$K:$K, C6, data!$L:$L, D6)</f>
        <v>1</v>
      </c>
      <c r="F6">
        <f>COUNTIFS(data!$G:$G, $A$1, data!$H:$H, $A$2, data!$I:$I, A6)</f>
        <v>1</v>
      </c>
      <c r="H6">
        <v>6</v>
      </c>
      <c r="J6">
        <v>4</v>
      </c>
      <c r="K6" t="s">
        <v>14</v>
      </c>
      <c r="L6" t="s">
        <v>8</v>
      </c>
      <c r="M6" t="s">
        <v>7</v>
      </c>
      <c r="N6">
        <f>COUNTIFS(data!$G:$G, $J$1, data!$H:$H, $A$2, data!$J:$J, K6, data!$K:$K, L6, data!$L:$L, M6)</f>
        <v>0</v>
      </c>
      <c r="O6">
        <f>COUNTIFS(data!$G:$G, $J$1, data!$H:$H, $A$2, data!$I:$I, J6)</f>
        <v>0</v>
      </c>
      <c r="Q6">
        <v>6</v>
      </c>
      <c r="S6" s="3"/>
    </row>
    <row r="7" spans="1:19" x14ac:dyDescent="0.35">
      <c r="A7">
        <v>5</v>
      </c>
      <c r="B7" t="s">
        <v>9</v>
      </c>
      <c r="C7" t="s">
        <v>15</v>
      </c>
      <c r="D7" t="s">
        <v>17</v>
      </c>
      <c r="E7">
        <f>COUNTIFS(data!$G:$G, $A$1, data!$H:$H, $A$2, data!$J:$J, B7, data!$K:$K, C7, data!$L:$L, D7)</f>
        <v>3</v>
      </c>
      <c r="F7">
        <f>COUNTIFS(data!$G:$G, $A$1, data!$H:$H, $A$2, data!$I:$I, A7)</f>
        <v>3</v>
      </c>
      <c r="H7">
        <v>6</v>
      </c>
      <c r="J7">
        <v>5</v>
      </c>
      <c r="K7" t="s">
        <v>9</v>
      </c>
      <c r="L7" t="s">
        <v>15</v>
      </c>
      <c r="M7" t="s">
        <v>17</v>
      </c>
      <c r="N7">
        <f>COUNTIFS(data!$G:$G, $J$1, data!$H:$H, $A$2, data!$J:$J, K7, data!$K:$K, L7, data!$L:$L, M7)</f>
        <v>0</v>
      </c>
      <c r="O7">
        <f>COUNTIFS(data!$G:$G, $J$1, data!$H:$H, $A$2, data!$I:$I, J7)</f>
        <v>0</v>
      </c>
      <c r="Q7">
        <v>6</v>
      </c>
    </row>
    <row r="8" spans="1:19" x14ac:dyDescent="0.35">
      <c r="A8">
        <v>6</v>
      </c>
      <c r="B8" t="s">
        <v>9</v>
      </c>
      <c r="C8" t="s">
        <v>15</v>
      </c>
      <c r="D8" t="s">
        <v>7</v>
      </c>
      <c r="E8">
        <f>COUNTIFS(data!$G:$G, $A$1, data!$H:$H, $A$2, data!$J:$J, B8, data!$K:$K, C8, data!$L:$L, D8)</f>
        <v>1</v>
      </c>
      <c r="F8">
        <f>COUNTIFS(data!$G:$G, $A$1, data!$H:$H, $A$2, data!$I:$I, A8)</f>
        <v>1</v>
      </c>
      <c r="H8">
        <v>6</v>
      </c>
      <c r="J8">
        <v>6</v>
      </c>
      <c r="K8" t="s">
        <v>9</v>
      </c>
      <c r="L8" t="s">
        <v>15</v>
      </c>
      <c r="M8" t="s">
        <v>7</v>
      </c>
      <c r="N8">
        <f>COUNTIFS(data!$G:$G, $J$1, data!$H:$H, $A$2, data!$J:$J, K8, data!$K:$K, L8, data!$L:$L, M8)</f>
        <v>1</v>
      </c>
      <c r="O8">
        <f>COUNTIFS(data!$G:$G, $J$1, data!$H:$H, $A$2, data!$I:$I, J8)</f>
        <v>1</v>
      </c>
      <c r="Q8">
        <v>6</v>
      </c>
    </row>
    <row r="9" spans="1:19" x14ac:dyDescent="0.35">
      <c r="A9">
        <v>7</v>
      </c>
      <c r="B9" t="s">
        <v>9</v>
      </c>
      <c r="C9" t="s">
        <v>8</v>
      </c>
      <c r="D9" t="s">
        <v>17</v>
      </c>
      <c r="E9">
        <f>COUNTIFS(data!$G:$G, $A$1, data!$H:$H, $A$2, data!$J:$J, B9, data!$K:$K, C9, data!$L:$L, D9)</f>
        <v>3</v>
      </c>
      <c r="F9">
        <f>COUNTIFS(data!$G:$G, $A$1, data!$H:$H, $A$2, data!$I:$I, A9)</f>
        <v>3</v>
      </c>
      <c r="H9">
        <v>6</v>
      </c>
      <c r="J9">
        <v>7</v>
      </c>
      <c r="K9" t="s">
        <v>9</v>
      </c>
      <c r="L9" t="s">
        <v>8</v>
      </c>
      <c r="M9" t="s">
        <v>17</v>
      </c>
      <c r="N9">
        <f>COUNTIFS(data!$G:$G, $J$1, data!$H:$H, $A$2, data!$J:$J, K9, data!$K:$K, L9, data!$L:$L, M9)</f>
        <v>0</v>
      </c>
      <c r="O9">
        <f>COUNTIFS(data!$G:$G, $J$1, data!$H:$H, $A$2, data!$I:$I, J9)</f>
        <v>0</v>
      </c>
      <c r="Q9">
        <v>6</v>
      </c>
    </row>
    <row r="10" spans="1:19" x14ac:dyDescent="0.35">
      <c r="A10">
        <v>8</v>
      </c>
      <c r="B10" t="s">
        <v>9</v>
      </c>
      <c r="C10" t="s">
        <v>8</v>
      </c>
      <c r="D10" t="s">
        <v>7</v>
      </c>
      <c r="E10">
        <f>COUNTIFS(data!$G:$G, $A$1, data!$H:$H, $A$2, data!$J:$J, B10, data!$K:$K, C10, data!$L:$L, D10)</f>
        <v>1</v>
      </c>
      <c r="F10">
        <f>COUNTIFS(data!$G:$G, $A$1, data!$H:$H, $A$2, data!$I:$I, A10)</f>
        <v>1</v>
      </c>
      <c r="H10">
        <v>6</v>
      </c>
      <c r="J10">
        <v>8</v>
      </c>
      <c r="K10" t="s">
        <v>9</v>
      </c>
      <c r="L10" t="s">
        <v>8</v>
      </c>
      <c r="M10" t="s">
        <v>7</v>
      </c>
      <c r="N10">
        <f>COUNTIFS(data!$G:$G, $J$1, data!$H:$H, $A$2, data!$J:$J, K10, data!$K:$K, L10, data!$L:$L, M10)</f>
        <v>1</v>
      </c>
      <c r="O10">
        <f>COUNTIFS(data!$G:$G, $J$1, data!$H:$H, $A$2, data!$I:$I, J10)</f>
        <v>1</v>
      </c>
      <c r="P10">
        <v>-1</v>
      </c>
      <c r="Q10">
        <v>6</v>
      </c>
    </row>
    <row r="12" spans="1:19" x14ac:dyDescent="0.35">
      <c r="A12" s="6" t="s">
        <v>31</v>
      </c>
      <c r="B12" t="s">
        <v>4</v>
      </c>
      <c r="C12" t="s">
        <v>18</v>
      </c>
      <c r="D12" t="s">
        <v>6</v>
      </c>
      <c r="E12" t="s">
        <v>20</v>
      </c>
      <c r="F12" t="s">
        <v>19</v>
      </c>
      <c r="G12" t="s">
        <v>67</v>
      </c>
      <c r="J12" s="6" t="s">
        <v>31</v>
      </c>
      <c r="K12" t="s">
        <v>4</v>
      </c>
      <c r="L12" t="s">
        <v>18</v>
      </c>
      <c r="M12" t="s">
        <v>6</v>
      </c>
      <c r="N12" t="s">
        <v>20</v>
      </c>
      <c r="O12" t="s">
        <v>19</v>
      </c>
      <c r="P12" t="s">
        <v>67</v>
      </c>
    </row>
    <row r="13" spans="1:19" x14ac:dyDescent="0.35">
      <c r="A13">
        <v>1</v>
      </c>
      <c r="B13" t="s">
        <v>14</v>
      </c>
      <c r="C13" t="s">
        <v>15</v>
      </c>
      <c r="D13" t="s">
        <v>17</v>
      </c>
      <c r="E13">
        <f>COUNTIFS(data!$G:$G, $A$1, data!$H:$H, $A$12, data!$J:$J, B13, data!$K:$K, C13, data!$L:$L, D13)</f>
        <v>2</v>
      </c>
      <c r="F13">
        <f>COUNTIFS(data!$G:$G, $A$1, data!$H:$H, $A$12, data!$I:$I, A13)</f>
        <v>2</v>
      </c>
      <c r="H13">
        <v>6</v>
      </c>
      <c r="J13">
        <v>1</v>
      </c>
      <c r="K13" t="s">
        <v>14</v>
      </c>
      <c r="L13" t="s">
        <v>15</v>
      </c>
      <c r="M13" t="s">
        <v>17</v>
      </c>
      <c r="N13">
        <f>COUNTIFS(data!$G:$G, $J$1, data!$H:$H, $A$12, data!$J:$J, K13, data!$K:$K, L13, data!$L:$L, M13)</f>
        <v>1</v>
      </c>
      <c r="O13">
        <f>COUNTIFS(data!$G:$G, $J$1, data!$H:$H, $A$12, data!$I:$I, J13)</f>
        <v>1</v>
      </c>
      <c r="Q13">
        <v>6</v>
      </c>
    </row>
    <row r="14" spans="1:19" x14ac:dyDescent="0.35">
      <c r="A14">
        <v>2</v>
      </c>
      <c r="B14" t="s">
        <v>14</v>
      </c>
      <c r="C14" t="s">
        <v>15</v>
      </c>
      <c r="D14" t="s">
        <v>7</v>
      </c>
      <c r="E14">
        <f>COUNTIFS(data!$G:$G, $A$1, data!$H:$H, $A$12, data!$J:$J, B14, data!$K:$K, C14, data!$L:$L, D14)</f>
        <v>1</v>
      </c>
      <c r="F14">
        <f>COUNTIFS(data!$G:$G, $A$1, data!$H:$H, $A$12, data!$I:$I, A14)</f>
        <v>1</v>
      </c>
      <c r="H14">
        <v>6</v>
      </c>
      <c r="J14">
        <v>2</v>
      </c>
      <c r="K14" t="s">
        <v>14</v>
      </c>
      <c r="L14" t="s">
        <v>15</v>
      </c>
      <c r="M14" t="s">
        <v>7</v>
      </c>
      <c r="N14">
        <f>COUNTIFS(data!$G:$G, $J$1, data!$H:$H, $A$12, data!$J:$J, K14, data!$K:$K, L14, data!$L:$L, M14)</f>
        <v>2</v>
      </c>
      <c r="O14">
        <f>COUNTIFS(data!$G:$G, $J$1, data!$H:$H, $A$12, data!$I:$I, J14)</f>
        <v>2</v>
      </c>
      <c r="Q14">
        <v>6</v>
      </c>
    </row>
    <row r="15" spans="1:19" x14ac:dyDescent="0.35">
      <c r="A15">
        <v>3</v>
      </c>
      <c r="B15" t="s">
        <v>14</v>
      </c>
      <c r="C15" t="s">
        <v>8</v>
      </c>
      <c r="D15" t="s">
        <v>17</v>
      </c>
      <c r="E15">
        <f>COUNTIFS(data!$G:$G, $A$1, data!$H:$H, $A$12, data!$J:$J, B15, data!$K:$K, C15, data!$L:$L, D15)</f>
        <v>3</v>
      </c>
      <c r="F15">
        <f>COUNTIFS(data!$G:$G, $A$1, data!$H:$H, $A$12, data!$I:$I, A15)</f>
        <v>3</v>
      </c>
      <c r="H15">
        <v>6</v>
      </c>
      <c r="J15">
        <v>3</v>
      </c>
      <c r="K15" t="s">
        <v>14</v>
      </c>
      <c r="L15" t="s">
        <v>8</v>
      </c>
      <c r="M15" t="s">
        <v>17</v>
      </c>
      <c r="N15">
        <f>COUNTIFS(data!$G:$G, $J$1, data!$H:$H, $A$12, data!$J:$J, K15, data!$K:$K, L15, data!$L:$L, M15)</f>
        <v>2</v>
      </c>
      <c r="O15">
        <f>COUNTIFS(data!$G:$G, $J$1, data!$H:$H, $A$12, data!$I:$I, J15)</f>
        <v>2</v>
      </c>
      <c r="P15">
        <v>-1</v>
      </c>
      <c r="Q15">
        <v>6</v>
      </c>
    </row>
    <row r="16" spans="1:19" x14ac:dyDescent="0.35">
      <c r="A16">
        <v>4</v>
      </c>
      <c r="B16" t="s">
        <v>14</v>
      </c>
      <c r="C16" t="s">
        <v>8</v>
      </c>
      <c r="D16" t="s">
        <v>7</v>
      </c>
      <c r="E16">
        <f>COUNTIFS(data!$G:$G, $A$1, data!$H:$H, $A$12, data!$J:$J, B16, data!$K:$K, C16, data!$L:$L, D16)</f>
        <v>3</v>
      </c>
      <c r="F16">
        <f>COUNTIFS(data!$G:$G, $A$1, data!$H:$H, $A$12, data!$I:$I, A16)</f>
        <v>3</v>
      </c>
      <c r="H16">
        <v>6</v>
      </c>
      <c r="J16">
        <v>4</v>
      </c>
      <c r="K16" t="s">
        <v>14</v>
      </c>
      <c r="L16" t="s">
        <v>8</v>
      </c>
      <c r="M16" t="s">
        <v>7</v>
      </c>
      <c r="N16">
        <f>COUNTIFS(data!$G:$G, $J$1, data!$H:$H, $A$12, data!$J:$J, K16, data!$K:$K, L16, data!$L:$L, M16)</f>
        <v>2</v>
      </c>
      <c r="O16">
        <f>COUNTIFS(data!$G:$G, $J$1, data!$H:$H, $A$12, data!$I:$I, J16)</f>
        <v>2</v>
      </c>
      <c r="Q16">
        <v>6</v>
      </c>
    </row>
    <row r="17" spans="1:17" x14ac:dyDescent="0.35">
      <c r="A17">
        <v>5</v>
      </c>
      <c r="B17" t="s">
        <v>9</v>
      </c>
      <c r="C17" t="s">
        <v>15</v>
      </c>
      <c r="D17" t="s">
        <v>17</v>
      </c>
      <c r="E17">
        <f>COUNTIFS(data!$G:$G, $A$1, data!$H:$H, $A$12, data!$J:$J, B17, data!$K:$K, C17, data!$L:$L, D17)</f>
        <v>3</v>
      </c>
      <c r="F17">
        <f>COUNTIFS(data!$G:$G, $A$1, data!$H:$H, $A$12, data!$I:$I, A17)</f>
        <v>3</v>
      </c>
      <c r="H17">
        <v>6</v>
      </c>
      <c r="J17">
        <v>5</v>
      </c>
      <c r="K17" t="s">
        <v>9</v>
      </c>
      <c r="L17" t="s">
        <v>15</v>
      </c>
      <c r="M17" t="s">
        <v>17</v>
      </c>
      <c r="N17">
        <f>COUNTIFS(data!$G:$G, $J$1, data!$H:$H, $A$12, data!$J:$J, K17, data!$K:$K, L17, data!$L:$L, M17)</f>
        <v>0</v>
      </c>
      <c r="O17">
        <f>COUNTIFS(data!$G:$G, $J$1, data!$H:$H, $A$12, data!$I:$I, J17)</f>
        <v>0</v>
      </c>
      <c r="Q17">
        <v>6</v>
      </c>
    </row>
    <row r="18" spans="1:17" x14ac:dyDescent="0.35">
      <c r="A18">
        <v>6</v>
      </c>
      <c r="B18" t="s">
        <v>9</v>
      </c>
      <c r="C18" t="s">
        <v>15</v>
      </c>
      <c r="D18" t="s">
        <v>7</v>
      </c>
      <c r="E18">
        <f>COUNTIFS(data!$G:$G, $A$1, data!$H:$H, $A$12, data!$J:$J, B18, data!$K:$K, C18, data!$L:$L, D18)</f>
        <v>4</v>
      </c>
      <c r="F18">
        <f>COUNTIFS(data!$G:$G, $A$1, data!$H:$H, $A$12, data!$I:$I, A18)</f>
        <v>4</v>
      </c>
      <c r="G18">
        <v>-1</v>
      </c>
      <c r="H18">
        <v>6</v>
      </c>
      <c r="J18">
        <v>6</v>
      </c>
      <c r="K18" t="s">
        <v>9</v>
      </c>
      <c r="L18" t="s">
        <v>15</v>
      </c>
      <c r="M18" t="s">
        <v>7</v>
      </c>
      <c r="N18">
        <f>COUNTIFS(data!$G:$G, $J$1, data!$H:$H, $A$12, data!$J:$J, K18, data!$K:$K, L18, data!$L:$L, M18)</f>
        <v>1</v>
      </c>
      <c r="O18">
        <f>COUNTIFS(data!$G:$G, $J$1, data!$H:$H, $A$12, data!$I:$I, J18)</f>
        <v>1</v>
      </c>
      <c r="Q18">
        <v>6</v>
      </c>
    </row>
    <row r="19" spans="1:17" x14ac:dyDescent="0.35">
      <c r="A19">
        <v>7</v>
      </c>
      <c r="B19" t="s">
        <v>9</v>
      </c>
      <c r="C19" t="s">
        <v>8</v>
      </c>
      <c r="D19" t="s">
        <v>17</v>
      </c>
      <c r="E19">
        <f>COUNTIFS(data!$G:$G, $A$1, data!$H:$H, $A$12, data!$J:$J, B19, data!$K:$K, C19, data!$L:$L, D19)</f>
        <v>1</v>
      </c>
      <c r="F19">
        <f>COUNTIFS(data!$G:$G, $A$1, data!$H:$H, $A$12, data!$I:$I, A19)</f>
        <v>1</v>
      </c>
      <c r="H19">
        <v>6</v>
      </c>
      <c r="J19">
        <v>7</v>
      </c>
      <c r="K19" t="s">
        <v>9</v>
      </c>
      <c r="L19" t="s">
        <v>8</v>
      </c>
      <c r="M19" t="s">
        <v>17</v>
      </c>
      <c r="N19">
        <f>COUNTIFS(data!$G:$G, $J$1, data!$H:$H, $A$12, data!$J:$J, K19, data!$K:$K, L19, data!$L:$L, M19)</f>
        <v>2</v>
      </c>
      <c r="O19">
        <f>COUNTIFS(data!$G:$G, $J$1, data!$H:$H, $A$12, data!$I:$I, J19)</f>
        <v>2</v>
      </c>
      <c r="Q19">
        <v>6</v>
      </c>
    </row>
    <row r="20" spans="1:17" x14ac:dyDescent="0.35">
      <c r="A20">
        <v>8</v>
      </c>
      <c r="B20" t="s">
        <v>9</v>
      </c>
      <c r="C20" t="s">
        <v>8</v>
      </c>
      <c r="D20" t="s">
        <v>7</v>
      </c>
      <c r="E20">
        <f>COUNTIFS(data!$G:$G, $A$1, data!$H:$H, $A$12, data!$J:$J, B20, data!$K:$K, C20, data!$L:$L, D20)</f>
        <v>2</v>
      </c>
      <c r="F20">
        <f>COUNTIFS(data!$G:$G, $A$1, data!$H:$H, $A$12, data!$I:$I, A20)</f>
        <v>2</v>
      </c>
      <c r="H20">
        <v>6</v>
      </c>
      <c r="J20">
        <v>8</v>
      </c>
      <c r="K20" t="s">
        <v>9</v>
      </c>
      <c r="L20" t="s">
        <v>8</v>
      </c>
      <c r="M20" t="s">
        <v>7</v>
      </c>
      <c r="N20">
        <f>COUNTIFS(data!$G:$G, $J$1, data!$H:$H, $A$12, data!$J:$J, K20, data!$K:$K, L20, data!$L:$L, M20)</f>
        <v>3</v>
      </c>
      <c r="O20">
        <f>COUNTIFS(data!$G:$G, $J$1, data!$H:$H, $A$12, data!$I:$I, J20)</f>
        <v>3</v>
      </c>
      <c r="Q20">
        <v>6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Zhang</dc:creator>
  <cp:lastModifiedBy>Marianna Zhang</cp:lastModifiedBy>
  <dcterms:created xsi:type="dcterms:W3CDTF">2019-02-01T04:36:28Z</dcterms:created>
  <dcterms:modified xsi:type="dcterms:W3CDTF">2019-05-29T22:25:47Z</dcterms:modified>
</cp:coreProperties>
</file>