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clandicho\Desktop\2023\DMLF\NGCP Operations Data\"/>
    </mc:Choice>
  </mc:AlternateContent>
  <xr:revisionPtr revIDLastSave="0" documentId="13_ncr:1_{4571FD64-28E2-4470-8122-F28715A10E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ystem Peak" sheetId="1" r:id="rId1"/>
  </sheets>
  <externalReferences>
    <externalReference r:id="rId2"/>
    <externalReference r:id="rId3"/>
    <externalReference r:id="rId4"/>
    <externalReference r:id="rId5"/>
  </externalReferences>
  <definedNames>
    <definedName name="\a">#REF!</definedName>
    <definedName name="\b">#REF!</definedName>
    <definedName name="\c">#REF!</definedName>
    <definedName name="\p">#REF!</definedName>
    <definedName name="__123Graph_X" hidden="1">[1]Min_98!#REF!</definedName>
    <definedName name="_T1">#REF!</definedName>
    <definedName name="actual2009">#REF!</definedName>
    <definedName name="ARMAN">#REF!</definedName>
    <definedName name="_xlnm.Database" localSheetId="0">#REF!</definedName>
    <definedName name="_xlnm.Database">#REF!</definedName>
    <definedName name="ddd">#REF!</definedName>
    <definedName name="delivery_Point_1">#REF!</definedName>
    <definedName name="delivery_Point_2">#REF!</definedName>
    <definedName name="delivery_Point_3">#REF!</definedName>
    <definedName name="delivery_Point_4">#REF!</definedName>
    <definedName name="delivery_Point_5">#REF!</definedName>
    <definedName name="delivery_Point_6">#REF!</definedName>
    <definedName name="Demand_Charge_Details">#REF!</definedName>
    <definedName name="Energy_Charge_Details">#REF!</definedName>
    <definedName name="for_ERC">#REF!</definedName>
    <definedName name="fractional_billing_adjustment_details">#REF!</definedName>
    <definedName name="Interruption_Billing_Adjustment">#REF!</definedName>
    <definedName name="mydata2010L">'[2]Luz-Hourly Demand'!#REF!</definedName>
    <definedName name="mydata2010M">'[2]Min-Hourly Demand'!#REF!</definedName>
    <definedName name="mydata2010V">'[2]Vis-Hourly Demand'!#REF!</definedName>
    <definedName name="mydata2011L">'[2]Luz-Hourly Demand'!#REF!</definedName>
    <definedName name="mydata2011M">'[2]Min-Hourly Demand'!#REF!</definedName>
    <definedName name="mydata2011V">'[2]Vis-Hourly Demand'!#REF!</definedName>
    <definedName name="mydata2012L">'[2]Luz-Hourly Demand'!#REF!</definedName>
    <definedName name="mydata2012M">'[2]Min-Hourly Demand'!#REF!</definedName>
    <definedName name="mydata2012V">'[2]Vis-Hourly Demand'!#REF!</definedName>
    <definedName name="NCPDLUZALL">'[3]Proportion-Luz-All-2008TDP'!$A$3:$T$780</definedName>
    <definedName name="NCPDLUZALLNAME">'[3]Proportion-Luz-All-2008TDP'!$E$3:$E$780</definedName>
    <definedName name="_xlnm.Print_Area" localSheetId="0">'System Peak'!$A$1:$AT$65</definedName>
    <definedName name="_xlnm.Print_Area">#REF!</definedName>
    <definedName name="PRINT_AREA_MI">#REF!</definedName>
    <definedName name="_xlnm.Print_Titles" localSheetId="0">#REF!</definedName>
    <definedName name="_xlnm.Print_Titles">#REF!</definedName>
    <definedName name="PRINT_TITLES_MI">#REF!</definedName>
    <definedName name="SUMMARY">#REF!</definedName>
    <definedName name="TDP07GROWTHRATE">[3]growrate!$C$2:$M$154</definedName>
    <definedName name="TDP07GROWTHRATENAME">[3]growrate!$C$2:$C$154</definedName>
    <definedName name="Visayas">#REF!</definedName>
    <definedName name="WRKSHT1">#REF!</definedName>
    <definedName name="WRKSHT2">#REF!</definedName>
    <definedName name="WRKSHT3">#REF!</definedName>
    <definedName name="WRKSHT4">#REF!</definedName>
    <definedName name="WRKSHT5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1" i="1" l="1"/>
  <c r="AU40" i="1"/>
  <c r="AU41" i="1" s="1"/>
  <c r="AU42" i="1" s="1"/>
  <c r="AU19" i="1"/>
  <c r="AV19" i="1" s="1"/>
  <c r="AW19" i="1" s="1"/>
  <c r="B61" i="1"/>
  <c r="B40" i="1"/>
  <c r="E41" i="1" s="1"/>
  <c r="E42" i="1" s="1"/>
  <c r="B19" i="1"/>
  <c r="C19" i="1" s="1"/>
  <c r="D19" i="1" s="1"/>
  <c r="AR61" i="1"/>
  <c r="AO61" i="1"/>
  <c r="AL61" i="1"/>
  <c r="AM61" i="1" s="1"/>
  <c r="AN61" i="1" s="1"/>
  <c r="AI61" i="1"/>
  <c r="AJ61" i="1" s="1"/>
  <c r="AK61" i="1" s="1"/>
  <c r="AF61" i="1"/>
  <c r="AF62" i="1" s="1"/>
  <c r="AF63" i="1" s="1"/>
  <c r="AC61" i="1"/>
  <c r="Z61" i="1"/>
  <c r="AA61" i="1" s="1"/>
  <c r="AB61" i="1" s="1"/>
  <c r="W61" i="1"/>
  <c r="X61" i="1" s="1"/>
  <c r="Y61" i="1" s="1"/>
  <c r="T61" i="1"/>
  <c r="Q61" i="1"/>
  <c r="N61" i="1"/>
  <c r="O61" i="1" s="1"/>
  <c r="P61" i="1" s="1"/>
  <c r="K61" i="1"/>
  <c r="H61" i="1"/>
  <c r="I61" i="1" s="1"/>
  <c r="J61" i="1" s="1"/>
  <c r="E61" i="1"/>
  <c r="F61" i="1" s="1"/>
  <c r="G61" i="1" s="1"/>
  <c r="AN59" i="1"/>
  <c r="AM59" i="1"/>
  <c r="AN58" i="1"/>
  <c r="AM58" i="1"/>
  <c r="AN57" i="1"/>
  <c r="AM57" i="1"/>
  <c r="AR40" i="1"/>
  <c r="AO40" i="1"/>
  <c r="AL40" i="1"/>
  <c r="AM40" i="1" s="1"/>
  <c r="AN40" i="1" s="1"/>
  <c r="AI40" i="1"/>
  <c r="AF40" i="1"/>
  <c r="AC40" i="1"/>
  <c r="Z40" i="1"/>
  <c r="AA40" i="1" s="1"/>
  <c r="AB40" i="1" s="1"/>
  <c r="W40" i="1"/>
  <c r="X40" i="1" s="1"/>
  <c r="Y40" i="1" s="1"/>
  <c r="T40" i="1"/>
  <c r="Q40" i="1"/>
  <c r="N40" i="1"/>
  <c r="O40" i="1" s="1"/>
  <c r="P40" i="1" s="1"/>
  <c r="K40" i="1"/>
  <c r="L40" i="1" s="1"/>
  <c r="M40" i="1" s="1"/>
  <c r="H40" i="1"/>
  <c r="I40" i="1" s="1"/>
  <c r="J40" i="1" s="1"/>
  <c r="E40" i="1"/>
  <c r="F40" i="1" s="1"/>
  <c r="G40" i="1" s="1"/>
  <c r="AU62" i="1" l="1"/>
  <c r="AU63" i="1" s="1"/>
  <c r="AV40" i="1"/>
  <c r="AW40" i="1" s="1"/>
  <c r="Q62" i="1"/>
  <c r="Q63" i="1" s="1"/>
  <c r="AC62" i="1"/>
  <c r="AC63" i="1" s="1"/>
  <c r="E62" i="1"/>
  <c r="E63" i="1" s="1"/>
  <c r="AV61" i="1"/>
  <c r="AW61" i="1" s="1"/>
  <c r="AC41" i="1"/>
  <c r="AC42" i="1" s="1"/>
  <c r="E20" i="1"/>
  <c r="E21" i="1" s="1"/>
  <c r="C61" i="1"/>
  <c r="D61" i="1" s="1"/>
  <c r="C40" i="1"/>
  <c r="D40" i="1" s="1"/>
  <c r="AF41" i="1"/>
  <c r="AF42" i="1" s="1"/>
  <c r="K62" i="1"/>
  <c r="K63" i="1" s="1"/>
  <c r="AR62" i="1"/>
  <c r="AR63" i="1" s="1"/>
  <c r="AS61" i="1"/>
  <c r="AT61" i="1" s="1"/>
  <c r="Q41" i="1"/>
  <c r="Q42" i="1" s="1"/>
  <c r="AG40" i="1"/>
  <c r="AH40" i="1" s="1"/>
  <c r="AR41" i="1"/>
  <c r="AR42" i="1" s="1"/>
  <c r="K41" i="1"/>
  <c r="K42" i="1" s="1"/>
  <c r="T41" i="1"/>
  <c r="T42" i="1" s="1"/>
  <c r="N41" i="1"/>
  <c r="N42" i="1" s="1"/>
  <c r="AS40" i="1"/>
  <c r="AT40" i="1" s="1"/>
  <c r="H41" i="1"/>
  <c r="H42" i="1" s="1"/>
  <c r="U40" i="1"/>
  <c r="V40" i="1" s="1"/>
  <c r="AI41" i="1"/>
  <c r="AI42" i="1" s="1"/>
  <c r="AO41" i="1"/>
  <c r="AO42" i="1" s="1"/>
  <c r="Z41" i="1"/>
  <c r="Z42" i="1" s="1"/>
  <c r="L61" i="1"/>
  <c r="M61" i="1" s="1"/>
  <c r="T62" i="1"/>
  <c r="T63" i="1" s="1"/>
  <c r="AG61" i="1"/>
  <c r="AH61" i="1" s="1"/>
  <c r="N62" i="1"/>
  <c r="N63" i="1" s="1"/>
  <c r="W41" i="1"/>
  <c r="W42" i="1" s="1"/>
  <c r="AJ40" i="1"/>
  <c r="AK40" i="1" s="1"/>
  <c r="AL41" i="1"/>
  <c r="AL42" i="1" s="1"/>
  <c r="H62" i="1"/>
  <c r="H63" i="1" s="1"/>
  <c r="U61" i="1"/>
  <c r="V61" i="1" s="1"/>
  <c r="AI62" i="1"/>
  <c r="AI63" i="1" s="1"/>
  <c r="AO62" i="1"/>
  <c r="AO63" i="1" s="1"/>
  <c r="Z62" i="1"/>
  <c r="Z63" i="1" s="1"/>
  <c r="W62" i="1"/>
  <c r="W63" i="1" s="1"/>
  <c r="AL62" i="1"/>
  <c r="AL63" i="1" s="1"/>
  <c r="R61" i="1"/>
  <c r="S61" i="1" s="1"/>
  <c r="AD61" i="1"/>
  <c r="AE61" i="1" s="1"/>
  <c r="AP61" i="1"/>
  <c r="AQ61" i="1" s="1"/>
  <c r="R40" i="1"/>
  <c r="S40" i="1" s="1"/>
  <c r="AD40" i="1"/>
  <c r="AE40" i="1" s="1"/>
  <c r="AP40" i="1"/>
  <c r="AQ40" i="1" s="1"/>
  <c r="N19" i="1"/>
  <c r="K19" i="1"/>
  <c r="H19" i="1"/>
  <c r="E19" i="1"/>
  <c r="F19" i="1" s="1"/>
  <c r="G19" i="1" s="1"/>
  <c r="I19" i="1" l="1"/>
  <c r="J19" i="1" s="1"/>
  <c r="H20" i="1"/>
  <c r="L19" i="1"/>
  <c r="M19" i="1" s="1"/>
  <c r="K20" i="1"/>
  <c r="K21" i="1" s="1"/>
  <c r="O19" i="1"/>
  <c r="P19" i="1" s="1"/>
  <c r="N20" i="1"/>
  <c r="N21" i="1" s="1"/>
  <c r="H21" i="1"/>
  <c r="AR19" i="1" l="1"/>
  <c r="AU20" i="1" s="1"/>
  <c r="AU21" i="1" s="1"/>
  <c r="AS19" i="1" l="1"/>
  <c r="AT19" i="1" s="1"/>
  <c r="AO19" i="1"/>
  <c r="AR20" i="1" s="1"/>
  <c r="AR21" i="1" s="1"/>
  <c r="AP19" i="1" l="1"/>
  <c r="AQ19" i="1" s="1"/>
  <c r="AF19" i="1"/>
  <c r="AG19" i="1" s="1"/>
  <c r="AH19" i="1" s="1"/>
  <c r="AL19" i="1"/>
  <c r="AO20" i="1" s="1"/>
  <c r="AO21" i="1" s="1"/>
  <c r="Q19" i="1"/>
  <c r="Q20" i="1" s="1"/>
  <c r="Q21" i="1" s="1"/>
  <c r="AC19" i="1"/>
  <c r="AF20" i="1" l="1"/>
  <c r="AI19" i="1" l="1"/>
  <c r="AJ19" i="1" l="1"/>
  <c r="AK19" i="1" s="1"/>
  <c r="AI20" i="1"/>
  <c r="AI21" i="1" s="1"/>
  <c r="AL20" i="1"/>
  <c r="AL21" i="1" s="1"/>
  <c r="AM19" i="1"/>
  <c r="AN19" i="1" s="1"/>
  <c r="AF21" i="1" l="1"/>
  <c r="AD19" i="1" l="1"/>
  <c r="AE19" i="1" s="1"/>
  <c r="Z19" i="1" l="1"/>
  <c r="W19" i="1"/>
  <c r="T19" i="1"/>
  <c r="R19" i="1"/>
  <c r="S19" i="1" s="1"/>
  <c r="X19" i="1" l="1"/>
  <c r="Y19" i="1" s="1"/>
  <c r="W20" i="1"/>
  <c r="W21" i="1" s="1"/>
  <c r="U19" i="1"/>
  <c r="V19" i="1" s="1"/>
  <c r="T20" i="1"/>
  <c r="T21" i="1" s="1"/>
  <c r="Z20" i="1"/>
  <c r="Z21" i="1" s="1"/>
  <c r="AC20" i="1"/>
  <c r="AC21" i="1" s="1"/>
  <c r="AA19" i="1"/>
  <c r="AB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adacious</author>
  </authors>
  <commentList>
    <comment ref="B51" authorId="0" shapeId="0" xr:uid="{A8BAE6FB-87A6-4C1D-BB1B-F6B9DD07DDA3}">
      <text>
        <r>
          <rPr>
            <b/>
            <sz val="8"/>
            <color indexed="81"/>
            <rFont val="Tahoma"/>
            <family val="2"/>
          </rPr>
          <t>adacious:</t>
        </r>
        <r>
          <rPr>
            <sz val="8"/>
            <color indexed="81"/>
            <rFont val="Tahoma"/>
            <family val="2"/>
          </rPr>
          <t xml:space="preserve">
Mar 31 
</t>
        </r>
      </text>
    </comment>
  </commentList>
</comments>
</file>

<file path=xl/sharedStrings.xml><?xml version="1.0" encoding="utf-8"?>
<sst xmlns="http://schemas.openxmlformats.org/spreadsheetml/2006/main" count="656" uniqueCount="175">
  <si>
    <t>National Grid Corporation of the Philippines</t>
  </si>
  <si>
    <t>SYSTEM PEAK DEMAND, MW</t>
  </si>
  <si>
    <t>Month</t>
  </si>
  <si>
    <t>Luzon (includes Embedded Generation Recorded by SO)</t>
  </si>
  <si>
    <t>Visayas (includes Embedded Generation Recorded by SO)</t>
  </si>
  <si>
    <t>Mindanao (includes Embedded Generation Recorded by SO)</t>
  </si>
  <si>
    <t>Date and time of Occurrence</t>
  </si>
  <si>
    <t>Jan</t>
  </si>
  <si>
    <t>1329H</t>
  </si>
  <si>
    <t>1341H</t>
  </si>
  <si>
    <t>1355H</t>
  </si>
  <si>
    <t>1408H</t>
  </si>
  <si>
    <t>1413H</t>
  </si>
  <si>
    <t>1414H</t>
  </si>
  <si>
    <t>1349H</t>
  </si>
  <si>
    <t>1350H</t>
  </si>
  <si>
    <t>1809H</t>
  </si>
  <si>
    <t>1909H</t>
  </si>
  <si>
    <t>1835H</t>
  </si>
  <si>
    <t>1400H</t>
  </si>
  <si>
    <t>1820H</t>
  </si>
  <si>
    <t>1825H</t>
  </si>
  <si>
    <t>1815H</t>
  </si>
  <si>
    <t>1804H</t>
  </si>
  <si>
    <t>1814H</t>
  </si>
  <si>
    <t>1828H</t>
  </si>
  <si>
    <t>1800H</t>
  </si>
  <si>
    <t>1819H</t>
  </si>
  <si>
    <t>1416H</t>
  </si>
  <si>
    <t>1346H</t>
  </si>
  <si>
    <t>Feb</t>
  </si>
  <si>
    <t>1324H</t>
  </si>
  <si>
    <t>1338H</t>
  </si>
  <si>
    <t>1334H</t>
  </si>
  <si>
    <t>1616H</t>
  </si>
  <si>
    <t>1434H</t>
  </si>
  <si>
    <t>1437H</t>
  </si>
  <si>
    <t>1448H</t>
  </si>
  <si>
    <t>1429H</t>
  </si>
  <si>
    <t>1837H</t>
  </si>
  <si>
    <t>1840H</t>
  </si>
  <si>
    <t>1834H</t>
  </si>
  <si>
    <t>1900H</t>
  </si>
  <si>
    <t>1838H</t>
  </si>
  <si>
    <t>1826H</t>
  </si>
  <si>
    <t>1405H</t>
  </si>
  <si>
    <t>1925H</t>
  </si>
  <si>
    <t>1829H</t>
  </si>
  <si>
    <t>1348H</t>
  </si>
  <si>
    <t>Mar</t>
  </si>
  <si>
    <t>1415H</t>
  </si>
  <si>
    <t>1406H</t>
  </si>
  <si>
    <t>1438H</t>
  </si>
  <si>
    <t>1343H</t>
  </si>
  <si>
    <t>1418H</t>
  </si>
  <si>
    <t>1424H</t>
  </si>
  <si>
    <t>1411h</t>
  </si>
  <si>
    <t>1841H</t>
  </si>
  <si>
    <t>1824H</t>
  </si>
  <si>
    <t>1530H</t>
  </si>
  <si>
    <t>1312H</t>
  </si>
  <si>
    <t>1401H</t>
  </si>
  <si>
    <t>1402H</t>
  </si>
  <si>
    <t>Apr</t>
  </si>
  <si>
    <t>1337H</t>
  </si>
  <si>
    <t>1335H</t>
  </si>
  <si>
    <t>1332H</t>
  </si>
  <si>
    <t>1407H</t>
  </si>
  <si>
    <t>1423H</t>
  </si>
  <si>
    <t>1420H</t>
  </si>
  <si>
    <t>1353H</t>
  </si>
  <si>
    <t>1845H</t>
  </si>
  <si>
    <t>1435H</t>
  </si>
  <si>
    <t>2100H</t>
  </si>
  <si>
    <t>1345H</t>
  </si>
  <si>
    <t>1117H</t>
  </si>
  <si>
    <t>1404H</t>
  </si>
  <si>
    <t>1959H</t>
  </si>
  <si>
    <t>1426H</t>
  </si>
  <si>
    <t>1342H</t>
  </si>
  <si>
    <t>May</t>
  </si>
  <si>
    <t>1351H</t>
  </si>
  <si>
    <t>1352H</t>
  </si>
  <si>
    <t>1427H</t>
  </si>
  <si>
    <t>1347H</t>
  </si>
  <si>
    <t>1328H</t>
  </si>
  <si>
    <t>1830H</t>
  </si>
  <si>
    <t>1508H</t>
  </si>
  <si>
    <t>1358H</t>
  </si>
  <si>
    <t>Jun</t>
  </si>
  <si>
    <t>1344H</t>
  </si>
  <si>
    <t>1409H</t>
  </si>
  <si>
    <t>1904H</t>
  </si>
  <si>
    <t>1357H</t>
  </si>
  <si>
    <t>1410H</t>
  </si>
  <si>
    <t>1450H</t>
  </si>
  <si>
    <t>1842H</t>
  </si>
  <si>
    <t>1425H</t>
  </si>
  <si>
    <t>1442H</t>
  </si>
  <si>
    <t>Jul</t>
  </si>
  <si>
    <t>1317H</t>
  </si>
  <si>
    <t>1417H</t>
  </si>
  <si>
    <t>1327H</t>
  </si>
  <si>
    <t>1439H</t>
  </si>
  <si>
    <t>1412H</t>
  </si>
  <si>
    <t>1855H</t>
  </si>
  <si>
    <t>1853H</t>
  </si>
  <si>
    <t>1340H</t>
  </si>
  <si>
    <t>1430H</t>
  </si>
  <si>
    <t>1839H</t>
  </si>
  <si>
    <t>1502H</t>
  </si>
  <si>
    <t>1300H</t>
  </si>
  <si>
    <t>Aug</t>
  </si>
  <si>
    <t>1326H</t>
  </si>
  <si>
    <t>1844H</t>
  </si>
  <si>
    <t>1902H</t>
  </si>
  <si>
    <t>1500H</t>
  </si>
  <si>
    <t>1901H</t>
  </si>
  <si>
    <t>Sep</t>
  </si>
  <si>
    <t>1419H</t>
  </si>
  <si>
    <t>1323H</t>
  </si>
  <si>
    <t>1336H</t>
  </si>
  <si>
    <t>1331H</t>
  </si>
  <si>
    <t>1422H</t>
  </si>
  <si>
    <t>1847H</t>
  </si>
  <si>
    <t>1811H</t>
  </si>
  <si>
    <t>1802H</t>
  </si>
  <si>
    <t>1431H</t>
  </si>
  <si>
    <t>1325H</t>
  </si>
  <si>
    <t>1813H</t>
  </si>
  <si>
    <t>Oct</t>
  </si>
  <si>
    <t>1759H</t>
  </si>
  <si>
    <t>1812H</t>
  </si>
  <si>
    <t>1810H</t>
  </si>
  <si>
    <t>1758H</t>
  </si>
  <si>
    <t>1749H</t>
  </si>
  <si>
    <t>1755H</t>
  </si>
  <si>
    <t>1757H</t>
  </si>
  <si>
    <t>Nov</t>
  </si>
  <si>
    <t>1801H</t>
  </si>
  <si>
    <t>1756H</t>
  </si>
  <si>
    <t>1803H</t>
  </si>
  <si>
    <t>1750H</t>
  </si>
  <si>
    <t>1752H</t>
  </si>
  <si>
    <t>1322H</t>
  </si>
  <si>
    <t>Dec</t>
  </si>
  <si>
    <t>1805H</t>
  </si>
  <si>
    <t>1751H</t>
  </si>
  <si>
    <t>Maximum</t>
  </si>
  <si>
    <t>Ann Inc/(Dec)</t>
  </si>
  <si>
    <t>Growth Rate</t>
  </si>
  <si>
    <t>1118H</t>
  </si>
  <si>
    <t>1359H</t>
  </si>
  <si>
    <t>1428H</t>
  </si>
  <si>
    <t>1445H</t>
  </si>
  <si>
    <t>1356H</t>
  </si>
  <si>
    <t>1354H</t>
  </si>
  <si>
    <t>1126H</t>
  </si>
  <si>
    <t>1100H</t>
  </si>
  <si>
    <t>1432H</t>
  </si>
  <si>
    <t>1137H</t>
  </si>
  <si>
    <t>1321H</t>
  </si>
  <si>
    <t>1421H</t>
  </si>
  <si>
    <t>1333H</t>
  </si>
  <si>
    <t>1330H</t>
  </si>
  <si>
    <t>1318H</t>
  </si>
  <si>
    <t>1808H</t>
  </si>
  <si>
    <t>1817H</t>
  </si>
  <si>
    <t>1823H</t>
  </si>
  <si>
    <t>2000H</t>
  </si>
  <si>
    <t xml:space="preserve"> 1449H</t>
  </si>
  <si>
    <t xml:space="preserve"> 1413H</t>
  </si>
  <si>
    <t>1440H</t>
  </si>
  <si>
    <t>1047H</t>
  </si>
  <si>
    <t>1447H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</si>
</sst>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000099"/>
      <name val="Arial Narrow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b/>
      <sz val="14"/>
      <color theme="1"/>
      <name val="Arial Narrow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Tahoma"/>
      <family val="2"/>
    </font>
    <font>
      <sz val="11"/>
      <color rgb="FF9C6500"/>
      <name val="Calibri"/>
      <family val="2"/>
      <scheme val="minor"/>
    </font>
    <font>
      <sz val="10"/>
      <color theme="1"/>
      <name val="Verdana"/>
      <family val="2"/>
    </font>
    <font>
      <b/>
      <sz val="18"/>
      <color theme="3"/>
      <name val="Calibri Light"/>
      <family val="2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6" borderId="24" applyNumberFormat="0" applyAlignment="0" applyProtection="0"/>
    <xf numFmtId="0" fontId="21" fillId="7" borderId="25" applyNumberFormat="0" applyAlignment="0" applyProtection="0"/>
    <xf numFmtId="0" fontId="22" fillId="7" borderId="24" applyNumberFormat="0" applyAlignment="0" applyProtection="0"/>
    <xf numFmtId="0" fontId="23" fillId="0" borderId="26" applyNumberFormat="0" applyFill="0" applyAlignment="0" applyProtection="0"/>
    <xf numFmtId="0" fontId="24" fillId="8" borderId="27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9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0" borderId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3" fillId="0" borderId="0"/>
    <xf numFmtId="0" fontId="1" fillId="0" borderId="0"/>
    <xf numFmtId="0" fontId="31" fillId="0" borderId="0"/>
    <xf numFmtId="0" fontId="1" fillId="9" borderId="28" applyNumberFormat="0" applyFont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38" fontId="3" fillId="0" borderId="0" xfId="2" applyNumberFormat="1" applyFont="1" applyAlignment="1">
      <alignment horizontal="center" vertical="center"/>
    </xf>
    <xf numFmtId="38" fontId="4" fillId="0" borderId="0" xfId="2" applyNumberFormat="1" applyFont="1" applyAlignment="1">
      <alignment horizontal="center" vertical="center"/>
    </xf>
    <xf numFmtId="38" fontId="4" fillId="0" borderId="0" xfId="2" applyNumberFormat="1" applyFont="1" applyAlignment="1">
      <alignment horizontal="center" wrapText="1"/>
    </xf>
    <xf numFmtId="10" fontId="3" fillId="0" borderId="0" xfId="2" applyNumberFormat="1" applyFont="1"/>
    <xf numFmtId="0" fontId="5" fillId="0" borderId="0" xfId="2" applyFont="1"/>
    <xf numFmtId="38" fontId="7" fillId="0" borderId="1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38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2" applyFont="1"/>
    <xf numFmtId="0" fontId="9" fillId="0" borderId="0" xfId="2" applyFont="1"/>
    <xf numFmtId="0" fontId="10" fillId="0" borderId="0" xfId="2" applyFont="1" applyAlignment="1">
      <alignment horizontal="center"/>
    </xf>
    <xf numFmtId="38" fontId="10" fillId="0" borderId="9" xfId="2" applyNumberFormat="1" applyFont="1" applyBorder="1" applyAlignment="1">
      <alignment horizontal="left" vertical="center"/>
    </xf>
    <xf numFmtId="38" fontId="10" fillId="0" borderId="10" xfId="2" applyNumberFormat="1" applyFont="1" applyBorder="1" applyAlignment="1">
      <alignment horizontal="center" vertical="center"/>
    </xf>
    <xf numFmtId="164" fontId="10" fillId="0" borderId="10" xfId="2" applyNumberFormat="1" applyFont="1" applyBorder="1" applyAlignment="1">
      <alignment horizontal="center" vertical="center"/>
    </xf>
    <xf numFmtId="164" fontId="10" fillId="0" borderId="11" xfId="2" applyNumberFormat="1" applyFont="1" applyBorder="1" applyAlignment="1">
      <alignment horizontal="center" vertical="center"/>
    </xf>
    <xf numFmtId="38" fontId="11" fillId="0" borderId="4" xfId="2" applyNumberFormat="1" applyFont="1" applyBorder="1" applyAlignment="1">
      <alignment horizontal="left"/>
    </xf>
    <xf numFmtId="38" fontId="10" fillId="0" borderId="2" xfId="2" applyNumberFormat="1" applyFont="1" applyBorder="1" applyAlignment="1">
      <alignment horizontal="center" wrapText="1"/>
    </xf>
    <xf numFmtId="38" fontId="10" fillId="0" borderId="12" xfId="2" applyNumberFormat="1" applyFont="1" applyBorder="1" applyAlignment="1">
      <alignment horizontal="center" wrapText="1"/>
    </xf>
    <xf numFmtId="38" fontId="10" fillId="0" borderId="3" xfId="2" applyNumberFormat="1" applyFont="1" applyBorder="1" applyAlignment="1">
      <alignment horizontal="center" wrapText="1"/>
    </xf>
    <xf numFmtId="38" fontId="10" fillId="0" borderId="1" xfId="2" applyNumberFormat="1" applyFont="1" applyBorder="1" applyAlignment="1">
      <alignment horizontal="center" wrapText="1"/>
    </xf>
    <xf numFmtId="38" fontId="10" fillId="0" borderId="14" xfId="2" applyNumberFormat="1" applyFont="1" applyBorder="1" applyAlignment="1">
      <alignment horizontal="center" wrapText="1"/>
    </xf>
    <xf numFmtId="4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40" fontId="7" fillId="0" borderId="13" xfId="2" applyNumberFormat="1" applyFont="1" applyBorder="1" applyAlignment="1">
      <alignment horizontal="center"/>
    </xf>
    <xf numFmtId="40" fontId="7" fillId="0" borderId="7" xfId="2" applyNumberFormat="1" applyFont="1" applyBorder="1" applyAlignment="1">
      <alignment horizontal="center"/>
    </xf>
    <xf numFmtId="0" fontId="12" fillId="0" borderId="8" xfId="2" applyFont="1" applyBorder="1"/>
    <xf numFmtId="38" fontId="10" fillId="0" borderId="0" xfId="2" applyNumberFormat="1" applyFont="1" applyAlignment="1">
      <alignment horizontal="center"/>
    </xf>
    <xf numFmtId="0" fontId="12" fillId="0" borderId="0" xfId="2" applyFont="1"/>
    <xf numFmtId="10" fontId="10" fillId="0" borderId="5" xfId="2" applyNumberFormat="1" applyFont="1" applyBorder="1" applyAlignment="1">
      <alignment horizontal="center" wrapText="1"/>
    </xf>
    <xf numFmtId="38" fontId="13" fillId="0" borderId="1" xfId="2" applyNumberFormat="1" applyFont="1" applyBorder="1" applyAlignment="1">
      <alignment horizontal="center" vertical="center"/>
    </xf>
    <xf numFmtId="164" fontId="13" fillId="0" borderId="1" xfId="2" applyNumberFormat="1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38" fontId="10" fillId="0" borderId="15" xfId="2" applyNumberFormat="1" applyFont="1" applyBorder="1" applyAlignment="1">
      <alignment horizontal="center" vertical="center"/>
    </xf>
    <xf numFmtId="38" fontId="7" fillId="0" borderId="14" xfId="2" applyNumberFormat="1" applyFont="1" applyBorder="1" applyAlignment="1">
      <alignment horizontal="center" vertical="center"/>
    </xf>
    <xf numFmtId="38" fontId="13" fillId="0" borderId="14" xfId="2" applyNumberFormat="1" applyFont="1" applyBorder="1" applyAlignment="1">
      <alignment horizontal="center" vertical="center"/>
    </xf>
    <xf numFmtId="38" fontId="10" fillId="0" borderId="16" xfId="2" applyNumberFormat="1" applyFont="1" applyBorder="1" applyAlignment="1">
      <alignment horizontal="center" vertical="center"/>
    </xf>
    <xf numFmtId="38" fontId="7" fillId="0" borderId="6" xfId="2" applyNumberFormat="1" applyFont="1" applyBorder="1" applyAlignment="1">
      <alignment horizontal="center" vertical="center"/>
    </xf>
    <xf numFmtId="164" fontId="7" fillId="0" borderId="6" xfId="2" applyNumberFormat="1" applyFont="1" applyBorder="1" applyAlignment="1">
      <alignment horizontal="center" vertical="center"/>
    </xf>
    <xf numFmtId="38" fontId="7" fillId="0" borderId="13" xfId="2" applyNumberFormat="1" applyFont="1" applyBorder="1" applyAlignment="1">
      <alignment horizontal="center" vertical="center"/>
    </xf>
    <xf numFmtId="1" fontId="10" fillId="2" borderId="1" xfId="2" applyNumberFormat="1" applyFont="1" applyFill="1" applyBorder="1" applyAlignment="1">
      <alignment horizontal="center" vertical="center"/>
    </xf>
    <xf numFmtId="0" fontId="10" fillId="2" borderId="17" xfId="2" applyFont="1" applyFill="1" applyBorder="1" applyAlignment="1">
      <alignment horizontal="center" vertical="center"/>
    </xf>
    <xf numFmtId="38" fontId="10" fillId="0" borderId="8" xfId="2" applyNumberFormat="1" applyFont="1" applyBorder="1" applyAlignment="1">
      <alignment horizontal="center" vertical="center"/>
    </xf>
    <xf numFmtId="38" fontId="10" fillId="0" borderId="0" xfId="2" applyNumberFormat="1" applyFont="1" applyAlignment="1">
      <alignment horizontal="center" vertical="center"/>
    </xf>
    <xf numFmtId="38" fontId="7" fillId="0" borderId="30" xfId="2" applyNumberFormat="1" applyFont="1" applyBorder="1" applyAlignment="1">
      <alignment horizontal="center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5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14" fillId="2" borderId="18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14" fillId="2" borderId="20" xfId="2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 vertical="center" wrapText="1"/>
    </xf>
  </cellXfs>
  <cellStyles count="70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2FE6C626-BDC2-4370-99A2-2C2319413B3B}"/>
    <cellStyle name="60% - Accent2 2" xfId="41" xr:uid="{6CCADA59-8487-4F8E-80C7-6A8FD44A631F}"/>
    <cellStyle name="60% - Accent3 2" xfId="42" xr:uid="{2C400C3E-BC5A-4711-BB49-1C272162C62F}"/>
    <cellStyle name="60% - Accent4 2" xfId="43" xr:uid="{8C53E7A6-3244-44D8-98E4-5A62369DB1A0}"/>
    <cellStyle name="60% - Accent5 2" xfId="44" xr:uid="{3A9B4127-A378-49BF-B5DB-8908473F0570}"/>
    <cellStyle name="60% - Accent6 2" xfId="45" xr:uid="{874B295E-4814-46D1-B175-11FBA667F6BD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" xr:uid="{00000000-0005-0000-0000-000000000000}"/>
    <cellStyle name="Comma 2 2" xfId="47" xr:uid="{7D8BD472-6C5E-49CD-A7C3-2A7E366419BF}"/>
    <cellStyle name="Comma 2 3" xfId="6" xr:uid="{00000000-0005-0000-0000-000001000000}"/>
    <cellStyle name="Comma 3" xfId="48" xr:uid="{CB9DBA40-79AF-40DB-B908-16091C293C48}"/>
    <cellStyle name="Comma 3 2" xfId="49" xr:uid="{A0564706-DB41-46C7-8F2B-05EBF6F57AA9}"/>
    <cellStyle name="Comma 4" xfId="50" xr:uid="{201B6429-3F7D-4936-BA48-6F84F6FA37CD}"/>
    <cellStyle name="Comma 5" xfId="46" xr:uid="{7519D94D-3D72-40A4-8DEF-4D8963BE465A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51" xr:uid="{9BE90B64-246D-4B25-AD29-B987A384BCE5}"/>
    <cellStyle name="Normal" xfId="0" builtinId="0"/>
    <cellStyle name="Normal 10" xfId="39" xr:uid="{ABDA04C1-12A4-45DD-A0CE-0D41BB90DEE0}"/>
    <cellStyle name="Normal 2" xfId="52" xr:uid="{2F576859-4D56-4831-BFC0-7AC235F2F089}"/>
    <cellStyle name="Normal 2 2" xfId="53" xr:uid="{6B5765C9-919E-4BC0-91DD-4BA9FE49D44E}"/>
    <cellStyle name="Normal 3" xfId="2" xr:uid="{00000000-0005-0000-0000-000003000000}"/>
    <cellStyle name="Normal 3 2" xfId="54" xr:uid="{E734A7CD-3D54-47B8-B5E4-F536D5073A68}"/>
    <cellStyle name="Normal 4" xfId="55" xr:uid="{66C9913C-2FDB-4EB4-917A-30B97F7D443A}"/>
    <cellStyle name="Normal 4 2" xfId="56" xr:uid="{FAF55531-1783-4ABD-A437-3F3B5E41C72B}"/>
    <cellStyle name="Normal 5" xfId="57" xr:uid="{AFABE846-900B-402F-ACB9-ED616D4486E3}"/>
    <cellStyle name="Normal 5 2" xfId="58" xr:uid="{024F8CD3-332D-4173-B6EE-83CA483A2F14}"/>
    <cellStyle name="Normal 6" xfId="59" xr:uid="{B93F2591-7CDE-4B40-BEF0-CC498A34A190}"/>
    <cellStyle name="Normal 6 2" xfId="60" xr:uid="{DF2022E3-F0EC-4542-A04F-34A2B69EEEE3}"/>
    <cellStyle name="Normal 7" xfId="61" xr:uid="{6A5401D8-696F-4E39-A7BF-46A7D9AF86FB}"/>
    <cellStyle name="Normal 8" xfId="62" xr:uid="{6B6EDEC8-35DA-4A86-B749-8F2F8F6DA341}"/>
    <cellStyle name="Normal 9" xfId="63" xr:uid="{2C178C5B-B9D4-42AD-86BF-75E00DADA3E9}"/>
    <cellStyle name="Note 2" xfId="64" xr:uid="{117AEB62-8A30-4B8B-87CA-B421970CAA92}"/>
    <cellStyle name="Output" xfId="14" builtinId="21" customBuiltin="1"/>
    <cellStyle name="Percent" xfId="1" builtinId="5"/>
    <cellStyle name="Percent 2" xfId="3" xr:uid="{00000000-0005-0000-0000-000005000000}"/>
    <cellStyle name="Percent 2 2" xfId="4" xr:uid="{00000000-0005-0000-0000-000006000000}"/>
    <cellStyle name="Percent 2 3" xfId="65" xr:uid="{0C4CE4B0-5530-4347-9841-4208C3107A92}"/>
    <cellStyle name="Percent 3" xfId="66" xr:uid="{FD4337FE-41EE-464D-803F-93135F8A3F70}"/>
    <cellStyle name="Percent 3 2" xfId="67" xr:uid="{BD48843B-0CA2-4113-B07D-F20AD0C265AC}"/>
    <cellStyle name="Percent 4" xfId="68" xr:uid="{3E11C348-896F-4F3C-86D0-52B8E0D70915}"/>
    <cellStyle name="Title 2" xfId="69" xr:uid="{2F67B202-425B-4AB0-AE4F-6859213741B6}"/>
    <cellStyle name="Total" xfId="20" builtinId="25" customBuiltin="1"/>
    <cellStyle name="Warning Text" xfId="18" builtinId="11" customBuiltin="1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oyokawa/Desktop/NGCP%20Website/Sample%20Tab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aapagayon2.ngcp.local\Users\NTC\Desktop\Substation%20Forecast\2008%20TDP\2008%20TDP%20Luzon%20-%20rev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ol/Desktop/Energy%20and%20Demand%20Cy%202020_DOE%20submission/Plant%20Loading%20during%20Monthly%20SPD_C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  <sheetName val="**_x005f_x0000__x005f_x0000_"/>
      <sheetName val="Proportion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z-Hourly Demand"/>
      <sheetName val="Vis-Hourly Demand"/>
      <sheetName val="Min-Hourly Demand"/>
      <sheetName val="System Peak"/>
      <sheetName val="Summary per region"/>
      <sheetName val="Gross Gen per Plant Typ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zon 2020"/>
      <sheetName val="Visayas 2020"/>
      <sheetName val="Mindanao 2020"/>
    </sheetNames>
    <sheetDataSet>
      <sheetData sheetId="0"/>
      <sheetData sheetId="1"/>
      <sheetData sheetId="2">
        <row r="67">
          <cell r="L67">
            <v>44109</v>
          </cell>
          <cell r="M67">
            <v>44148</v>
          </cell>
          <cell r="N67">
            <v>44169</v>
          </cell>
        </row>
        <row r="68">
          <cell r="L68" t="str">
            <v>1400H</v>
          </cell>
          <cell r="M68" t="str">
            <v>1427H</v>
          </cell>
          <cell r="N68" t="str">
            <v>1405H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63"/>
  <sheetViews>
    <sheetView showGridLines="0" tabSelected="1" topLeftCell="AC45" zoomScale="70" zoomScaleNormal="70" zoomScaleSheetLayoutView="70" workbookViewId="0">
      <selection activeCell="AU54" sqref="AU54"/>
    </sheetView>
  </sheetViews>
  <sheetFormatPr defaultColWidth="8" defaultRowHeight="14" x14ac:dyDescent="0.3"/>
  <cols>
    <col min="1" max="1" width="11.6328125" style="15" customWidth="1"/>
    <col min="2" max="2" width="8.26953125" style="15" customWidth="1"/>
    <col min="3" max="3" width="12.54296875" style="15" customWidth="1"/>
    <col min="4" max="4" width="11.1796875" style="15" customWidth="1"/>
    <col min="5" max="5" width="8.26953125" style="15" customWidth="1"/>
    <col min="6" max="6" width="12.54296875" style="15" customWidth="1"/>
    <col min="7" max="7" width="11.1796875" style="15" customWidth="1"/>
    <col min="8" max="8" width="8.26953125" style="15" customWidth="1"/>
    <col min="9" max="9" width="12.54296875" style="15" customWidth="1"/>
    <col min="10" max="10" width="11.1796875" style="15" customWidth="1"/>
    <col min="11" max="11" width="8.26953125" style="15" customWidth="1"/>
    <col min="12" max="12" width="12.54296875" style="15" customWidth="1"/>
    <col min="13" max="13" width="11.1796875" style="15" customWidth="1"/>
    <col min="14" max="14" width="8.26953125" style="15" customWidth="1"/>
    <col min="15" max="15" width="12.54296875" style="15" customWidth="1"/>
    <col min="16" max="16" width="11.1796875" style="15" customWidth="1"/>
    <col min="17" max="17" width="8.26953125" style="14" bestFit="1" customWidth="1"/>
    <col min="18" max="18" width="12.54296875" style="14" bestFit="1" customWidth="1"/>
    <col min="19" max="19" width="11.1796875" style="14" customWidth="1"/>
    <col min="20" max="20" width="8.26953125" style="14" bestFit="1" customWidth="1"/>
    <col min="21" max="21" width="13.54296875" style="14" bestFit="1" customWidth="1"/>
    <col min="22" max="22" width="11.1796875" style="14" customWidth="1"/>
    <col min="23" max="23" width="8.26953125" style="14" bestFit="1" customWidth="1"/>
    <col min="24" max="24" width="13.54296875" style="14" bestFit="1" customWidth="1"/>
    <col min="25" max="25" width="11.1796875" style="14" customWidth="1"/>
    <col min="26" max="26" width="8.26953125" style="14" bestFit="1" customWidth="1"/>
    <col min="27" max="27" width="12.54296875" style="14" bestFit="1" customWidth="1"/>
    <col min="28" max="28" width="11.1796875" style="14" customWidth="1"/>
    <col min="29" max="29" width="8.26953125" style="14" bestFit="1" customWidth="1"/>
    <col min="30" max="30" width="12.54296875" style="14" bestFit="1" customWidth="1"/>
    <col min="31" max="31" width="11.1796875" style="14" customWidth="1"/>
    <col min="32" max="32" width="8.26953125" style="14" bestFit="1" customWidth="1"/>
    <col min="33" max="33" width="14" style="14" bestFit="1" customWidth="1"/>
    <col min="34" max="34" width="11.1796875" style="14" customWidth="1"/>
    <col min="35" max="35" width="8.26953125" style="14" bestFit="1" customWidth="1"/>
    <col min="36" max="36" width="14" style="14" bestFit="1" customWidth="1"/>
    <col min="37" max="37" width="11.1796875" style="14" customWidth="1"/>
    <col min="38" max="38" width="8.26953125" style="14" bestFit="1" customWidth="1"/>
    <col min="39" max="39" width="14" style="14" bestFit="1" customWidth="1"/>
    <col min="40" max="40" width="11.1796875" style="14" customWidth="1"/>
    <col min="41" max="41" width="8.26953125" style="14" customWidth="1"/>
    <col min="42" max="42" width="14" style="14" customWidth="1"/>
    <col min="43" max="43" width="11.1796875" style="14" customWidth="1"/>
    <col min="44" max="44" width="8.26953125" style="14" customWidth="1"/>
    <col min="45" max="45" width="14" style="14" customWidth="1"/>
    <col min="46" max="46" width="11.1796875" style="14" customWidth="1"/>
    <col min="47" max="47" width="8.26953125" style="14" customWidth="1"/>
    <col min="48" max="48" width="14" style="14" customWidth="1"/>
    <col min="49" max="49" width="11.1796875" style="14" customWidth="1"/>
    <col min="50" max="16384" width="8" style="1"/>
  </cols>
  <sheetData>
    <row r="1" spans="1:49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49" s="2" customFormat="1" ht="16.5" customHeight="1" x14ac:dyDescent="0.3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2"/>
      <c r="AP2" s="17"/>
      <c r="AQ2" s="17"/>
      <c r="AR2" s="17"/>
      <c r="AS2" s="17"/>
      <c r="AT2" s="17"/>
      <c r="AU2" s="17"/>
      <c r="AV2" s="17"/>
      <c r="AW2" s="17"/>
    </row>
    <row r="3" spans="1:49" ht="14.5" thickBot="1" x14ac:dyDescent="0.35"/>
    <row r="4" spans="1:49" s="3" customFormat="1" ht="25" customHeight="1" x14ac:dyDescent="0.35">
      <c r="A4" s="52" t="s">
        <v>2</v>
      </c>
      <c r="B4" s="55" t="s">
        <v>3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7"/>
    </row>
    <row r="5" spans="1:49" s="4" customFormat="1" ht="50.25" customHeight="1" x14ac:dyDescent="0.35">
      <c r="A5" s="53"/>
      <c r="B5" s="48">
        <v>2008</v>
      </c>
      <c r="C5" s="54" t="s">
        <v>6</v>
      </c>
      <c r="D5" s="54"/>
      <c r="E5" s="48">
        <v>2009</v>
      </c>
      <c r="F5" s="54" t="s">
        <v>6</v>
      </c>
      <c r="G5" s="54"/>
      <c r="H5" s="48">
        <v>2010</v>
      </c>
      <c r="I5" s="54" t="s">
        <v>6</v>
      </c>
      <c r="J5" s="54"/>
      <c r="K5" s="48">
        <v>2011</v>
      </c>
      <c r="L5" s="54" t="s">
        <v>6</v>
      </c>
      <c r="M5" s="54"/>
      <c r="N5" s="48">
        <v>2012</v>
      </c>
      <c r="O5" s="54" t="s">
        <v>6</v>
      </c>
      <c r="P5" s="54"/>
      <c r="Q5" s="38">
        <v>2013</v>
      </c>
      <c r="R5" s="54" t="s">
        <v>6</v>
      </c>
      <c r="S5" s="54"/>
      <c r="T5" s="38">
        <v>2014</v>
      </c>
      <c r="U5" s="54" t="s">
        <v>6</v>
      </c>
      <c r="V5" s="54"/>
      <c r="W5" s="38">
        <v>2015</v>
      </c>
      <c r="X5" s="54" t="s">
        <v>6</v>
      </c>
      <c r="Y5" s="54"/>
      <c r="Z5" s="38">
        <v>2016</v>
      </c>
      <c r="AA5" s="54" t="s">
        <v>6</v>
      </c>
      <c r="AB5" s="54"/>
      <c r="AC5" s="38">
        <v>2017</v>
      </c>
      <c r="AD5" s="54" t="s">
        <v>6</v>
      </c>
      <c r="AE5" s="54"/>
      <c r="AF5" s="38">
        <v>2018</v>
      </c>
      <c r="AG5" s="54" t="s">
        <v>6</v>
      </c>
      <c r="AH5" s="54"/>
      <c r="AI5" s="38">
        <v>2019</v>
      </c>
      <c r="AJ5" s="54" t="s">
        <v>6</v>
      </c>
      <c r="AK5" s="54"/>
      <c r="AL5" s="38">
        <v>2020</v>
      </c>
      <c r="AM5" s="54" t="s">
        <v>6</v>
      </c>
      <c r="AN5" s="54"/>
      <c r="AO5" s="39">
        <v>2021</v>
      </c>
      <c r="AP5" s="54" t="s">
        <v>6</v>
      </c>
      <c r="AQ5" s="54"/>
      <c r="AR5" s="39">
        <v>2022</v>
      </c>
      <c r="AS5" s="54" t="s">
        <v>6</v>
      </c>
      <c r="AT5" s="58"/>
      <c r="AU5" s="39">
        <v>2023</v>
      </c>
      <c r="AV5" s="54" t="s">
        <v>6</v>
      </c>
      <c r="AW5" s="58"/>
    </row>
    <row r="6" spans="1:49" s="5" customFormat="1" ht="20.149999999999999" customHeight="1" x14ac:dyDescent="0.35">
      <c r="A6" s="40" t="s">
        <v>7</v>
      </c>
      <c r="B6" s="10">
        <v>5972</v>
      </c>
      <c r="C6" s="11">
        <v>39462</v>
      </c>
      <c r="D6" s="10" t="s">
        <v>120</v>
      </c>
      <c r="E6" s="10">
        <v>6117.64</v>
      </c>
      <c r="F6" s="11">
        <v>39836</v>
      </c>
      <c r="G6" s="10" t="s">
        <v>19</v>
      </c>
      <c r="H6" s="10">
        <v>6407</v>
      </c>
      <c r="I6" s="11">
        <v>40184</v>
      </c>
      <c r="J6" s="10" t="s">
        <v>162</v>
      </c>
      <c r="K6" s="10">
        <v>6594</v>
      </c>
      <c r="L6" s="11">
        <v>40564</v>
      </c>
      <c r="M6" s="10" t="s">
        <v>69</v>
      </c>
      <c r="N6" s="10">
        <v>7027</v>
      </c>
      <c r="O6" s="11">
        <v>40927</v>
      </c>
      <c r="P6" s="10" t="s">
        <v>81</v>
      </c>
      <c r="Q6" s="10">
        <v>7079</v>
      </c>
      <c r="R6" s="11">
        <v>41282</v>
      </c>
      <c r="S6" s="10" t="s">
        <v>8</v>
      </c>
      <c r="T6" s="10">
        <v>7121</v>
      </c>
      <c r="U6" s="11">
        <v>41647</v>
      </c>
      <c r="V6" s="10" t="s">
        <v>9</v>
      </c>
      <c r="W6" s="10">
        <v>7315</v>
      </c>
      <c r="X6" s="11">
        <v>42025</v>
      </c>
      <c r="Y6" s="10" t="s">
        <v>10</v>
      </c>
      <c r="Z6" s="10">
        <v>8175</v>
      </c>
      <c r="AA6" s="11">
        <v>42387</v>
      </c>
      <c r="AB6" s="10" t="s">
        <v>11</v>
      </c>
      <c r="AC6" s="10">
        <v>8249</v>
      </c>
      <c r="AD6" s="11">
        <v>42748</v>
      </c>
      <c r="AE6" s="10" t="s">
        <v>12</v>
      </c>
      <c r="AF6" s="10">
        <v>9213</v>
      </c>
      <c r="AG6" s="11">
        <v>43109</v>
      </c>
      <c r="AH6" s="10" t="s">
        <v>13</v>
      </c>
      <c r="AI6" s="10">
        <v>9123</v>
      </c>
      <c r="AJ6" s="11">
        <v>43479</v>
      </c>
      <c r="AK6" s="10" t="s">
        <v>14</v>
      </c>
      <c r="AL6" s="10">
        <v>9713</v>
      </c>
      <c r="AM6" s="11">
        <v>43837</v>
      </c>
      <c r="AN6" s="10" t="s">
        <v>15</v>
      </c>
      <c r="AO6" s="10">
        <v>9162</v>
      </c>
      <c r="AP6" s="11">
        <v>44221</v>
      </c>
      <c r="AQ6" s="10" t="s">
        <v>151</v>
      </c>
      <c r="AR6" s="10">
        <v>9449</v>
      </c>
      <c r="AS6" s="11">
        <v>44586</v>
      </c>
      <c r="AT6" s="41" t="s">
        <v>38</v>
      </c>
      <c r="AU6" s="10">
        <v>9790</v>
      </c>
      <c r="AV6" s="11">
        <v>44950</v>
      </c>
      <c r="AW6" s="41" t="s">
        <v>50</v>
      </c>
    </row>
    <row r="7" spans="1:49" s="5" customFormat="1" ht="20.149999999999999" customHeight="1" x14ac:dyDescent="0.35">
      <c r="A7" s="40" t="s">
        <v>30</v>
      </c>
      <c r="B7" s="10">
        <v>6094</v>
      </c>
      <c r="C7" s="11">
        <v>39483</v>
      </c>
      <c r="D7" s="10" t="s">
        <v>90</v>
      </c>
      <c r="E7" s="10">
        <v>6451.96</v>
      </c>
      <c r="F7" s="11">
        <v>39864</v>
      </c>
      <c r="G7" s="10" t="s">
        <v>48</v>
      </c>
      <c r="H7" s="10">
        <v>6878</v>
      </c>
      <c r="I7" s="11">
        <v>40232</v>
      </c>
      <c r="J7" s="10" t="s">
        <v>82</v>
      </c>
      <c r="K7" s="10">
        <v>6877</v>
      </c>
      <c r="L7" s="11">
        <v>40585</v>
      </c>
      <c r="M7" s="10" t="s">
        <v>163</v>
      </c>
      <c r="N7" s="10">
        <v>7162</v>
      </c>
      <c r="O7" s="11">
        <v>40961</v>
      </c>
      <c r="P7" s="10" t="s">
        <v>48</v>
      </c>
      <c r="Q7" s="10">
        <v>7214</v>
      </c>
      <c r="R7" s="11">
        <v>41320</v>
      </c>
      <c r="S7" s="10" t="s">
        <v>31</v>
      </c>
      <c r="T7" s="10">
        <v>7545</v>
      </c>
      <c r="U7" s="11">
        <v>41680</v>
      </c>
      <c r="V7" s="10" t="s">
        <v>32</v>
      </c>
      <c r="W7" s="10">
        <v>7610</v>
      </c>
      <c r="X7" s="11">
        <v>42052</v>
      </c>
      <c r="Y7" s="10" t="s">
        <v>33</v>
      </c>
      <c r="Z7" s="10">
        <v>8229</v>
      </c>
      <c r="AA7" s="11">
        <v>42423</v>
      </c>
      <c r="AB7" s="10" t="s">
        <v>34</v>
      </c>
      <c r="AC7" s="10">
        <v>8668</v>
      </c>
      <c r="AD7" s="11">
        <v>42789</v>
      </c>
      <c r="AE7" s="10" t="s">
        <v>35</v>
      </c>
      <c r="AF7" s="10">
        <v>9579</v>
      </c>
      <c r="AG7" s="11">
        <v>43153</v>
      </c>
      <c r="AH7" s="10" t="s">
        <v>36</v>
      </c>
      <c r="AI7" s="10">
        <v>9309</v>
      </c>
      <c r="AJ7" s="11">
        <v>43507</v>
      </c>
      <c r="AK7" s="10" t="s">
        <v>37</v>
      </c>
      <c r="AL7" s="10">
        <v>9889</v>
      </c>
      <c r="AM7" s="11">
        <v>43858</v>
      </c>
      <c r="AN7" s="10" t="s">
        <v>38</v>
      </c>
      <c r="AO7" s="10">
        <v>9574</v>
      </c>
      <c r="AP7" s="11">
        <v>44251</v>
      </c>
      <c r="AQ7" s="10" t="s">
        <v>19</v>
      </c>
      <c r="AR7" s="10">
        <v>10067</v>
      </c>
      <c r="AS7" s="11">
        <v>44607</v>
      </c>
      <c r="AT7" s="41" t="s">
        <v>127</v>
      </c>
      <c r="AU7" s="10">
        <v>10247</v>
      </c>
      <c r="AV7" s="11">
        <v>44980</v>
      </c>
      <c r="AW7" s="41" t="s">
        <v>174</v>
      </c>
    </row>
    <row r="8" spans="1:49" s="5" customFormat="1" ht="20.149999999999999" customHeight="1" x14ac:dyDescent="0.35">
      <c r="A8" s="40" t="s">
        <v>49</v>
      </c>
      <c r="B8" s="10">
        <v>6211</v>
      </c>
      <c r="C8" s="11">
        <v>39532</v>
      </c>
      <c r="D8" s="10" t="s">
        <v>10</v>
      </c>
      <c r="E8" s="10">
        <v>6642</v>
      </c>
      <c r="F8" s="11">
        <v>39897</v>
      </c>
      <c r="G8" s="10" t="s">
        <v>155</v>
      </c>
      <c r="H8" s="10">
        <v>7057</v>
      </c>
      <c r="I8" s="11">
        <v>40246</v>
      </c>
      <c r="J8" s="10" t="s">
        <v>84</v>
      </c>
      <c r="K8" s="10">
        <v>7006</v>
      </c>
      <c r="L8" s="11">
        <v>40623</v>
      </c>
      <c r="M8" s="10" t="s">
        <v>155</v>
      </c>
      <c r="N8" s="10">
        <v>7503</v>
      </c>
      <c r="O8" s="11">
        <v>40976</v>
      </c>
      <c r="P8" s="10" t="s">
        <v>31</v>
      </c>
      <c r="Q8" s="10">
        <v>7720</v>
      </c>
      <c r="R8" s="11">
        <v>41352</v>
      </c>
      <c r="S8" s="10" t="s">
        <v>50</v>
      </c>
      <c r="T8" s="10">
        <v>7655</v>
      </c>
      <c r="U8" s="11">
        <v>41712</v>
      </c>
      <c r="V8" s="10" t="s">
        <v>51</v>
      </c>
      <c r="W8" s="10">
        <v>7878</v>
      </c>
      <c r="X8" s="11">
        <v>42083</v>
      </c>
      <c r="Y8" s="10" t="s">
        <v>50</v>
      </c>
      <c r="Z8" s="10">
        <v>8806</v>
      </c>
      <c r="AA8" s="11">
        <v>42445</v>
      </c>
      <c r="AB8" s="10" t="s">
        <v>52</v>
      </c>
      <c r="AC8" s="10">
        <v>9459</v>
      </c>
      <c r="AD8" s="11">
        <v>42818</v>
      </c>
      <c r="AE8" s="10" t="s">
        <v>53</v>
      </c>
      <c r="AF8" s="10">
        <v>9936</v>
      </c>
      <c r="AG8" s="11">
        <v>43165</v>
      </c>
      <c r="AH8" s="10" t="s">
        <v>54</v>
      </c>
      <c r="AI8" s="10">
        <v>10180</v>
      </c>
      <c r="AJ8" s="11">
        <v>43545</v>
      </c>
      <c r="AK8" s="10" t="s">
        <v>55</v>
      </c>
      <c r="AL8" s="10">
        <v>11103</v>
      </c>
      <c r="AM8" s="11">
        <v>43899</v>
      </c>
      <c r="AN8" s="10" t="s">
        <v>56</v>
      </c>
      <c r="AO8" s="10">
        <v>10543</v>
      </c>
      <c r="AP8" s="11">
        <v>44273</v>
      </c>
      <c r="AQ8" s="10" t="s">
        <v>70</v>
      </c>
      <c r="AR8" s="10">
        <v>11654</v>
      </c>
      <c r="AS8" s="11">
        <v>44643</v>
      </c>
      <c r="AT8" s="41" t="s">
        <v>36</v>
      </c>
      <c r="AU8" s="10">
        <v>11503</v>
      </c>
      <c r="AV8" s="11">
        <v>45009</v>
      </c>
      <c r="AW8" s="41" t="s">
        <v>55</v>
      </c>
    </row>
    <row r="9" spans="1:49" s="5" customFormat="1" ht="20.149999999999999" customHeight="1" x14ac:dyDescent="0.35">
      <c r="A9" s="40" t="s">
        <v>63</v>
      </c>
      <c r="B9" s="10">
        <v>6663</v>
      </c>
      <c r="C9" s="11">
        <v>39560</v>
      </c>
      <c r="D9" s="10" t="s">
        <v>76</v>
      </c>
      <c r="E9" s="10">
        <v>6845</v>
      </c>
      <c r="F9" s="11">
        <v>39919</v>
      </c>
      <c r="G9" s="10" t="s">
        <v>64</v>
      </c>
      <c r="H9" s="10">
        <v>7305</v>
      </c>
      <c r="I9" s="11">
        <v>40291</v>
      </c>
      <c r="J9" s="10" t="s">
        <v>61</v>
      </c>
      <c r="K9" s="10">
        <v>7056</v>
      </c>
      <c r="L9" s="11">
        <v>40651</v>
      </c>
      <c r="M9" s="10" t="s">
        <v>156</v>
      </c>
      <c r="N9" s="10">
        <v>7885</v>
      </c>
      <c r="O9" s="11">
        <v>41024</v>
      </c>
      <c r="P9" s="10" t="s">
        <v>122</v>
      </c>
      <c r="Q9" s="10">
        <v>8178</v>
      </c>
      <c r="R9" s="11">
        <v>41389</v>
      </c>
      <c r="S9" s="10" t="s">
        <v>64</v>
      </c>
      <c r="T9" s="10">
        <v>8267</v>
      </c>
      <c r="U9" s="11">
        <v>41754</v>
      </c>
      <c r="V9" s="10" t="s">
        <v>65</v>
      </c>
      <c r="W9" s="10">
        <v>8727</v>
      </c>
      <c r="X9" s="11">
        <v>42114</v>
      </c>
      <c r="Y9" s="10" t="s">
        <v>55</v>
      </c>
      <c r="Z9" s="10">
        <v>9586</v>
      </c>
      <c r="AA9" s="11">
        <v>42474</v>
      </c>
      <c r="AB9" s="10" t="s">
        <v>66</v>
      </c>
      <c r="AC9" s="36">
        <v>9831</v>
      </c>
      <c r="AD9" s="37">
        <v>42846</v>
      </c>
      <c r="AE9" s="36" t="s">
        <v>67</v>
      </c>
      <c r="AF9" s="36">
        <v>10539</v>
      </c>
      <c r="AG9" s="37">
        <v>43214</v>
      </c>
      <c r="AH9" s="36" t="s">
        <v>9</v>
      </c>
      <c r="AI9" s="36">
        <v>10957</v>
      </c>
      <c r="AJ9" s="37">
        <v>43577</v>
      </c>
      <c r="AK9" s="36" t="s">
        <v>68</v>
      </c>
      <c r="AL9" s="36">
        <v>8377</v>
      </c>
      <c r="AM9" s="37">
        <v>43943</v>
      </c>
      <c r="AN9" s="36" t="s">
        <v>69</v>
      </c>
      <c r="AO9" s="36">
        <v>10425</v>
      </c>
      <c r="AP9" s="37">
        <v>44308</v>
      </c>
      <c r="AQ9" s="36" t="s">
        <v>153</v>
      </c>
      <c r="AR9" s="36">
        <v>11508</v>
      </c>
      <c r="AS9" s="37">
        <v>44651</v>
      </c>
      <c r="AT9" s="42" t="s">
        <v>67</v>
      </c>
      <c r="AU9" s="36">
        <v>12235</v>
      </c>
      <c r="AV9" s="37">
        <v>45035</v>
      </c>
      <c r="AW9" s="42" t="s">
        <v>83</v>
      </c>
    </row>
    <row r="10" spans="1:49" s="5" customFormat="1" ht="20.149999999999999" customHeight="1" x14ac:dyDescent="0.35">
      <c r="A10" s="40" t="s">
        <v>80</v>
      </c>
      <c r="B10" s="10">
        <v>6485</v>
      </c>
      <c r="C10" s="11">
        <v>39576</v>
      </c>
      <c r="D10" s="10" t="s">
        <v>9</v>
      </c>
      <c r="E10" s="10">
        <v>6829</v>
      </c>
      <c r="F10" s="11">
        <v>39958</v>
      </c>
      <c r="G10" s="10" t="s">
        <v>45</v>
      </c>
      <c r="H10" s="10">
        <v>7656</v>
      </c>
      <c r="I10" s="11">
        <v>40318</v>
      </c>
      <c r="J10" s="10" t="s">
        <v>65</v>
      </c>
      <c r="K10" s="10">
        <v>7538</v>
      </c>
      <c r="L10" s="11">
        <v>40680</v>
      </c>
      <c r="M10" s="10" t="s">
        <v>81</v>
      </c>
      <c r="N10" s="10">
        <v>7889</v>
      </c>
      <c r="O10" s="11">
        <v>41026</v>
      </c>
      <c r="P10" s="10" t="s">
        <v>74</v>
      </c>
      <c r="Q10" s="10">
        <v>8305</v>
      </c>
      <c r="R10" s="11">
        <v>41402</v>
      </c>
      <c r="S10" s="10" t="s">
        <v>33</v>
      </c>
      <c r="T10" s="10">
        <v>8717</v>
      </c>
      <c r="U10" s="11">
        <v>41780</v>
      </c>
      <c r="V10" s="10" t="s">
        <v>81</v>
      </c>
      <c r="W10" s="10">
        <v>8928</v>
      </c>
      <c r="X10" s="11">
        <v>42145</v>
      </c>
      <c r="Y10" s="10" t="s">
        <v>68</v>
      </c>
      <c r="Z10" s="10">
        <v>9726</v>
      </c>
      <c r="AA10" s="11">
        <v>42493</v>
      </c>
      <c r="AB10" s="10" t="s">
        <v>82</v>
      </c>
      <c r="AC10" s="10">
        <v>10054</v>
      </c>
      <c r="AD10" s="11">
        <v>42864</v>
      </c>
      <c r="AE10" s="10" t="s">
        <v>83</v>
      </c>
      <c r="AF10" s="10">
        <v>10750</v>
      </c>
      <c r="AG10" s="11">
        <v>43242</v>
      </c>
      <c r="AH10" s="10" t="s">
        <v>64</v>
      </c>
      <c r="AI10" s="10">
        <v>11245</v>
      </c>
      <c r="AJ10" s="11">
        <v>43600</v>
      </c>
      <c r="AK10" s="10" t="s">
        <v>48</v>
      </c>
      <c r="AL10" s="10">
        <v>9639</v>
      </c>
      <c r="AM10" s="11">
        <v>43972</v>
      </c>
      <c r="AN10" s="10" t="s">
        <v>29</v>
      </c>
      <c r="AO10" s="10">
        <v>11556</v>
      </c>
      <c r="AP10" s="11">
        <v>44336</v>
      </c>
      <c r="AQ10" s="10" t="s">
        <v>88</v>
      </c>
      <c r="AR10" s="10">
        <v>12113</v>
      </c>
      <c r="AS10" s="11">
        <v>44693</v>
      </c>
      <c r="AT10" s="41" t="s">
        <v>38</v>
      </c>
      <c r="AU10" s="10">
        <v>12431</v>
      </c>
      <c r="AV10" s="11">
        <v>45055</v>
      </c>
      <c r="AW10" s="41" t="s">
        <v>155</v>
      </c>
    </row>
    <row r="11" spans="1:49" s="5" customFormat="1" ht="20.149999999999999" customHeight="1" x14ac:dyDescent="0.35">
      <c r="A11" s="40" t="s">
        <v>89</v>
      </c>
      <c r="B11" s="10">
        <v>6674</v>
      </c>
      <c r="C11" s="11">
        <v>39603</v>
      </c>
      <c r="D11" s="10" t="s">
        <v>81</v>
      </c>
      <c r="E11" s="10">
        <v>6928</v>
      </c>
      <c r="F11" s="11">
        <v>39959</v>
      </c>
      <c r="G11" s="10" t="s">
        <v>28</v>
      </c>
      <c r="H11" s="10">
        <v>7646</v>
      </c>
      <c r="I11" s="11">
        <v>40324</v>
      </c>
      <c r="J11" s="10" t="s">
        <v>79</v>
      </c>
      <c r="K11" s="10">
        <v>7552</v>
      </c>
      <c r="L11" s="11">
        <v>40701</v>
      </c>
      <c r="M11" s="10" t="s">
        <v>53</v>
      </c>
      <c r="N11" s="10">
        <v>7709</v>
      </c>
      <c r="O11" s="11">
        <v>41060</v>
      </c>
      <c r="P11" s="10" t="s">
        <v>32</v>
      </c>
      <c r="Q11" s="10">
        <v>8208</v>
      </c>
      <c r="R11" s="11">
        <v>41432</v>
      </c>
      <c r="S11" s="10" t="s">
        <v>19</v>
      </c>
      <c r="T11" s="10">
        <v>8607</v>
      </c>
      <c r="U11" s="11">
        <v>41792</v>
      </c>
      <c r="V11" s="10" t="s">
        <v>90</v>
      </c>
      <c r="W11" s="10">
        <v>8881</v>
      </c>
      <c r="X11" s="11">
        <v>42158</v>
      </c>
      <c r="Y11" s="10" t="s">
        <v>28</v>
      </c>
      <c r="Z11" s="10">
        <v>9507</v>
      </c>
      <c r="AA11" s="11">
        <v>42536</v>
      </c>
      <c r="AB11" s="10" t="s">
        <v>74</v>
      </c>
      <c r="AC11" s="10">
        <v>10000</v>
      </c>
      <c r="AD11" s="11">
        <v>42900</v>
      </c>
      <c r="AE11" s="10" t="s">
        <v>48</v>
      </c>
      <c r="AF11" s="10">
        <v>10876</v>
      </c>
      <c r="AG11" s="11">
        <v>43248</v>
      </c>
      <c r="AH11" s="10" t="s">
        <v>70</v>
      </c>
      <c r="AI11" s="10">
        <v>11344</v>
      </c>
      <c r="AJ11" s="11">
        <v>43637</v>
      </c>
      <c r="AK11" s="10" t="s">
        <v>82</v>
      </c>
      <c r="AL11" s="10">
        <v>10642</v>
      </c>
      <c r="AM11" s="11">
        <v>44005</v>
      </c>
      <c r="AN11" s="10" t="s">
        <v>91</v>
      </c>
      <c r="AO11" s="10">
        <v>11640</v>
      </c>
      <c r="AP11" s="11">
        <v>44344</v>
      </c>
      <c r="AQ11" s="10" t="s">
        <v>93</v>
      </c>
      <c r="AR11" s="10">
        <v>11856</v>
      </c>
      <c r="AS11" s="11">
        <v>44729</v>
      </c>
      <c r="AT11" s="41" t="s">
        <v>127</v>
      </c>
      <c r="AU11" s="10">
        <v>12350</v>
      </c>
      <c r="AV11" s="11">
        <v>45099</v>
      </c>
      <c r="AW11" s="41" t="s">
        <v>12</v>
      </c>
    </row>
    <row r="12" spans="1:49" s="5" customFormat="1" ht="18" customHeight="1" x14ac:dyDescent="0.35">
      <c r="A12" s="40" t="s">
        <v>99</v>
      </c>
      <c r="B12" s="10">
        <v>6559</v>
      </c>
      <c r="C12" s="11">
        <v>39638</v>
      </c>
      <c r="D12" s="10" t="s">
        <v>79</v>
      </c>
      <c r="E12" s="10">
        <v>6848</v>
      </c>
      <c r="F12" s="11">
        <v>39994</v>
      </c>
      <c r="G12" s="10" t="s">
        <v>155</v>
      </c>
      <c r="H12" s="10">
        <v>7240</v>
      </c>
      <c r="I12" s="11">
        <v>40361</v>
      </c>
      <c r="J12" s="10" t="s">
        <v>84</v>
      </c>
      <c r="K12" s="10">
        <v>7438</v>
      </c>
      <c r="L12" s="11">
        <v>40745</v>
      </c>
      <c r="M12" s="10" t="s">
        <v>121</v>
      </c>
      <c r="N12" s="10">
        <v>7574</v>
      </c>
      <c r="O12" s="11">
        <v>41107</v>
      </c>
      <c r="P12" s="10" t="s">
        <v>70</v>
      </c>
      <c r="Q12" s="10">
        <v>8030</v>
      </c>
      <c r="R12" s="11">
        <v>41452</v>
      </c>
      <c r="S12" s="10" t="s">
        <v>19</v>
      </c>
      <c r="T12" s="10">
        <v>8265</v>
      </c>
      <c r="U12" s="11">
        <v>41834</v>
      </c>
      <c r="V12" s="10" t="s">
        <v>100</v>
      </c>
      <c r="W12" s="10">
        <v>8826</v>
      </c>
      <c r="X12" s="11">
        <v>42185</v>
      </c>
      <c r="Y12" s="10" t="s">
        <v>65</v>
      </c>
      <c r="Z12" s="10">
        <v>9339</v>
      </c>
      <c r="AA12" s="11">
        <v>42572</v>
      </c>
      <c r="AB12" s="10" t="s">
        <v>31</v>
      </c>
      <c r="AC12" s="10">
        <v>9588</v>
      </c>
      <c r="AD12" s="11">
        <v>42916</v>
      </c>
      <c r="AE12" s="10" t="s">
        <v>101</v>
      </c>
      <c r="AF12" s="10">
        <v>9996</v>
      </c>
      <c r="AG12" s="11">
        <v>43285</v>
      </c>
      <c r="AH12" s="10" t="s">
        <v>102</v>
      </c>
      <c r="AI12" s="10">
        <v>10997</v>
      </c>
      <c r="AJ12" s="11">
        <v>43657</v>
      </c>
      <c r="AK12" s="10" t="s">
        <v>103</v>
      </c>
      <c r="AL12" s="10">
        <v>10595</v>
      </c>
      <c r="AM12" s="11">
        <v>44021</v>
      </c>
      <c r="AN12" s="10" t="s">
        <v>104</v>
      </c>
      <c r="AO12" s="10">
        <v>11073</v>
      </c>
      <c r="AP12" s="11">
        <v>44378</v>
      </c>
      <c r="AQ12" s="10" t="s">
        <v>107</v>
      </c>
      <c r="AR12" s="10">
        <v>11311</v>
      </c>
      <c r="AS12" s="11">
        <v>44757</v>
      </c>
      <c r="AT12" s="41" t="s">
        <v>36</v>
      </c>
      <c r="AU12" s="10"/>
      <c r="AV12" s="11"/>
      <c r="AW12" s="41"/>
    </row>
    <row r="13" spans="1:49" s="5" customFormat="1" ht="20.149999999999999" customHeight="1" x14ac:dyDescent="0.35">
      <c r="A13" s="40" t="s">
        <v>112</v>
      </c>
      <c r="B13" s="10">
        <v>6403</v>
      </c>
      <c r="C13" s="11">
        <v>39671</v>
      </c>
      <c r="D13" s="10" t="s">
        <v>84</v>
      </c>
      <c r="E13" s="10">
        <v>6863</v>
      </c>
      <c r="F13" s="11">
        <v>40050</v>
      </c>
      <c r="G13" s="10" t="s">
        <v>74</v>
      </c>
      <c r="H13" s="10">
        <v>7009</v>
      </c>
      <c r="I13" s="11">
        <v>40392</v>
      </c>
      <c r="J13" s="10" t="s">
        <v>29</v>
      </c>
      <c r="K13" s="10">
        <v>7200</v>
      </c>
      <c r="L13" s="11">
        <v>40767</v>
      </c>
      <c r="M13" s="10" t="s">
        <v>9</v>
      </c>
      <c r="N13" s="10">
        <v>7242</v>
      </c>
      <c r="O13" s="11">
        <v>41116</v>
      </c>
      <c r="P13" s="10" t="s">
        <v>31</v>
      </c>
      <c r="Q13" s="10">
        <v>7755</v>
      </c>
      <c r="R13" s="11">
        <v>41481</v>
      </c>
      <c r="S13" s="10" t="s">
        <v>15</v>
      </c>
      <c r="T13" s="10">
        <v>8230</v>
      </c>
      <c r="U13" s="11">
        <v>41865</v>
      </c>
      <c r="V13" s="10" t="s">
        <v>15</v>
      </c>
      <c r="W13" s="10">
        <v>8889</v>
      </c>
      <c r="X13" s="11">
        <v>42227</v>
      </c>
      <c r="Y13" s="10" t="s">
        <v>33</v>
      </c>
      <c r="Z13" s="10">
        <v>9379</v>
      </c>
      <c r="AA13" s="11">
        <v>42578</v>
      </c>
      <c r="AB13" s="10" t="s">
        <v>113</v>
      </c>
      <c r="AC13" s="10">
        <v>9957</v>
      </c>
      <c r="AD13" s="11">
        <v>42964</v>
      </c>
      <c r="AE13" s="10" t="s">
        <v>69</v>
      </c>
      <c r="AF13" s="10">
        <v>9843</v>
      </c>
      <c r="AG13" s="11">
        <v>43313</v>
      </c>
      <c r="AH13" s="10" t="s">
        <v>79</v>
      </c>
      <c r="AI13" s="10">
        <v>10687</v>
      </c>
      <c r="AJ13" s="11">
        <v>43693</v>
      </c>
      <c r="AK13" s="10" t="s">
        <v>90</v>
      </c>
      <c r="AL13" s="10">
        <v>10422</v>
      </c>
      <c r="AM13" s="11">
        <v>44039</v>
      </c>
      <c r="AN13" s="10" t="s">
        <v>52</v>
      </c>
      <c r="AO13" s="10">
        <v>10270</v>
      </c>
      <c r="AP13" s="11">
        <v>44426</v>
      </c>
      <c r="AQ13" s="10" t="s">
        <v>10</v>
      </c>
      <c r="AR13" s="10">
        <v>11277</v>
      </c>
      <c r="AS13" s="11">
        <v>44770</v>
      </c>
      <c r="AT13" s="41" t="s">
        <v>28</v>
      </c>
      <c r="AU13" s="10"/>
      <c r="AV13" s="11"/>
      <c r="AW13" s="41"/>
    </row>
    <row r="14" spans="1:49" s="5" customFormat="1" ht="20.149999999999999" customHeight="1" x14ac:dyDescent="0.35">
      <c r="A14" s="40" t="s">
        <v>118</v>
      </c>
      <c r="B14" s="10">
        <v>6495</v>
      </c>
      <c r="C14" s="11">
        <v>39695</v>
      </c>
      <c r="D14" s="10" t="s">
        <v>70</v>
      </c>
      <c r="E14" s="10">
        <v>6873</v>
      </c>
      <c r="F14" s="11">
        <v>40051</v>
      </c>
      <c r="G14" s="10" t="s">
        <v>113</v>
      </c>
      <c r="H14" s="10">
        <v>7057</v>
      </c>
      <c r="I14" s="11">
        <v>40437</v>
      </c>
      <c r="J14" s="10" t="s">
        <v>14</v>
      </c>
      <c r="K14" s="10">
        <v>7107</v>
      </c>
      <c r="L14" s="11">
        <v>40800</v>
      </c>
      <c r="M14" s="10" t="s">
        <v>66</v>
      </c>
      <c r="N14" s="10">
        <v>7293</v>
      </c>
      <c r="O14" s="11">
        <v>41177</v>
      </c>
      <c r="P14" s="10" t="s">
        <v>33</v>
      </c>
      <c r="Q14" s="10">
        <v>7966</v>
      </c>
      <c r="R14" s="11">
        <v>41520</v>
      </c>
      <c r="S14" s="10" t="s">
        <v>33</v>
      </c>
      <c r="T14" s="10">
        <v>8005</v>
      </c>
      <c r="U14" s="11">
        <v>41905</v>
      </c>
      <c r="V14" s="10" t="s">
        <v>119</v>
      </c>
      <c r="W14" s="10">
        <v>8738</v>
      </c>
      <c r="X14" s="11">
        <v>42255</v>
      </c>
      <c r="Y14" s="10" t="s">
        <v>120</v>
      </c>
      <c r="Z14" s="10">
        <v>9082</v>
      </c>
      <c r="AA14" s="11">
        <v>42620</v>
      </c>
      <c r="AB14" s="10" t="s">
        <v>121</v>
      </c>
      <c r="AC14" s="10">
        <v>9806</v>
      </c>
      <c r="AD14" s="11">
        <v>42986</v>
      </c>
      <c r="AE14" s="10" t="s">
        <v>88</v>
      </c>
      <c r="AF14" s="10">
        <v>10035</v>
      </c>
      <c r="AG14" s="11">
        <v>43367</v>
      </c>
      <c r="AH14" s="10" t="s">
        <v>10</v>
      </c>
      <c r="AI14" s="10">
        <v>10392</v>
      </c>
      <c r="AJ14" s="11">
        <v>43732</v>
      </c>
      <c r="AK14" s="10" t="s">
        <v>122</v>
      </c>
      <c r="AL14" s="10">
        <v>10570</v>
      </c>
      <c r="AM14" s="11">
        <v>44082</v>
      </c>
      <c r="AN14" s="10" t="s">
        <v>123</v>
      </c>
      <c r="AO14" s="10">
        <v>10752</v>
      </c>
      <c r="AP14" s="11">
        <v>44462</v>
      </c>
      <c r="AQ14" s="10" t="s">
        <v>156</v>
      </c>
      <c r="AR14" s="10">
        <v>11469</v>
      </c>
      <c r="AS14" s="11">
        <v>44812</v>
      </c>
      <c r="AT14" s="41" t="s">
        <v>95</v>
      </c>
      <c r="AU14" s="10"/>
      <c r="AV14" s="11"/>
      <c r="AW14" s="41"/>
    </row>
    <row r="15" spans="1:49" s="5" customFormat="1" ht="20.149999999999999" customHeight="1" x14ac:dyDescent="0.35">
      <c r="A15" s="40" t="s">
        <v>130</v>
      </c>
      <c r="B15" s="10">
        <v>6627</v>
      </c>
      <c r="C15" s="11">
        <v>39744</v>
      </c>
      <c r="D15" s="10" t="s">
        <v>64</v>
      </c>
      <c r="E15" s="10">
        <v>6530</v>
      </c>
      <c r="F15" s="11">
        <v>40106</v>
      </c>
      <c r="G15" s="10" t="s">
        <v>8</v>
      </c>
      <c r="H15" s="10">
        <v>7074</v>
      </c>
      <c r="I15" s="11">
        <v>40458</v>
      </c>
      <c r="J15" s="10" t="s">
        <v>48</v>
      </c>
      <c r="K15" s="10">
        <v>7255</v>
      </c>
      <c r="L15" s="11">
        <v>40833</v>
      </c>
      <c r="M15" s="10" t="s">
        <v>164</v>
      </c>
      <c r="N15" s="10">
        <v>7421</v>
      </c>
      <c r="O15" s="11">
        <v>41179</v>
      </c>
      <c r="P15" s="10" t="s">
        <v>165</v>
      </c>
      <c r="Q15" s="10">
        <v>7564</v>
      </c>
      <c r="R15" s="11">
        <v>41549</v>
      </c>
      <c r="S15" s="10" t="s">
        <v>19</v>
      </c>
      <c r="T15" s="10">
        <v>7993</v>
      </c>
      <c r="U15" s="11">
        <v>41934</v>
      </c>
      <c r="V15" s="10" t="s">
        <v>119</v>
      </c>
      <c r="W15" s="10">
        <v>8624</v>
      </c>
      <c r="X15" s="11">
        <v>42277</v>
      </c>
      <c r="Y15" s="10" t="s">
        <v>19</v>
      </c>
      <c r="Z15" s="10">
        <v>9005</v>
      </c>
      <c r="AA15" s="11">
        <v>42667</v>
      </c>
      <c r="AB15" s="10" t="s">
        <v>121</v>
      </c>
      <c r="AC15" s="10">
        <v>9483</v>
      </c>
      <c r="AD15" s="11">
        <v>43026</v>
      </c>
      <c r="AE15" s="10" t="s">
        <v>51</v>
      </c>
      <c r="AF15" s="10">
        <v>10346</v>
      </c>
      <c r="AG15" s="11">
        <v>43385</v>
      </c>
      <c r="AH15" s="10" t="s">
        <v>19</v>
      </c>
      <c r="AI15" s="10">
        <v>10845</v>
      </c>
      <c r="AJ15" s="11">
        <v>43761</v>
      </c>
      <c r="AK15" s="10" t="s">
        <v>19</v>
      </c>
      <c r="AL15" s="10">
        <v>10344</v>
      </c>
      <c r="AM15" s="11">
        <v>44104</v>
      </c>
      <c r="AN15" s="10" t="s">
        <v>10</v>
      </c>
      <c r="AO15" s="10">
        <v>10811</v>
      </c>
      <c r="AP15" s="11">
        <v>44467</v>
      </c>
      <c r="AQ15" s="10" t="s">
        <v>50</v>
      </c>
      <c r="AR15" s="10">
        <v>11282</v>
      </c>
      <c r="AS15" s="11">
        <v>44845</v>
      </c>
      <c r="AT15" s="41" t="s">
        <v>12</v>
      </c>
      <c r="AU15" s="10"/>
      <c r="AV15" s="11"/>
      <c r="AW15" s="41"/>
    </row>
    <row r="16" spans="1:49" s="5" customFormat="1" ht="20.149999999999999" customHeight="1" x14ac:dyDescent="0.35">
      <c r="A16" s="40" t="s">
        <v>138</v>
      </c>
      <c r="B16" s="10">
        <v>6492</v>
      </c>
      <c r="C16" s="11">
        <v>39770</v>
      </c>
      <c r="D16" s="10" t="s">
        <v>29</v>
      </c>
      <c r="E16" s="10">
        <v>6662</v>
      </c>
      <c r="F16" s="11">
        <v>40127</v>
      </c>
      <c r="G16" s="10" t="s">
        <v>161</v>
      </c>
      <c r="H16" s="10">
        <v>6851</v>
      </c>
      <c r="I16" s="11">
        <v>40506</v>
      </c>
      <c r="J16" s="10" t="s">
        <v>31</v>
      </c>
      <c r="K16" s="10">
        <v>7223</v>
      </c>
      <c r="L16" s="11">
        <v>40858</v>
      </c>
      <c r="M16" s="10" t="s">
        <v>19</v>
      </c>
      <c r="N16" s="10">
        <v>7425</v>
      </c>
      <c r="O16" s="11">
        <v>41236</v>
      </c>
      <c r="P16" s="10" t="s">
        <v>64</v>
      </c>
      <c r="Q16" s="10">
        <v>7488</v>
      </c>
      <c r="R16" s="11">
        <v>41593</v>
      </c>
      <c r="S16" s="10" t="s">
        <v>19</v>
      </c>
      <c r="T16" s="10">
        <v>8033</v>
      </c>
      <c r="U16" s="11">
        <v>41961</v>
      </c>
      <c r="V16" s="10" t="s">
        <v>121</v>
      </c>
      <c r="W16" s="10">
        <v>8498</v>
      </c>
      <c r="X16" s="11">
        <v>42303</v>
      </c>
      <c r="Y16" s="10" t="s">
        <v>88</v>
      </c>
      <c r="Z16" s="10">
        <v>8900</v>
      </c>
      <c r="AA16" s="11">
        <v>42695</v>
      </c>
      <c r="AB16" s="10" t="s">
        <v>82</v>
      </c>
      <c r="AC16" s="10">
        <v>9590</v>
      </c>
      <c r="AD16" s="11">
        <v>43060</v>
      </c>
      <c r="AE16" s="10" t="s">
        <v>65</v>
      </c>
      <c r="AF16" s="10">
        <v>10088</v>
      </c>
      <c r="AG16" s="11">
        <v>43418</v>
      </c>
      <c r="AH16" s="10" t="s">
        <v>48</v>
      </c>
      <c r="AI16" s="10">
        <v>10413</v>
      </c>
      <c r="AJ16" s="11">
        <v>43787</v>
      </c>
      <c r="AK16" s="10" t="s">
        <v>88</v>
      </c>
      <c r="AL16" s="10">
        <v>9886</v>
      </c>
      <c r="AM16" s="11">
        <v>44155</v>
      </c>
      <c r="AN16" s="10" t="s">
        <v>64</v>
      </c>
      <c r="AO16" s="10">
        <v>10572</v>
      </c>
      <c r="AP16" s="11">
        <v>44522</v>
      </c>
      <c r="AQ16" s="10" t="s">
        <v>82</v>
      </c>
      <c r="AR16" s="10">
        <v>10989</v>
      </c>
      <c r="AS16" s="11">
        <v>44879</v>
      </c>
      <c r="AT16" s="41" t="s">
        <v>172</v>
      </c>
      <c r="AU16" s="10"/>
      <c r="AV16" s="11"/>
      <c r="AW16" s="41"/>
    </row>
    <row r="17" spans="1:49" s="5" customFormat="1" ht="20.149999999999999" customHeight="1" thickBot="1" x14ac:dyDescent="0.4">
      <c r="A17" s="43" t="s">
        <v>145</v>
      </c>
      <c r="B17" s="44">
        <v>6376</v>
      </c>
      <c r="C17" s="45">
        <v>39778</v>
      </c>
      <c r="D17" s="44" t="s">
        <v>24</v>
      </c>
      <c r="E17" s="44">
        <v>6575</v>
      </c>
      <c r="F17" s="45">
        <v>40143</v>
      </c>
      <c r="G17" s="44" t="s">
        <v>24</v>
      </c>
      <c r="H17" s="44">
        <v>6946</v>
      </c>
      <c r="I17" s="45">
        <v>40526</v>
      </c>
      <c r="J17" s="44" t="s">
        <v>125</v>
      </c>
      <c r="K17" s="44">
        <v>7178</v>
      </c>
      <c r="L17" s="45">
        <v>40876</v>
      </c>
      <c r="M17" s="44" t="s">
        <v>129</v>
      </c>
      <c r="N17" s="44">
        <v>7395</v>
      </c>
      <c r="O17" s="45">
        <v>41250</v>
      </c>
      <c r="P17" s="44" t="s">
        <v>53</v>
      </c>
      <c r="Q17" s="44">
        <v>7670</v>
      </c>
      <c r="R17" s="45">
        <v>41625</v>
      </c>
      <c r="S17" s="44" t="s">
        <v>9</v>
      </c>
      <c r="T17" s="44">
        <v>7996</v>
      </c>
      <c r="U17" s="45">
        <v>41969</v>
      </c>
      <c r="V17" s="44" t="s">
        <v>70</v>
      </c>
      <c r="W17" s="44">
        <v>8487</v>
      </c>
      <c r="X17" s="45">
        <v>42695</v>
      </c>
      <c r="Y17" s="44" t="s">
        <v>82</v>
      </c>
      <c r="Z17" s="44">
        <v>8774</v>
      </c>
      <c r="AA17" s="45">
        <v>42702</v>
      </c>
      <c r="AB17" s="44" t="s">
        <v>12</v>
      </c>
      <c r="AC17" s="44">
        <v>9441</v>
      </c>
      <c r="AD17" s="45">
        <v>43073</v>
      </c>
      <c r="AE17" s="44" t="s">
        <v>121</v>
      </c>
      <c r="AF17" s="44">
        <v>9987</v>
      </c>
      <c r="AG17" s="45">
        <v>43440</v>
      </c>
      <c r="AH17" s="44" t="s">
        <v>15</v>
      </c>
      <c r="AI17" s="44">
        <v>10111</v>
      </c>
      <c r="AJ17" s="45">
        <v>43796</v>
      </c>
      <c r="AK17" s="44" t="s">
        <v>32</v>
      </c>
      <c r="AL17" s="44">
        <v>9634</v>
      </c>
      <c r="AM17" s="45">
        <v>44176</v>
      </c>
      <c r="AN17" s="44" t="s">
        <v>93</v>
      </c>
      <c r="AO17" s="44">
        <v>10009</v>
      </c>
      <c r="AP17" s="45">
        <v>44531</v>
      </c>
      <c r="AQ17" s="44" t="s">
        <v>157</v>
      </c>
      <c r="AR17" s="44">
        <v>10844</v>
      </c>
      <c r="AS17" s="45">
        <v>44894</v>
      </c>
      <c r="AT17" s="46" t="s">
        <v>107</v>
      </c>
      <c r="AU17" s="44"/>
      <c r="AV17" s="45"/>
      <c r="AW17" s="46"/>
    </row>
    <row r="18" spans="1:49" s="5" customFormat="1" ht="5" customHeight="1" thickBot="1" x14ac:dyDescent="0.4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51"/>
    </row>
    <row r="19" spans="1:49" s="6" customFormat="1" ht="20.149999999999999" customHeight="1" x14ac:dyDescent="0.35">
      <c r="A19" s="18" t="s">
        <v>148</v>
      </c>
      <c r="B19" s="19">
        <f>MAX(B6:B17)</f>
        <v>6674</v>
      </c>
      <c r="C19" s="20">
        <f>VLOOKUP(B19,B6:C17,2,0)</f>
        <v>39603</v>
      </c>
      <c r="D19" s="20" t="str">
        <f>VLOOKUP(C19,C6:D17,2,0)</f>
        <v>1351H</v>
      </c>
      <c r="E19" s="19">
        <f>MAX(E6:E17)</f>
        <v>6928</v>
      </c>
      <c r="F19" s="20">
        <f>VLOOKUP(E19,E6:F17,2,0)</f>
        <v>39959</v>
      </c>
      <c r="G19" s="20" t="str">
        <f>VLOOKUP(F19,F6:G17,2,0)</f>
        <v>1416H</v>
      </c>
      <c r="H19" s="19">
        <f>MAX(H6:H17)</f>
        <v>7656</v>
      </c>
      <c r="I19" s="20">
        <f>VLOOKUP(H19,H6:I17,2,0)</f>
        <v>40318</v>
      </c>
      <c r="J19" s="20" t="str">
        <f>VLOOKUP(I19,I6:J17,2,0)</f>
        <v>1335H</v>
      </c>
      <c r="K19" s="19">
        <f>MAX(K6:K17)</f>
        <v>7552</v>
      </c>
      <c r="L19" s="20">
        <f>VLOOKUP(K19,K6:L17,2,0)</f>
        <v>40701</v>
      </c>
      <c r="M19" s="20" t="str">
        <f>VLOOKUP(L19,L6:M17,2,0)</f>
        <v>1343H</v>
      </c>
      <c r="N19" s="19">
        <f>MAX(N6:N17)</f>
        <v>7889</v>
      </c>
      <c r="O19" s="20">
        <f>VLOOKUP(N19,N6:O17,2,0)</f>
        <v>41026</v>
      </c>
      <c r="P19" s="20" t="str">
        <f>VLOOKUP(O19,O6:P17,2,0)</f>
        <v>1345H</v>
      </c>
      <c r="Q19" s="19">
        <f>MAX(Q6:Q17)</f>
        <v>8305</v>
      </c>
      <c r="R19" s="20">
        <f>VLOOKUP(Q19,Q6:R17,2,0)</f>
        <v>41402</v>
      </c>
      <c r="S19" s="20" t="str">
        <f>VLOOKUP(R19,R6:S17,2,0)</f>
        <v>1334H</v>
      </c>
      <c r="T19" s="19">
        <f>MAX(T6:T17)</f>
        <v>8717</v>
      </c>
      <c r="U19" s="20">
        <f>VLOOKUP(T19,T6:U17,2,0)</f>
        <v>41780</v>
      </c>
      <c r="V19" s="20" t="str">
        <f>VLOOKUP(U19,U6:V17,2,0)</f>
        <v>1351H</v>
      </c>
      <c r="W19" s="19">
        <f>MAX(W6:W17)</f>
        <v>8928</v>
      </c>
      <c r="X19" s="20">
        <f>VLOOKUP(W19,W6:X17,2,0)</f>
        <v>42145</v>
      </c>
      <c r="Y19" s="20" t="str">
        <f>VLOOKUP(X19,X6:Y17,2,0)</f>
        <v>1423H</v>
      </c>
      <c r="Z19" s="19">
        <f>MAX(Z6:Z17)</f>
        <v>9726</v>
      </c>
      <c r="AA19" s="20">
        <f>VLOOKUP(Z19,Z6:AA17,2,0)</f>
        <v>42493</v>
      </c>
      <c r="AB19" s="21" t="str">
        <f>VLOOKUP(AA19,AA6:AB17,2,0)</f>
        <v>1352H</v>
      </c>
      <c r="AC19" s="19">
        <f>MAX(AC6:AC17)</f>
        <v>10054</v>
      </c>
      <c r="AD19" s="20">
        <f>VLOOKUP(AC19,AC6:AD17,2,0)</f>
        <v>42864</v>
      </c>
      <c r="AE19" s="21" t="str">
        <f>VLOOKUP(AD19,AD6:AE17,2,0)</f>
        <v>1427H</v>
      </c>
      <c r="AF19" s="19">
        <f>MAX(AF6:AF17)</f>
        <v>10876</v>
      </c>
      <c r="AG19" s="20">
        <f>VLOOKUP(AF19,AF6:AG17,2,0)</f>
        <v>43248</v>
      </c>
      <c r="AH19" s="21" t="str">
        <f>VLOOKUP(AG19,AG6:AH17,2,0)</f>
        <v>1353H</v>
      </c>
      <c r="AI19" s="19">
        <f>MAX(AI6:AI17)</f>
        <v>11344</v>
      </c>
      <c r="AJ19" s="20">
        <f>VLOOKUP(AI19,AI6:AJ17,2,0)</f>
        <v>43637</v>
      </c>
      <c r="AK19" s="21" t="str">
        <f>VLOOKUP(AJ19,AJ6:AK17,2,0)</f>
        <v>1352H</v>
      </c>
      <c r="AL19" s="19">
        <f>MAX(AL6:AL17)</f>
        <v>11103</v>
      </c>
      <c r="AM19" s="20">
        <f>VLOOKUP(AL19,AL6:AM17,2,0)</f>
        <v>43899</v>
      </c>
      <c r="AN19" s="21" t="str">
        <f>VLOOKUP(AM19,AM6:AN17,2,0)</f>
        <v>1411h</v>
      </c>
      <c r="AO19" s="19">
        <f>MAX(AO6:AO17)</f>
        <v>11640</v>
      </c>
      <c r="AP19" s="20">
        <f>VLOOKUP(AO19,AO6:AP17,2,0)</f>
        <v>44344</v>
      </c>
      <c r="AQ19" s="21" t="str">
        <f>VLOOKUP(AP19,AP6:AQ17,2,0)</f>
        <v>1357H</v>
      </c>
      <c r="AR19" s="19">
        <f>MAX(AR6:AR17)</f>
        <v>12113</v>
      </c>
      <c r="AS19" s="20">
        <f>VLOOKUP(AR19,AR6:AS17,2,0)</f>
        <v>44693</v>
      </c>
      <c r="AT19" s="21" t="str">
        <f>VLOOKUP(AS19,AS6:AT17,2,0)</f>
        <v>1429H</v>
      </c>
      <c r="AU19" s="19">
        <f>MAX(AU6:AU17)</f>
        <v>12431</v>
      </c>
      <c r="AV19" s="20">
        <f>VLOOKUP(AU19,AU6:AV17,2,0)</f>
        <v>45055</v>
      </c>
      <c r="AW19" s="21" t="str">
        <f>VLOOKUP(AV19,AV6:AW17,2,0)</f>
        <v>1356H</v>
      </c>
    </row>
    <row r="20" spans="1:49" s="7" customFormat="1" ht="20.149999999999999" customHeight="1" x14ac:dyDescent="0.3">
      <c r="A20" s="22" t="s">
        <v>149</v>
      </c>
      <c r="B20" s="23"/>
      <c r="C20" s="23"/>
      <c r="D20" s="23"/>
      <c r="E20" s="23">
        <f>E19-B19</f>
        <v>254</v>
      </c>
      <c r="F20" s="23"/>
      <c r="G20" s="23"/>
      <c r="H20" s="23">
        <f>H19-E19</f>
        <v>728</v>
      </c>
      <c r="I20" s="23"/>
      <c r="J20" s="23"/>
      <c r="K20" s="23">
        <f>K19-H19</f>
        <v>-104</v>
      </c>
      <c r="L20" s="23"/>
      <c r="M20" s="23"/>
      <c r="N20" s="23">
        <f>N19-K19</f>
        <v>337</v>
      </c>
      <c r="O20" s="23"/>
      <c r="P20" s="23"/>
      <c r="Q20" s="23">
        <f>Q19-N19</f>
        <v>416</v>
      </c>
      <c r="R20" s="23"/>
      <c r="S20" s="23"/>
      <c r="T20" s="23">
        <f>T19-Q19</f>
        <v>412</v>
      </c>
      <c r="U20" s="23"/>
      <c r="V20" s="23"/>
      <c r="W20" s="23">
        <f>W19-T19</f>
        <v>211</v>
      </c>
      <c r="X20" s="23"/>
      <c r="Y20" s="23"/>
      <c r="Z20" s="23">
        <f>Z19-W19</f>
        <v>798</v>
      </c>
      <c r="AA20" s="23"/>
      <c r="AB20" s="24"/>
      <c r="AC20" s="23">
        <f>AC19-Z19</f>
        <v>328</v>
      </c>
      <c r="AD20" s="23"/>
      <c r="AE20" s="24"/>
      <c r="AF20" s="23">
        <f>AF19-AC19</f>
        <v>822</v>
      </c>
      <c r="AG20" s="23"/>
      <c r="AH20" s="24"/>
      <c r="AI20" s="23">
        <f>AI19-AF19</f>
        <v>468</v>
      </c>
      <c r="AJ20" s="23"/>
      <c r="AK20" s="24"/>
      <c r="AL20" s="23">
        <f>AL19-AI19</f>
        <v>-241</v>
      </c>
      <c r="AM20" s="23"/>
      <c r="AN20" s="24"/>
      <c r="AO20" s="23">
        <f>AO19-AL19</f>
        <v>537</v>
      </c>
      <c r="AP20" s="23"/>
      <c r="AQ20" s="24"/>
      <c r="AR20" s="23">
        <f>AR19-AO19</f>
        <v>473</v>
      </c>
      <c r="AS20" s="23"/>
      <c r="AT20" s="24"/>
      <c r="AU20" s="23">
        <f>AU19-AR19</f>
        <v>318</v>
      </c>
      <c r="AV20" s="23"/>
      <c r="AW20" s="24"/>
    </row>
    <row r="21" spans="1:49" s="8" customFormat="1" ht="14.5" thickBot="1" x14ac:dyDescent="0.35">
      <c r="A21" s="35" t="s">
        <v>150</v>
      </c>
      <c r="B21" s="29"/>
      <c r="C21" s="28"/>
      <c r="D21" s="28"/>
      <c r="E21" s="29">
        <f>E20/B19</f>
        <v>3.8058136050344624E-2</v>
      </c>
      <c r="F21" s="28"/>
      <c r="G21" s="28"/>
      <c r="H21" s="29">
        <f>H20/E19</f>
        <v>0.10508083140877598</v>
      </c>
      <c r="I21" s="28"/>
      <c r="J21" s="28"/>
      <c r="K21" s="29">
        <f>K20/H19</f>
        <v>-1.3584117032392894E-2</v>
      </c>
      <c r="L21" s="28"/>
      <c r="M21" s="28"/>
      <c r="N21" s="29">
        <f>N20/K19</f>
        <v>4.4623940677966101E-2</v>
      </c>
      <c r="O21" s="28"/>
      <c r="P21" s="28"/>
      <c r="Q21" s="29">
        <f>Q20/N19</f>
        <v>5.2731651666877932E-2</v>
      </c>
      <c r="R21" s="28"/>
      <c r="S21" s="28"/>
      <c r="T21" s="29">
        <f>T20/Q19</f>
        <v>4.9608669476219149E-2</v>
      </c>
      <c r="U21" s="28"/>
      <c r="V21" s="28"/>
      <c r="W21" s="29">
        <f>W20/T19</f>
        <v>2.4205575312607547E-2</v>
      </c>
      <c r="X21" s="28"/>
      <c r="Y21" s="28"/>
      <c r="Z21" s="29">
        <f>Z20/W19</f>
        <v>8.9381720430107531E-2</v>
      </c>
      <c r="AA21" s="28"/>
      <c r="AB21" s="30"/>
      <c r="AC21" s="29">
        <f>AC20/Z19</f>
        <v>3.3724038659263829E-2</v>
      </c>
      <c r="AD21" s="28"/>
      <c r="AE21" s="30"/>
      <c r="AF21" s="29">
        <f>AF20/AC19</f>
        <v>8.1758504077978911E-2</v>
      </c>
      <c r="AG21" s="28"/>
      <c r="AH21" s="30"/>
      <c r="AI21" s="29">
        <f>AI20/AF19</f>
        <v>4.303052592865024E-2</v>
      </c>
      <c r="AJ21" s="28"/>
      <c r="AK21" s="30"/>
      <c r="AL21" s="29">
        <f>AL20/AI19</f>
        <v>-2.1244710860366715E-2</v>
      </c>
      <c r="AM21" s="28"/>
      <c r="AN21" s="30"/>
      <c r="AO21" s="29">
        <f>AO20/AL19</f>
        <v>4.8365306673871927E-2</v>
      </c>
      <c r="AP21" s="28"/>
      <c r="AQ21" s="30"/>
      <c r="AR21" s="29">
        <f>AR20/AO19</f>
        <v>4.0635738831615122E-2</v>
      </c>
      <c r="AS21" s="28"/>
      <c r="AT21" s="30"/>
      <c r="AU21" s="29">
        <f>AU20/AR19</f>
        <v>2.6252786262692975E-2</v>
      </c>
      <c r="AV21" s="28"/>
      <c r="AW21" s="30"/>
    </row>
    <row r="22" spans="1:49" s="9" customFormat="1" x14ac:dyDescent="0.3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</row>
    <row r="23" spans="1:49" ht="16.5" customHeight="1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49" ht="16.5" customHeight="1" thickBot="1" x14ac:dyDescent="0.35"/>
    <row r="25" spans="1:49" ht="25" customHeight="1" x14ac:dyDescent="0.3">
      <c r="A25" s="52" t="s">
        <v>2</v>
      </c>
      <c r="B25" s="55" t="s">
        <v>4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7"/>
    </row>
    <row r="26" spans="1:49" ht="50.25" customHeight="1" x14ac:dyDescent="0.3">
      <c r="A26" s="53"/>
      <c r="B26" s="48">
        <v>2008</v>
      </c>
      <c r="C26" s="54" t="s">
        <v>6</v>
      </c>
      <c r="D26" s="54"/>
      <c r="E26" s="38">
        <v>2009</v>
      </c>
      <c r="F26" s="54" t="s">
        <v>6</v>
      </c>
      <c r="G26" s="54"/>
      <c r="H26" s="38">
        <v>2010</v>
      </c>
      <c r="I26" s="54" t="s">
        <v>6</v>
      </c>
      <c r="J26" s="54"/>
      <c r="K26" s="38">
        <v>2011</v>
      </c>
      <c r="L26" s="54" t="s">
        <v>6</v>
      </c>
      <c r="M26" s="54"/>
      <c r="N26" s="38">
        <v>2012</v>
      </c>
      <c r="O26" s="54" t="s">
        <v>6</v>
      </c>
      <c r="P26" s="54"/>
      <c r="Q26" s="38">
        <v>2013</v>
      </c>
      <c r="R26" s="54" t="s">
        <v>6</v>
      </c>
      <c r="S26" s="54"/>
      <c r="T26" s="38">
        <v>2014</v>
      </c>
      <c r="U26" s="54" t="s">
        <v>6</v>
      </c>
      <c r="V26" s="54"/>
      <c r="W26" s="38">
        <v>2015</v>
      </c>
      <c r="X26" s="54" t="s">
        <v>6</v>
      </c>
      <c r="Y26" s="54"/>
      <c r="Z26" s="38">
        <v>2016</v>
      </c>
      <c r="AA26" s="54" t="s">
        <v>6</v>
      </c>
      <c r="AB26" s="54"/>
      <c r="AC26" s="38">
        <v>2017</v>
      </c>
      <c r="AD26" s="54" t="s">
        <v>6</v>
      </c>
      <c r="AE26" s="54"/>
      <c r="AF26" s="38">
        <v>2018</v>
      </c>
      <c r="AG26" s="54" t="s">
        <v>6</v>
      </c>
      <c r="AH26" s="54"/>
      <c r="AI26" s="38">
        <v>2019</v>
      </c>
      <c r="AJ26" s="54" t="s">
        <v>6</v>
      </c>
      <c r="AK26" s="54"/>
      <c r="AL26" s="38">
        <v>2020</v>
      </c>
      <c r="AM26" s="54" t="s">
        <v>6</v>
      </c>
      <c r="AN26" s="54"/>
      <c r="AO26" s="39">
        <v>2021</v>
      </c>
      <c r="AP26" s="54" t="s">
        <v>6</v>
      </c>
      <c r="AQ26" s="54"/>
      <c r="AR26" s="39">
        <v>2022</v>
      </c>
      <c r="AS26" s="54" t="s">
        <v>6</v>
      </c>
      <c r="AT26" s="58"/>
      <c r="AU26" s="39">
        <v>2023</v>
      </c>
      <c r="AV26" s="54" t="s">
        <v>6</v>
      </c>
      <c r="AW26" s="58"/>
    </row>
    <row r="27" spans="1:49" ht="20.25" customHeight="1" x14ac:dyDescent="0.3">
      <c r="A27" s="40" t="s">
        <v>7</v>
      </c>
      <c r="B27" s="10">
        <v>1067.23</v>
      </c>
      <c r="C27" s="11">
        <v>39443</v>
      </c>
      <c r="D27" s="10" t="s">
        <v>26</v>
      </c>
      <c r="E27" s="10">
        <v>1119.616</v>
      </c>
      <c r="F27" s="11">
        <v>39821</v>
      </c>
      <c r="G27" s="10" t="s">
        <v>42</v>
      </c>
      <c r="H27" s="10">
        <v>1218.52</v>
      </c>
      <c r="I27" s="11">
        <v>40184</v>
      </c>
      <c r="J27" s="10" t="s">
        <v>42</v>
      </c>
      <c r="K27" s="10">
        <v>1331.048</v>
      </c>
      <c r="L27" s="11">
        <v>40905</v>
      </c>
      <c r="M27" s="10" t="s">
        <v>42</v>
      </c>
      <c r="N27" s="10">
        <v>1391.03</v>
      </c>
      <c r="O27" s="11">
        <v>40933</v>
      </c>
      <c r="P27" s="10" t="s">
        <v>42</v>
      </c>
      <c r="Q27" s="10">
        <v>1462.81</v>
      </c>
      <c r="R27" s="11">
        <v>41281</v>
      </c>
      <c r="S27" s="10" t="s">
        <v>16</v>
      </c>
      <c r="T27" s="10">
        <v>1330.8099999999997</v>
      </c>
      <c r="U27" s="11">
        <v>41645</v>
      </c>
      <c r="V27" s="10" t="s">
        <v>17</v>
      </c>
      <c r="W27" s="10">
        <v>1476.14</v>
      </c>
      <c r="X27" s="11">
        <v>42024</v>
      </c>
      <c r="Y27" s="10" t="s">
        <v>18</v>
      </c>
      <c r="Z27" s="10">
        <v>1692.96</v>
      </c>
      <c r="AA27" s="11">
        <v>42381</v>
      </c>
      <c r="AB27" s="10" t="s">
        <v>19</v>
      </c>
      <c r="AC27" s="10">
        <v>1803.7400000000007</v>
      </c>
      <c r="AD27" s="11">
        <v>42732</v>
      </c>
      <c r="AE27" s="10" t="s">
        <v>20</v>
      </c>
      <c r="AF27" s="10">
        <v>1891.8410000000001</v>
      </c>
      <c r="AG27" s="11">
        <v>43125</v>
      </c>
      <c r="AH27" s="10" t="s">
        <v>21</v>
      </c>
      <c r="AI27" s="10">
        <v>1872.5799999999997</v>
      </c>
      <c r="AJ27" s="11">
        <v>43479</v>
      </c>
      <c r="AK27" s="10" t="s">
        <v>22</v>
      </c>
      <c r="AL27" s="10">
        <v>2065.7999999999997</v>
      </c>
      <c r="AM27" s="11">
        <v>43846</v>
      </c>
      <c r="AN27" s="10" t="s">
        <v>19</v>
      </c>
      <c r="AO27" s="10">
        <v>1927.1712114800002</v>
      </c>
      <c r="AP27" s="11">
        <v>44221</v>
      </c>
      <c r="AQ27" s="10" t="s">
        <v>108</v>
      </c>
      <c r="AR27" s="10">
        <v>1710.2521613000001</v>
      </c>
      <c r="AS27" s="11">
        <v>44581</v>
      </c>
      <c r="AT27" s="41" t="s">
        <v>108</v>
      </c>
      <c r="AU27" s="10">
        <v>2058.04</v>
      </c>
      <c r="AV27" s="11">
        <v>44945</v>
      </c>
      <c r="AW27" s="41" t="s">
        <v>97</v>
      </c>
    </row>
    <row r="28" spans="1:49" ht="20.25" customHeight="1" x14ac:dyDescent="0.3">
      <c r="A28" s="40" t="s">
        <v>30</v>
      </c>
      <c r="B28" s="10">
        <v>1069.06</v>
      </c>
      <c r="C28" s="11">
        <v>39484</v>
      </c>
      <c r="D28" s="10" t="s">
        <v>42</v>
      </c>
      <c r="E28" s="10">
        <v>1160.2369999999999</v>
      </c>
      <c r="F28" s="11">
        <v>39861</v>
      </c>
      <c r="G28" s="10" t="s">
        <v>42</v>
      </c>
      <c r="H28" s="10">
        <v>1199.422</v>
      </c>
      <c r="I28" s="11">
        <v>40234</v>
      </c>
      <c r="J28" s="10" t="s">
        <v>42</v>
      </c>
      <c r="K28" s="10">
        <v>1355.7399999999998</v>
      </c>
      <c r="L28" s="11">
        <v>40583</v>
      </c>
      <c r="M28" s="10" t="s">
        <v>42</v>
      </c>
      <c r="N28" s="10">
        <v>1381.65</v>
      </c>
      <c r="O28" s="11">
        <v>40960</v>
      </c>
      <c r="P28" s="10" t="s">
        <v>42</v>
      </c>
      <c r="Q28" s="10">
        <v>1445.81</v>
      </c>
      <c r="R28" s="11">
        <v>41311</v>
      </c>
      <c r="S28" s="10" t="s">
        <v>39</v>
      </c>
      <c r="T28" s="10">
        <v>1362.26</v>
      </c>
      <c r="U28" s="11">
        <v>41675</v>
      </c>
      <c r="V28" s="10" t="s">
        <v>40</v>
      </c>
      <c r="W28" s="10">
        <v>1479.08</v>
      </c>
      <c r="X28" s="11">
        <v>42052</v>
      </c>
      <c r="Y28" s="10" t="s">
        <v>41</v>
      </c>
      <c r="Z28" s="10">
        <v>1669.13</v>
      </c>
      <c r="AA28" s="11">
        <v>42423</v>
      </c>
      <c r="AB28" s="10" t="s">
        <v>42</v>
      </c>
      <c r="AC28" s="10">
        <v>1746.9199999999998</v>
      </c>
      <c r="AD28" s="11">
        <v>42766</v>
      </c>
      <c r="AE28" s="10" t="s">
        <v>18</v>
      </c>
      <c r="AF28" s="10">
        <v>1912.65</v>
      </c>
      <c r="AG28" s="11">
        <v>43152</v>
      </c>
      <c r="AH28" s="10" t="s">
        <v>18</v>
      </c>
      <c r="AI28" s="10">
        <v>1919.0999999999995</v>
      </c>
      <c r="AJ28" s="11">
        <v>43518</v>
      </c>
      <c r="AK28" s="10" t="s">
        <v>19</v>
      </c>
      <c r="AL28" s="10">
        <v>2201.300582893</v>
      </c>
      <c r="AM28" s="11">
        <v>43859</v>
      </c>
      <c r="AN28" s="10" t="s">
        <v>10</v>
      </c>
      <c r="AO28" s="10">
        <v>1945.1943064999998</v>
      </c>
      <c r="AP28" s="11">
        <v>44222</v>
      </c>
      <c r="AQ28" s="10" t="s">
        <v>95</v>
      </c>
      <c r="AR28" s="10">
        <v>1946.8404301500002</v>
      </c>
      <c r="AS28" s="11">
        <v>44607</v>
      </c>
      <c r="AT28" s="41" t="s">
        <v>154</v>
      </c>
      <c r="AU28" s="10">
        <v>2085.06</v>
      </c>
      <c r="AV28" s="11">
        <v>44963</v>
      </c>
      <c r="AW28" s="41" t="s">
        <v>72</v>
      </c>
    </row>
    <row r="29" spans="1:49" ht="20.25" customHeight="1" x14ac:dyDescent="0.3">
      <c r="A29" s="40" t="s">
        <v>49</v>
      </c>
      <c r="B29" s="10">
        <v>1078.56</v>
      </c>
      <c r="C29" s="11">
        <v>39519</v>
      </c>
      <c r="D29" s="10" t="s">
        <v>42</v>
      </c>
      <c r="E29" s="10">
        <v>1166.03</v>
      </c>
      <c r="F29" s="11">
        <v>39896</v>
      </c>
      <c r="G29" s="10" t="s">
        <v>42</v>
      </c>
      <c r="H29" s="10">
        <v>1253.56</v>
      </c>
      <c r="I29" s="11">
        <v>40254</v>
      </c>
      <c r="J29" s="10" t="s">
        <v>42</v>
      </c>
      <c r="K29" s="10">
        <v>1370.06</v>
      </c>
      <c r="L29" s="11">
        <v>40624</v>
      </c>
      <c r="M29" s="10" t="s">
        <v>42</v>
      </c>
      <c r="N29" s="10">
        <v>1419.24</v>
      </c>
      <c r="O29" s="11">
        <v>40977</v>
      </c>
      <c r="P29" s="10" t="s">
        <v>42</v>
      </c>
      <c r="Q29" s="10">
        <v>1527.8899999999999</v>
      </c>
      <c r="R29" s="11">
        <v>41355</v>
      </c>
      <c r="S29" s="10" t="s">
        <v>39</v>
      </c>
      <c r="T29" s="10">
        <v>1411.25</v>
      </c>
      <c r="U29" s="11">
        <v>41709</v>
      </c>
      <c r="V29" s="10" t="s">
        <v>57</v>
      </c>
      <c r="W29" s="10">
        <v>1528.42</v>
      </c>
      <c r="X29" s="11">
        <v>42087</v>
      </c>
      <c r="Y29" s="10" t="s">
        <v>13</v>
      </c>
      <c r="Z29" s="10">
        <v>1749.44</v>
      </c>
      <c r="AA29" s="11">
        <v>42440</v>
      </c>
      <c r="AB29" s="10" t="s">
        <v>55</v>
      </c>
      <c r="AC29" s="10">
        <v>1829.2000000000005</v>
      </c>
      <c r="AD29" s="11">
        <v>42817</v>
      </c>
      <c r="AE29" s="10" t="s">
        <v>19</v>
      </c>
      <c r="AF29" s="10">
        <v>1956.1</v>
      </c>
      <c r="AG29" s="11">
        <v>43179</v>
      </c>
      <c r="AH29" s="10" t="s">
        <v>19</v>
      </c>
      <c r="AI29" s="10">
        <v>2010.3000000000002</v>
      </c>
      <c r="AJ29" s="11">
        <v>43546</v>
      </c>
      <c r="AK29" s="10" t="s">
        <v>19</v>
      </c>
      <c r="AL29" s="10">
        <v>2140.0000000000005</v>
      </c>
      <c r="AM29" s="11">
        <v>43903</v>
      </c>
      <c r="AN29" s="10" t="s">
        <v>19</v>
      </c>
      <c r="AO29" s="10">
        <v>2145.1650668789998</v>
      </c>
      <c r="AP29" s="11">
        <v>44274</v>
      </c>
      <c r="AQ29" s="10" t="s">
        <v>94</v>
      </c>
      <c r="AR29" s="10">
        <v>2141.1933411799996</v>
      </c>
      <c r="AS29" s="11">
        <v>44643</v>
      </c>
      <c r="AT29" s="41" t="s">
        <v>154</v>
      </c>
      <c r="AU29" s="10">
        <v>2248.1</v>
      </c>
      <c r="AV29" s="11">
        <v>45009</v>
      </c>
      <c r="AW29" s="41" t="s">
        <v>152</v>
      </c>
    </row>
    <row r="30" spans="1:49" ht="20.25" customHeight="1" x14ac:dyDescent="0.3">
      <c r="A30" s="40" t="s">
        <v>63</v>
      </c>
      <c r="B30" s="10">
        <v>1111.5160000000001</v>
      </c>
      <c r="C30" s="11">
        <v>39560</v>
      </c>
      <c r="D30" s="10" t="s">
        <v>42</v>
      </c>
      <c r="E30" s="10">
        <v>1193.25</v>
      </c>
      <c r="F30" s="11">
        <v>39919</v>
      </c>
      <c r="G30" s="10" t="s">
        <v>19</v>
      </c>
      <c r="H30" s="10">
        <v>1305.8599999999999</v>
      </c>
      <c r="I30" s="11">
        <v>40291</v>
      </c>
      <c r="J30" s="10" t="s">
        <v>19</v>
      </c>
      <c r="K30" s="10">
        <v>1354.7629999999999</v>
      </c>
      <c r="L30" s="11">
        <v>40651</v>
      </c>
      <c r="M30" s="10" t="s">
        <v>42</v>
      </c>
      <c r="N30" s="10">
        <v>1447.11</v>
      </c>
      <c r="O30" s="11">
        <v>41019</v>
      </c>
      <c r="P30" s="10" t="s">
        <v>42</v>
      </c>
      <c r="Q30" s="10">
        <v>1547.7999999999997</v>
      </c>
      <c r="R30" s="11">
        <v>41381</v>
      </c>
      <c r="S30" s="10" t="s">
        <v>70</v>
      </c>
      <c r="T30" s="10">
        <v>1498.74</v>
      </c>
      <c r="U30" s="11">
        <v>41754</v>
      </c>
      <c r="V30" s="10" t="s">
        <v>71</v>
      </c>
      <c r="W30" s="10">
        <v>1629.9</v>
      </c>
      <c r="X30" s="11">
        <v>42114</v>
      </c>
      <c r="Y30" s="10" t="s">
        <v>15</v>
      </c>
      <c r="Z30" s="10">
        <v>1846.09</v>
      </c>
      <c r="AA30" s="11">
        <v>42473</v>
      </c>
      <c r="AB30" s="10" t="s">
        <v>51</v>
      </c>
      <c r="AC30" s="36">
        <v>1913.6399999999999</v>
      </c>
      <c r="AD30" s="37">
        <v>42850</v>
      </c>
      <c r="AE30" s="36" t="s">
        <v>72</v>
      </c>
      <c r="AF30" s="36">
        <v>2044.2</v>
      </c>
      <c r="AG30" s="37">
        <v>43214</v>
      </c>
      <c r="AH30" s="36" t="s">
        <v>10</v>
      </c>
      <c r="AI30" s="36">
        <v>2116.33</v>
      </c>
      <c r="AJ30" s="37">
        <v>43580</v>
      </c>
      <c r="AK30" s="36" t="s">
        <v>19</v>
      </c>
      <c r="AL30" s="36">
        <v>1789.3999999999996</v>
      </c>
      <c r="AM30" s="37">
        <v>43943</v>
      </c>
      <c r="AN30" s="36" t="s">
        <v>73</v>
      </c>
      <c r="AO30" s="36">
        <v>2123.8000000000006</v>
      </c>
      <c r="AP30" s="37">
        <v>44298</v>
      </c>
      <c r="AQ30" s="36" t="s">
        <v>19</v>
      </c>
      <c r="AR30" s="36">
        <v>2155.38061523438</v>
      </c>
      <c r="AS30" s="37">
        <v>44652</v>
      </c>
      <c r="AT30" s="42" t="s">
        <v>45</v>
      </c>
      <c r="AU30" s="36">
        <v>2417.23</v>
      </c>
      <c r="AV30" s="37">
        <v>45033</v>
      </c>
      <c r="AW30" s="42" t="s">
        <v>83</v>
      </c>
    </row>
    <row r="31" spans="1:49" ht="20.25" customHeight="1" x14ac:dyDescent="0.3">
      <c r="A31" s="40" t="s">
        <v>80</v>
      </c>
      <c r="B31" s="10">
        <v>1094.816</v>
      </c>
      <c r="C31" s="11">
        <v>39568</v>
      </c>
      <c r="D31" s="10" t="s">
        <v>19</v>
      </c>
      <c r="E31" s="10">
        <v>1204.3499999999999</v>
      </c>
      <c r="F31" s="11">
        <v>39947</v>
      </c>
      <c r="G31" s="10" t="s">
        <v>42</v>
      </c>
      <c r="H31" s="10">
        <v>1363.8</v>
      </c>
      <c r="I31" s="11">
        <v>40323</v>
      </c>
      <c r="J31" s="10" t="s">
        <v>19</v>
      </c>
      <c r="K31" s="10">
        <v>1430.5299999999997</v>
      </c>
      <c r="L31" s="11">
        <v>40691</v>
      </c>
      <c r="M31" s="10" t="s">
        <v>19</v>
      </c>
      <c r="N31" s="10">
        <v>1464.3</v>
      </c>
      <c r="O31" s="11">
        <v>41037</v>
      </c>
      <c r="P31" s="10" t="s">
        <v>19</v>
      </c>
      <c r="Q31" s="10">
        <v>1572.33</v>
      </c>
      <c r="R31" s="11">
        <v>41400</v>
      </c>
      <c r="S31" s="10" t="s">
        <v>84</v>
      </c>
      <c r="T31" s="10">
        <v>1606.1999999999998</v>
      </c>
      <c r="U31" s="11">
        <v>41766</v>
      </c>
      <c r="V31" s="10" t="s">
        <v>76</v>
      </c>
      <c r="W31" s="10">
        <v>1617.5</v>
      </c>
      <c r="X31" s="11">
        <v>42145</v>
      </c>
      <c r="Y31" s="10" t="s">
        <v>50</v>
      </c>
      <c r="Z31" s="10">
        <v>1892.63</v>
      </c>
      <c r="AA31" s="11">
        <v>42495</v>
      </c>
      <c r="AB31" s="10" t="s">
        <v>85</v>
      </c>
      <c r="AC31" s="10">
        <v>1933.3799999999999</v>
      </c>
      <c r="AD31" s="11">
        <v>42874</v>
      </c>
      <c r="AE31" s="10" t="s">
        <v>85</v>
      </c>
      <c r="AF31" s="10">
        <v>2053.2293522099999</v>
      </c>
      <c r="AG31" s="11">
        <v>43244</v>
      </c>
      <c r="AH31" s="10" t="s">
        <v>33</v>
      </c>
      <c r="AI31" s="10">
        <v>2223.7999999999997</v>
      </c>
      <c r="AJ31" s="11">
        <v>43601</v>
      </c>
      <c r="AK31" s="10" t="s">
        <v>19</v>
      </c>
      <c r="AL31" s="10">
        <v>1965.6</v>
      </c>
      <c r="AM31" s="11">
        <v>43971</v>
      </c>
      <c r="AN31" s="10" t="s">
        <v>19</v>
      </c>
      <c r="AO31" s="10">
        <v>2159.2768890000002</v>
      </c>
      <c r="AP31" s="11">
        <v>44321</v>
      </c>
      <c r="AQ31" s="10" t="s">
        <v>69</v>
      </c>
      <c r="AR31" s="10">
        <v>2288.8490332019996</v>
      </c>
      <c r="AS31" s="11">
        <v>44693</v>
      </c>
      <c r="AT31" s="41" t="s">
        <v>55</v>
      </c>
      <c r="AU31" s="10">
        <v>2458.23</v>
      </c>
      <c r="AV31" s="11">
        <v>45063</v>
      </c>
      <c r="AW31" s="41" t="s">
        <v>123</v>
      </c>
    </row>
    <row r="32" spans="1:49" ht="20.25" customHeight="1" x14ac:dyDescent="0.3">
      <c r="A32" s="40" t="s">
        <v>89</v>
      </c>
      <c r="B32" s="10">
        <v>1089.1490000000001</v>
      </c>
      <c r="C32" s="11">
        <v>39609</v>
      </c>
      <c r="D32" s="10" t="s">
        <v>169</v>
      </c>
      <c r="E32" s="10">
        <v>1203.98</v>
      </c>
      <c r="F32" s="11">
        <v>39968</v>
      </c>
      <c r="G32" s="10" t="s">
        <v>42</v>
      </c>
      <c r="H32" s="10">
        <v>1343.61</v>
      </c>
      <c r="I32" s="11">
        <v>40333</v>
      </c>
      <c r="J32" s="10" t="s">
        <v>19</v>
      </c>
      <c r="K32" s="10">
        <v>1384.3899999999999</v>
      </c>
      <c r="L32" s="11">
        <v>40709</v>
      </c>
      <c r="M32" s="10" t="s">
        <v>42</v>
      </c>
      <c r="N32" s="10">
        <v>1448.7</v>
      </c>
      <c r="O32" s="11">
        <v>41079</v>
      </c>
      <c r="P32" s="10" t="s">
        <v>42</v>
      </c>
      <c r="Q32" s="10">
        <v>1554.6800000000003</v>
      </c>
      <c r="R32" s="11">
        <v>41449</v>
      </c>
      <c r="S32" s="10" t="s">
        <v>92</v>
      </c>
      <c r="T32" s="10">
        <v>1635.85</v>
      </c>
      <c r="U32" s="11">
        <v>41786</v>
      </c>
      <c r="V32" s="10" t="s">
        <v>93</v>
      </c>
      <c r="W32" s="10">
        <v>1562.38</v>
      </c>
      <c r="X32" s="11">
        <v>42150</v>
      </c>
      <c r="Y32" s="10" t="s">
        <v>9</v>
      </c>
      <c r="Z32" s="10">
        <v>1831.4869999999996</v>
      </c>
      <c r="AA32" s="11">
        <v>42528</v>
      </c>
      <c r="AB32" s="10" t="s">
        <v>79</v>
      </c>
      <c r="AC32" s="10">
        <v>1934.6480000000001</v>
      </c>
      <c r="AD32" s="11">
        <v>42888</v>
      </c>
      <c r="AE32" s="10" t="s">
        <v>94</v>
      </c>
      <c r="AF32" s="10">
        <v>2010.32</v>
      </c>
      <c r="AG32" s="11">
        <v>43248</v>
      </c>
      <c r="AH32" s="10" t="s">
        <v>19</v>
      </c>
      <c r="AI32" s="10">
        <v>2220.1000000000004</v>
      </c>
      <c r="AJ32" s="11">
        <v>43636</v>
      </c>
      <c r="AK32" s="10" t="s">
        <v>19</v>
      </c>
      <c r="AL32" s="10">
        <v>2043.565554277</v>
      </c>
      <c r="AM32" s="11">
        <v>43986</v>
      </c>
      <c r="AN32" s="10" t="s">
        <v>95</v>
      </c>
      <c r="AO32" s="10">
        <v>2163.8375566189998</v>
      </c>
      <c r="AP32" s="11">
        <v>44344</v>
      </c>
      <c r="AQ32" s="10" t="s">
        <v>97</v>
      </c>
      <c r="AR32" s="10">
        <v>2253.61963535</v>
      </c>
      <c r="AS32" s="11">
        <v>44707</v>
      </c>
      <c r="AT32" s="41" t="s">
        <v>165</v>
      </c>
      <c r="AU32" s="10">
        <v>2388.52</v>
      </c>
      <c r="AV32" s="11">
        <v>45091</v>
      </c>
      <c r="AW32" s="41" t="s">
        <v>53</v>
      </c>
    </row>
    <row r="33" spans="1:49" ht="20.25" customHeight="1" x14ac:dyDescent="0.3">
      <c r="A33" s="40" t="s">
        <v>99</v>
      </c>
      <c r="B33" s="10">
        <v>1099.9029999999998</v>
      </c>
      <c r="C33" s="11">
        <v>39653</v>
      </c>
      <c r="D33" s="10" t="s">
        <v>42</v>
      </c>
      <c r="E33" s="10">
        <v>1200.559</v>
      </c>
      <c r="F33" s="11">
        <v>40002</v>
      </c>
      <c r="G33" s="10" t="s">
        <v>42</v>
      </c>
      <c r="H33" s="10">
        <v>1323.16</v>
      </c>
      <c r="I33" s="11">
        <v>40364</v>
      </c>
      <c r="J33" s="10" t="s">
        <v>42</v>
      </c>
      <c r="K33" s="10">
        <v>1399.335</v>
      </c>
      <c r="L33" s="11">
        <v>40722</v>
      </c>
      <c r="M33" s="10" t="s">
        <v>42</v>
      </c>
      <c r="N33" s="10">
        <v>1439.95</v>
      </c>
      <c r="O33" s="11">
        <v>41114</v>
      </c>
      <c r="P33" s="10" t="s">
        <v>42</v>
      </c>
      <c r="Q33" s="10">
        <v>1542.77</v>
      </c>
      <c r="R33" s="11">
        <v>41473</v>
      </c>
      <c r="S33" s="10" t="s">
        <v>105</v>
      </c>
      <c r="T33" s="10">
        <v>1510.61</v>
      </c>
      <c r="U33" s="11">
        <v>41831</v>
      </c>
      <c r="V33" s="10" t="s">
        <v>96</v>
      </c>
      <c r="W33" s="10">
        <v>1583.78</v>
      </c>
      <c r="X33" s="11">
        <v>42205</v>
      </c>
      <c r="Y33" s="10" t="s">
        <v>106</v>
      </c>
      <c r="Z33" s="10">
        <v>1818.7099999999996</v>
      </c>
      <c r="AA33" s="11">
        <v>42572</v>
      </c>
      <c r="AB33" s="10" t="s">
        <v>19</v>
      </c>
      <c r="AC33" s="10">
        <v>1869.2380000000003</v>
      </c>
      <c r="AD33" s="11">
        <v>42915</v>
      </c>
      <c r="AE33" s="10" t="s">
        <v>107</v>
      </c>
      <c r="AF33" s="10">
        <v>1971.72</v>
      </c>
      <c r="AG33" s="11">
        <v>43301</v>
      </c>
      <c r="AH33" s="10" t="s">
        <v>54</v>
      </c>
      <c r="AI33" s="10">
        <v>2129</v>
      </c>
      <c r="AJ33" s="11">
        <v>43657</v>
      </c>
      <c r="AK33" s="10" t="s">
        <v>108</v>
      </c>
      <c r="AL33" s="10">
        <v>1955.6699999999998</v>
      </c>
      <c r="AM33" s="11">
        <v>44020</v>
      </c>
      <c r="AN33" s="10" t="s">
        <v>19</v>
      </c>
      <c r="AO33" s="10">
        <v>2120</v>
      </c>
      <c r="AP33" s="11">
        <v>44377</v>
      </c>
      <c r="AQ33" s="10" t="s">
        <v>19</v>
      </c>
      <c r="AR33" s="10">
        <v>2146.9751638419998</v>
      </c>
      <c r="AS33" s="11">
        <v>44767</v>
      </c>
      <c r="AT33" s="41" t="s">
        <v>160</v>
      </c>
      <c r="AU33" s="10"/>
      <c r="AV33" s="11"/>
      <c r="AW33" s="41"/>
    </row>
    <row r="34" spans="1:49" ht="20.25" customHeight="1" x14ac:dyDescent="0.3">
      <c r="A34" s="40" t="s">
        <v>112</v>
      </c>
      <c r="B34" s="10">
        <v>1125.529</v>
      </c>
      <c r="C34" s="11">
        <v>39681</v>
      </c>
      <c r="D34" s="10" t="s">
        <v>42</v>
      </c>
      <c r="E34" s="10">
        <v>1205.4190000000003</v>
      </c>
      <c r="F34" s="11">
        <v>40035</v>
      </c>
      <c r="G34" s="10" t="s">
        <v>42</v>
      </c>
      <c r="H34" s="10">
        <v>1300.1199999999999</v>
      </c>
      <c r="I34" s="11">
        <v>40399</v>
      </c>
      <c r="J34" s="10" t="s">
        <v>42</v>
      </c>
      <c r="K34" s="10">
        <v>1403.51</v>
      </c>
      <c r="L34" s="11">
        <v>40757</v>
      </c>
      <c r="M34" s="10" t="s">
        <v>42</v>
      </c>
      <c r="N34" s="10">
        <v>1480.1</v>
      </c>
      <c r="O34" s="11">
        <v>41130</v>
      </c>
      <c r="P34" s="10" t="s">
        <v>42</v>
      </c>
      <c r="Q34" s="10">
        <v>1511.9</v>
      </c>
      <c r="R34" s="11">
        <v>41505</v>
      </c>
      <c r="S34" s="10" t="s">
        <v>25</v>
      </c>
      <c r="T34" s="10">
        <v>1579</v>
      </c>
      <c r="U34" s="11">
        <v>41862</v>
      </c>
      <c r="V34" s="10" t="s">
        <v>114</v>
      </c>
      <c r="W34" s="10">
        <v>1596.01</v>
      </c>
      <c r="X34" s="11">
        <v>42227</v>
      </c>
      <c r="Y34" s="10" t="s">
        <v>115</v>
      </c>
      <c r="Z34" s="10">
        <v>1825.1170000000006</v>
      </c>
      <c r="AA34" s="11">
        <v>42578</v>
      </c>
      <c r="AB34" s="10" t="s">
        <v>19</v>
      </c>
      <c r="AC34" s="10">
        <v>1965.4199999999996</v>
      </c>
      <c r="AD34" s="11">
        <v>42956</v>
      </c>
      <c r="AE34" s="10" t="s">
        <v>116</v>
      </c>
      <c r="AF34" s="10">
        <v>2015.1999999999998</v>
      </c>
      <c r="AG34" s="11">
        <v>43335</v>
      </c>
      <c r="AH34" s="10" t="s">
        <v>19</v>
      </c>
      <c r="AI34" s="10">
        <v>2148</v>
      </c>
      <c r="AJ34" s="11">
        <v>43691</v>
      </c>
      <c r="AK34" s="10" t="s">
        <v>65</v>
      </c>
      <c r="AL34" s="10">
        <v>2079.6646184199999</v>
      </c>
      <c r="AM34" s="11">
        <v>44068</v>
      </c>
      <c r="AN34" s="10" t="s">
        <v>45</v>
      </c>
      <c r="AO34" s="10">
        <v>2136.68784439</v>
      </c>
      <c r="AP34" s="11">
        <v>44410</v>
      </c>
      <c r="AQ34" s="10" t="s">
        <v>69</v>
      </c>
      <c r="AR34" s="10">
        <v>2214.8200000000002</v>
      </c>
      <c r="AS34" s="11">
        <v>44770</v>
      </c>
      <c r="AT34" s="41" t="s">
        <v>51</v>
      </c>
      <c r="AU34" s="10"/>
      <c r="AV34" s="11"/>
      <c r="AW34" s="41"/>
    </row>
    <row r="35" spans="1:49" ht="20.25" customHeight="1" x14ac:dyDescent="0.3">
      <c r="A35" s="40" t="s">
        <v>118</v>
      </c>
      <c r="B35" s="10">
        <v>1127.82</v>
      </c>
      <c r="C35" s="11">
        <v>39692</v>
      </c>
      <c r="D35" s="10" t="s">
        <v>42</v>
      </c>
      <c r="E35" s="10">
        <v>1214.07</v>
      </c>
      <c r="F35" s="11">
        <v>40051</v>
      </c>
      <c r="G35" s="10" t="s">
        <v>19</v>
      </c>
      <c r="H35" s="10">
        <v>1341.15</v>
      </c>
      <c r="I35" s="11">
        <v>40441</v>
      </c>
      <c r="J35" s="10" t="s">
        <v>42</v>
      </c>
      <c r="K35" s="10">
        <v>1414.9789999999998</v>
      </c>
      <c r="L35" s="11">
        <v>40786</v>
      </c>
      <c r="M35" s="10" t="s">
        <v>42</v>
      </c>
      <c r="N35" s="10">
        <v>1434.2</v>
      </c>
      <c r="O35" s="11">
        <v>41170</v>
      </c>
      <c r="P35" s="10" t="s">
        <v>167</v>
      </c>
      <c r="Q35" s="10">
        <v>1547.1599999999996</v>
      </c>
      <c r="R35" s="11">
        <v>41519</v>
      </c>
      <c r="S35" s="10" t="s">
        <v>86</v>
      </c>
      <c r="T35" s="10">
        <v>1528.23</v>
      </c>
      <c r="U35" s="11">
        <v>41893</v>
      </c>
      <c r="V35" s="10" t="s">
        <v>124</v>
      </c>
      <c r="W35" s="10">
        <v>1624.94</v>
      </c>
      <c r="X35" s="11">
        <v>42242</v>
      </c>
      <c r="Y35" s="10" t="s">
        <v>62</v>
      </c>
      <c r="Z35" s="10">
        <v>1816.7539999999999</v>
      </c>
      <c r="AA35" s="11">
        <v>42615</v>
      </c>
      <c r="AB35" s="10" t="s">
        <v>66</v>
      </c>
      <c r="AC35" s="10">
        <v>1936.3999999999999</v>
      </c>
      <c r="AD35" s="11">
        <v>42985</v>
      </c>
      <c r="AE35" s="10" t="s">
        <v>19</v>
      </c>
      <c r="AF35" s="10">
        <v>1954.34</v>
      </c>
      <c r="AG35" s="11">
        <v>43341</v>
      </c>
      <c r="AH35" s="10" t="s">
        <v>19</v>
      </c>
      <c r="AI35" s="10">
        <v>2164</v>
      </c>
      <c r="AJ35" s="11">
        <v>43731</v>
      </c>
      <c r="AK35" s="10" t="s">
        <v>19</v>
      </c>
      <c r="AL35" s="10">
        <v>2098.0999999999995</v>
      </c>
      <c r="AM35" s="11">
        <v>44069</v>
      </c>
      <c r="AN35" s="10" t="s">
        <v>19</v>
      </c>
      <c r="AO35" s="10">
        <v>2088.986527041</v>
      </c>
      <c r="AP35" s="11">
        <v>44452</v>
      </c>
      <c r="AQ35" s="10" t="s">
        <v>74</v>
      </c>
      <c r="AR35" s="10">
        <v>2315.59</v>
      </c>
      <c r="AS35" s="11">
        <v>44818</v>
      </c>
      <c r="AT35" s="41" t="s">
        <v>162</v>
      </c>
      <c r="AU35" s="10"/>
      <c r="AV35" s="11"/>
      <c r="AW35" s="41"/>
    </row>
    <row r="36" spans="1:49" ht="20.25" customHeight="1" x14ac:dyDescent="0.3">
      <c r="A36" s="40" t="s">
        <v>130</v>
      </c>
      <c r="B36" s="10">
        <v>1156.97</v>
      </c>
      <c r="C36" s="11">
        <v>39723</v>
      </c>
      <c r="D36" s="10" t="s">
        <v>42</v>
      </c>
      <c r="E36" s="10">
        <v>1215.124</v>
      </c>
      <c r="F36" s="11">
        <v>40108</v>
      </c>
      <c r="G36" s="10" t="s">
        <v>26</v>
      </c>
      <c r="H36" s="10">
        <v>1340.1020000000001</v>
      </c>
      <c r="I36" s="11">
        <v>40449</v>
      </c>
      <c r="J36" s="10" t="s">
        <v>26</v>
      </c>
      <c r="K36" s="10">
        <v>1410.53</v>
      </c>
      <c r="L36" s="11">
        <v>40841</v>
      </c>
      <c r="M36" s="10" t="s">
        <v>26</v>
      </c>
      <c r="N36" s="10">
        <v>1489</v>
      </c>
      <c r="O36" s="11">
        <v>41200</v>
      </c>
      <c r="P36" s="10" t="s">
        <v>26</v>
      </c>
      <c r="Q36" s="10">
        <v>1520.0299999999997</v>
      </c>
      <c r="R36" s="11">
        <v>41571</v>
      </c>
      <c r="S36" s="10" t="s">
        <v>20</v>
      </c>
      <c r="T36" s="10">
        <v>1517.3899999999999</v>
      </c>
      <c r="U36" s="11">
        <v>41934</v>
      </c>
      <c r="V36" s="10" t="s">
        <v>131</v>
      </c>
      <c r="W36" s="10">
        <v>1705.1</v>
      </c>
      <c r="X36" s="11">
        <v>42298</v>
      </c>
      <c r="Y36" s="10" t="s">
        <v>132</v>
      </c>
      <c r="Z36" s="10">
        <v>1823.25</v>
      </c>
      <c r="AA36" s="11">
        <v>42668</v>
      </c>
      <c r="AB36" s="10" t="s">
        <v>26</v>
      </c>
      <c r="AC36" s="10">
        <v>1953.002</v>
      </c>
      <c r="AD36" s="11">
        <v>43019</v>
      </c>
      <c r="AE36" s="10" t="s">
        <v>133</v>
      </c>
      <c r="AF36" s="10">
        <v>2026.4300000000003</v>
      </c>
      <c r="AG36" s="11">
        <v>43385</v>
      </c>
      <c r="AH36" s="10" t="s">
        <v>74</v>
      </c>
      <c r="AI36" s="10">
        <v>2223.5999999999995</v>
      </c>
      <c r="AJ36" s="11">
        <v>43763</v>
      </c>
      <c r="AK36" s="10" t="s">
        <v>19</v>
      </c>
      <c r="AL36" s="10">
        <v>2032.3000000000002</v>
      </c>
      <c r="AM36" s="11">
        <v>44105</v>
      </c>
      <c r="AN36" s="10" t="s">
        <v>19</v>
      </c>
      <c r="AO36" s="10">
        <v>2142.6341584400002</v>
      </c>
      <c r="AP36" s="11">
        <v>44488</v>
      </c>
      <c r="AQ36" s="10" t="s">
        <v>94</v>
      </c>
      <c r="AR36" s="10">
        <v>2264.16</v>
      </c>
      <c r="AS36" s="11">
        <v>44845</v>
      </c>
      <c r="AT36" s="41" t="s">
        <v>170</v>
      </c>
      <c r="AU36" s="10"/>
      <c r="AV36" s="11"/>
      <c r="AW36" s="41"/>
    </row>
    <row r="37" spans="1:49" ht="20.25" customHeight="1" x14ac:dyDescent="0.3">
      <c r="A37" s="40" t="s">
        <v>138</v>
      </c>
      <c r="B37" s="10">
        <v>1176.1400000000001</v>
      </c>
      <c r="C37" s="11">
        <v>39770</v>
      </c>
      <c r="D37" s="10" t="s">
        <v>26</v>
      </c>
      <c r="E37" s="10">
        <v>1241.0899999999999</v>
      </c>
      <c r="F37" s="11">
        <v>40134</v>
      </c>
      <c r="G37" s="10" t="s">
        <v>26</v>
      </c>
      <c r="H37" s="10">
        <v>1401.739</v>
      </c>
      <c r="I37" s="11">
        <v>40506</v>
      </c>
      <c r="J37" s="10" t="s">
        <v>26</v>
      </c>
      <c r="K37" s="10">
        <v>1450.61</v>
      </c>
      <c r="L37" s="11">
        <v>40869</v>
      </c>
      <c r="M37" s="10" t="s">
        <v>26</v>
      </c>
      <c r="N37" s="10">
        <v>1502</v>
      </c>
      <c r="O37" s="11">
        <v>41219</v>
      </c>
      <c r="P37" s="10" t="s">
        <v>26</v>
      </c>
      <c r="Q37" s="10">
        <v>1517.94</v>
      </c>
      <c r="R37" s="11">
        <v>41583</v>
      </c>
      <c r="S37" s="10" t="s">
        <v>139</v>
      </c>
      <c r="T37" s="10">
        <v>1609.5900000000001</v>
      </c>
      <c r="U37" s="11">
        <v>41960</v>
      </c>
      <c r="V37" s="10" t="s">
        <v>140</v>
      </c>
      <c r="W37" s="10">
        <v>1768.2900000000002</v>
      </c>
      <c r="X37" s="11">
        <v>42326</v>
      </c>
      <c r="Y37" s="10" t="s">
        <v>141</v>
      </c>
      <c r="Z37" s="10">
        <v>1838.3999999999996</v>
      </c>
      <c r="AA37" s="11">
        <v>42696</v>
      </c>
      <c r="AB37" s="10" t="s">
        <v>26</v>
      </c>
      <c r="AC37" s="10">
        <v>1975.3600000000006</v>
      </c>
      <c r="AD37" s="11">
        <v>43053</v>
      </c>
      <c r="AE37" s="10" t="s">
        <v>26</v>
      </c>
      <c r="AF37" s="10">
        <v>1979.5800000000002</v>
      </c>
      <c r="AG37" s="11">
        <v>43399</v>
      </c>
      <c r="AH37" s="10" t="s">
        <v>15</v>
      </c>
      <c r="AI37" s="10">
        <v>2167.6</v>
      </c>
      <c r="AJ37" s="11">
        <v>43787</v>
      </c>
      <c r="AK37" s="10" t="s">
        <v>26</v>
      </c>
      <c r="AL37" s="10">
        <v>2043.2</v>
      </c>
      <c r="AM37" s="11">
        <v>44154</v>
      </c>
      <c r="AN37" s="10" t="s">
        <v>19</v>
      </c>
      <c r="AO37" s="10">
        <v>2173.2803782000001</v>
      </c>
      <c r="AP37" s="11">
        <v>44523</v>
      </c>
      <c r="AQ37" s="10" t="s">
        <v>19</v>
      </c>
      <c r="AR37" s="10">
        <v>2200</v>
      </c>
      <c r="AS37" s="11">
        <v>44890</v>
      </c>
      <c r="AT37" s="41" t="s">
        <v>173</v>
      </c>
      <c r="AU37" s="10"/>
      <c r="AV37" s="11"/>
      <c r="AW37" s="41"/>
    </row>
    <row r="38" spans="1:49" ht="20.25" customHeight="1" thickBot="1" x14ac:dyDescent="0.35">
      <c r="A38" s="43" t="s">
        <v>145</v>
      </c>
      <c r="B38" s="44">
        <v>1165.432</v>
      </c>
      <c r="C38" s="45">
        <v>39794</v>
      </c>
      <c r="D38" s="44" t="s">
        <v>26</v>
      </c>
      <c r="E38" s="44">
        <v>1230.74</v>
      </c>
      <c r="F38" s="45">
        <v>40161</v>
      </c>
      <c r="G38" s="44" t="s">
        <v>26</v>
      </c>
      <c r="H38" s="44">
        <v>1431.14</v>
      </c>
      <c r="I38" s="45">
        <v>40528</v>
      </c>
      <c r="J38" s="44" t="s">
        <v>42</v>
      </c>
      <c r="K38" s="44">
        <v>1481.14</v>
      </c>
      <c r="L38" s="45">
        <v>40889</v>
      </c>
      <c r="M38" s="44" t="s">
        <v>26</v>
      </c>
      <c r="N38" s="44">
        <v>1551</v>
      </c>
      <c r="O38" s="45">
        <v>41255</v>
      </c>
      <c r="P38" s="44" t="s">
        <v>168</v>
      </c>
      <c r="Q38" s="44">
        <v>1349.9299999999998</v>
      </c>
      <c r="R38" s="45">
        <v>41624</v>
      </c>
      <c r="S38" s="44" t="s">
        <v>16</v>
      </c>
      <c r="T38" s="44">
        <v>1525.61</v>
      </c>
      <c r="U38" s="45">
        <v>41977</v>
      </c>
      <c r="V38" s="44" t="s">
        <v>139</v>
      </c>
      <c r="W38" s="44">
        <v>1727.15</v>
      </c>
      <c r="X38" s="45">
        <v>42347</v>
      </c>
      <c r="Y38" s="44" t="s">
        <v>86</v>
      </c>
      <c r="Z38" s="44">
        <v>1858.704</v>
      </c>
      <c r="AA38" s="45">
        <v>42716</v>
      </c>
      <c r="AB38" s="44" t="s">
        <v>146</v>
      </c>
      <c r="AC38" s="44">
        <v>1957.2896139999998</v>
      </c>
      <c r="AD38" s="45">
        <v>43073</v>
      </c>
      <c r="AE38" s="44" t="s">
        <v>26</v>
      </c>
      <c r="AF38" s="44">
        <v>2019.5299999270001</v>
      </c>
      <c r="AG38" s="45">
        <v>43439</v>
      </c>
      <c r="AH38" s="44" t="s">
        <v>26</v>
      </c>
      <c r="AI38" s="44">
        <v>2151.124981557</v>
      </c>
      <c r="AJ38" s="45">
        <v>43805</v>
      </c>
      <c r="AK38" s="44" t="s">
        <v>136</v>
      </c>
      <c r="AL38" s="44">
        <v>2026.5261406999998</v>
      </c>
      <c r="AM38" s="45">
        <v>44179</v>
      </c>
      <c r="AN38" s="44" t="s">
        <v>74</v>
      </c>
      <c r="AO38" s="44">
        <v>2251.66</v>
      </c>
      <c r="AP38" s="45">
        <v>44543</v>
      </c>
      <c r="AQ38" s="44" t="s">
        <v>158</v>
      </c>
      <c r="AR38" s="44">
        <v>2181.23806186</v>
      </c>
      <c r="AS38" s="45">
        <v>44894</v>
      </c>
      <c r="AT38" s="46" t="s">
        <v>108</v>
      </c>
      <c r="AU38" s="44"/>
      <c r="AV38" s="45"/>
      <c r="AW38" s="46"/>
    </row>
    <row r="39" spans="1:49" ht="5" customHeight="1" thickBot="1" x14ac:dyDescent="0.35">
      <c r="A39" s="14"/>
      <c r="B39" s="14"/>
      <c r="C39" s="14"/>
      <c r="D39" s="14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ht="20.25" customHeight="1" x14ac:dyDescent="0.3">
      <c r="A40" s="18" t="s">
        <v>148</v>
      </c>
      <c r="B40" s="19">
        <f>MAX(B27:B38)</f>
        <v>1176.1400000000001</v>
      </c>
      <c r="C40" s="20">
        <f>VLOOKUP(B40,B27:C38,2,0)</f>
        <v>39770</v>
      </c>
      <c r="D40" s="20" t="str">
        <f>VLOOKUP(C40,C27:D38,2,0)</f>
        <v>1800H</v>
      </c>
      <c r="E40" s="19">
        <f>MAX(E27:E38)</f>
        <v>1241.0899999999999</v>
      </c>
      <c r="F40" s="20">
        <f>VLOOKUP(E40,E27:F38,2,0)</f>
        <v>40134</v>
      </c>
      <c r="G40" s="20" t="str">
        <f>VLOOKUP(F40,F27:G38,2,0)</f>
        <v>1800H</v>
      </c>
      <c r="H40" s="19">
        <f>MAX(H27:H38)</f>
        <v>1431.14</v>
      </c>
      <c r="I40" s="20">
        <f>VLOOKUP(H40,H27:I38,2,0)</f>
        <v>40528</v>
      </c>
      <c r="J40" s="20" t="str">
        <f>VLOOKUP(I40,I27:J38,2,0)</f>
        <v>1900H</v>
      </c>
      <c r="K40" s="19">
        <f>MAX(K27:K38)</f>
        <v>1481.14</v>
      </c>
      <c r="L40" s="20">
        <f>VLOOKUP(K40,K27:L38,2,0)</f>
        <v>40889</v>
      </c>
      <c r="M40" s="20" t="str">
        <f>VLOOKUP(L40,L27:M38,2,0)</f>
        <v>1800H</v>
      </c>
      <c r="N40" s="19">
        <f>MAX(N27:N38)</f>
        <v>1551</v>
      </c>
      <c r="O40" s="20">
        <f>VLOOKUP(N40,N27:O38,2,0)</f>
        <v>41255</v>
      </c>
      <c r="P40" s="20" t="str">
        <f>VLOOKUP(O40,O27:P38,2,0)</f>
        <v>1823H</v>
      </c>
      <c r="Q40" s="19">
        <f>MAX(Q27:Q38)</f>
        <v>1572.33</v>
      </c>
      <c r="R40" s="20">
        <f>VLOOKUP(Q40,Q27:R38,2,0)</f>
        <v>41400</v>
      </c>
      <c r="S40" s="20" t="str">
        <f>VLOOKUP(R40,R27:S38,2,0)</f>
        <v>1347H</v>
      </c>
      <c r="T40" s="19">
        <f>MAX(T27:T38)</f>
        <v>1635.85</v>
      </c>
      <c r="U40" s="20">
        <f>VLOOKUP(T40,T27:U38,2,0)</f>
        <v>41786</v>
      </c>
      <c r="V40" s="20" t="str">
        <f>VLOOKUP(U40,U27:V38,2,0)</f>
        <v>1357H</v>
      </c>
      <c r="W40" s="19">
        <f>MAX(W27:W38)</f>
        <v>1768.2900000000002</v>
      </c>
      <c r="X40" s="20">
        <f>VLOOKUP(W40,W27:X38,2,0)</f>
        <v>42326</v>
      </c>
      <c r="Y40" s="20" t="str">
        <f>VLOOKUP(X40,X27:Y38,2,0)</f>
        <v>1803H</v>
      </c>
      <c r="Z40" s="19">
        <f>MAX(Z27:Z38)</f>
        <v>1892.63</v>
      </c>
      <c r="AA40" s="20">
        <f>VLOOKUP(Z40,Z27:AA38,2,0)</f>
        <v>42495</v>
      </c>
      <c r="AB40" s="21" t="str">
        <f>VLOOKUP(AA40,AA27:AB38,2,0)</f>
        <v>1328H</v>
      </c>
      <c r="AC40" s="19">
        <f>MAX(AC27:AC38)</f>
        <v>1975.3600000000006</v>
      </c>
      <c r="AD40" s="20">
        <f>VLOOKUP(AC40,AC27:AD38,2,0)</f>
        <v>43053</v>
      </c>
      <c r="AE40" s="21" t="str">
        <f>VLOOKUP(AD40,AD27:AE38,2,0)</f>
        <v>1800H</v>
      </c>
      <c r="AF40" s="19">
        <f>MAX(AF27:AF38)</f>
        <v>2053.2293522099999</v>
      </c>
      <c r="AG40" s="20">
        <f>VLOOKUP(AF40,AF27:AG38,2,0)</f>
        <v>43244</v>
      </c>
      <c r="AH40" s="21" t="str">
        <f>VLOOKUP(AG40,AG27:AH38,2,0)</f>
        <v>1334H</v>
      </c>
      <c r="AI40" s="19">
        <f>MAX(AI27:AI38)</f>
        <v>2223.7999999999997</v>
      </c>
      <c r="AJ40" s="20">
        <f>VLOOKUP(AI40,AI27:AJ38,2,0)</f>
        <v>43601</v>
      </c>
      <c r="AK40" s="21" t="str">
        <f>VLOOKUP(AJ40,AJ27:AK38,2,0)</f>
        <v>1400H</v>
      </c>
      <c r="AL40" s="19">
        <f>MAX(AL27:AL38)</f>
        <v>2201.300582893</v>
      </c>
      <c r="AM40" s="20">
        <f>VLOOKUP(AL40,AL27:AM38,2,0)</f>
        <v>43859</v>
      </c>
      <c r="AN40" s="21" t="str">
        <f>VLOOKUP(AM40,AM27:AN38,2,0)</f>
        <v>1355H</v>
      </c>
      <c r="AO40" s="19">
        <f>MAX(AO27:AO38)</f>
        <v>2251.66</v>
      </c>
      <c r="AP40" s="20">
        <f>VLOOKUP(AO40,AO27:AP38,2,0)</f>
        <v>44543</v>
      </c>
      <c r="AQ40" s="21" t="str">
        <f>VLOOKUP(AP40,AP27:AQ38,2,0)</f>
        <v>1100H</v>
      </c>
      <c r="AR40" s="19">
        <f>MAX(AR27:AR38)</f>
        <v>2315.59</v>
      </c>
      <c r="AS40" s="20">
        <f>VLOOKUP(AR40,AR27:AS38,2,0)</f>
        <v>44818</v>
      </c>
      <c r="AT40" s="21" t="str">
        <f>VLOOKUP(AS40,AS27:AT38,2,0)</f>
        <v>1421H</v>
      </c>
      <c r="AU40" s="19">
        <f>MAX(AU27:AU38)</f>
        <v>2458.23</v>
      </c>
      <c r="AV40" s="20">
        <f>VLOOKUP(AU40,AU27:AV38,2,0)</f>
        <v>45063</v>
      </c>
      <c r="AW40" s="21" t="str">
        <f>VLOOKUP(AV40,AV27:AW38,2,0)</f>
        <v>1422H</v>
      </c>
    </row>
    <row r="41" spans="1:49" ht="20.25" customHeight="1" x14ac:dyDescent="0.3">
      <c r="A41" s="22" t="s">
        <v>149</v>
      </c>
      <c r="B41" s="23"/>
      <c r="C41" s="23"/>
      <c r="D41" s="23"/>
      <c r="E41" s="23">
        <f>E40-B40</f>
        <v>64.949999999999818</v>
      </c>
      <c r="F41" s="23"/>
      <c r="G41" s="23"/>
      <c r="H41" s="23">
        <f>H40-E40</f>
        <v>190.05000000000018</v>
      </c>
      <c r="I41" s="23"/>
      <c r="J41" s="23"/>
      <c r="K41" s="23">
        <f>K40-H40</f>
        <v>50</v>
      </c>
      <c r="L41" s="23"/>
      <c r="M41" s="23"/>
      <c r="N41" s="23">
        <f>N40-K40</f>
        <v>69.8599999999999</v>
      </c>
      <c r="O41" s="23"/>
      <c r="P41" s="23"/>
      <c r="Q41" s="23">
        <f>Q40-N40</f>
        <v>21.329999999999927</v>
      </c>
      <c r="R41" s="23"/>
      <c r="S41" s="23"/>
      <c r="T41" s="23">
        <f>T40-Q40</f>
        <v>63.519999999999982</v>
      </c>
      <c r="U41" s="23"/>
      <c r="V41" s="23"/>
      <c r="W41" s="23">
        <f>W40-T40</f>
        <v>132.44000000000028</v>
      </c>
      <c r="X41" s="25"/>
      <c r="Y41" s="23"/>
      <c r="Z41" s="23">
        <f>Z40-W40</f>
        <v>124.33999999999992</v>
      </c>
      <c r="AA41" s="25"/>
      <c r="AB41" s="24"/>
      <c r="AC41" s="23">
        <f>AC40-Z40</f>
        <v>82.730000000000473</v>
      </c>
      <c r="AD41" s="25"/>
      <c r="AE41" s="24"/>
      <c r="AF41" s="23">
        <f>AF40-AC40</f>
        <v>77.869352209999306</v>
      </c>
      <c r="AG41" s="25"/>
      <c r="AH41" s="24"/>
      <c r="AI41" s="23">
        <f>AI40-AF40</f>
        <v>170.57064778999984</v>
      </c>
      <c r="AJ41" s="25"/>
      <c r="AK41" s="24"/>
      <c r="AL41" s="23">
        <f>AL40-AI40</f>
        <v>-22.499417106999772</v>
      </c>
      <c r="AM41" s="25"/>
      <c r="AN41" s="24"/>
      <c r="AO41" s="23">
        <f>AO40-AL40</f>
        <v>50.359417106999899</v>
      </c>
      <c r="AP41" s="25"/>
      <c r="AQ41" s="24"/>
      <c r="AR41" s="23">
        <f>AR40-AO40</f>
        <v>63.930000000000291</v>
      </c>
      <c r="AS41" s="25"/>
      <c r="AT41" s="24"/>
      <c r="AU41" s="23">
        <f>AU40-AR40</f>
        <v>142.63999999999987</v>
      </c>
      <c r="AV41" s="25"/>
      <c r="AW41" s="24"/>
    </row>
    <row r="42" spans="1:49" ht="14.5" customHeight="1" thickBot="1" x14ac:dyDescent="0.35">
      <c r="A42" s="35" t="s">
        <v>150</v>
      </c>
      <c r="B42" s="29"/>
      <c r="C42" s="28"/>
      <c r="D42" s="28"/>
      <c r="E42" s="29">
        <f>E41/B40</f>
        <v>5.5223017667964537E-2</v>
      </c>
      <c r="F42" s="28"/>
      <c r="G42" s="28"/>
      <c r="H42" s="29">
        <f>H41/E40</f>
        <v>0.15313152148514628</v>
      </c>
      <c r="I42" s="28"/>
      <c r="J42" s="28"/>
      <c r="K42" s="29">
        <f>K41/H40</f>
        <v>3.4937182945064774E-2</v>
      </c>
      <c r="L42" s="28"/>
      <c r="M42" s="28"/>
      <c r="N42" s="29">
        <f>N41/K40</f>
        <v>4.7166371848711058E-2</v>
      </c>
      <c r="O42" s="28"/>
      <c r="P42" s="28"/>
      <c r="Q42" s="29">
        <f>Q41/N40</f>
        <v>1.3752417794970939E-2</v>
      </c>
      <c r="R42" s="28"/>
      <c r="S42" s="28"/>
      <c r="T42" s="29">
        <f>T41/Q40</f>
        <v>4.0398644050549173E-2</v>
      </c>
      <c r="U42" s="28"/>
      <c r="V42" s="28"/>
      <c r="W42" s="29">
        <f>W41/T40</f>
        <v>8.096096830394002E-2</v>
      </c>
      <c r="X42" s="31"/>
      <c r="Y42" s="28"/>
      <c r="Z42" s="29">
        <f>Z41/W40</f>
        <v>7.0316520480237912E-2</v>
      </c>
      <c r="AA42" s="31"/>
      <c r="AB42" s="30"/>
      <c r="AC42" s="29">
        <f>AC41/Z40</f>
        <v>4.3711660493599098E-2</v>
      </c>
      <c r="AD42" s="31"/>
      <c r="AE42" s="30"/>
      <c r="AF42" s="29">
        <f>AF41/AC40</f>
        <v>3.9420334627611818E-2</v>
      </c>
      <c r="AG42" s="31"/>
      <c r="AH42" s="30"/>
      <c r="AI42" s="29">
        <f>AI41/AF40</f>
        <v>8.3074327573977827E-2</v>
      </c>
      <c r="AJ42" s="31"/>
      <c r="AK42" s="30"/>
      <c r="AL42" s="29">
        <f>AL41/AI40</f>
        <v>-1.0117554234643302E-2</v>
      </c>
      <c r="AM42" s="31"/>
      <c r="AN42" s="30"/>
      <c r="AO42" s="29">
        <f>AO41/AL40</f>
        <v>2.287711978016941E-2</v>
      </c>
      <c r="AP42" s="31"/>
      <c r="AQ42" s="30"/>
      <c r="AR42" s="29">
        <f>AR41/AO40</f>
        <v>2.8392386061838953E-2</v>
      </c>
      <c r="AS42" s="31"/>
      <c r="AT42" s="30"/>
      <c r="AU42" s="29">
        <f>AU41/AR40</f>
        <v>6.1599851441749127E-2</v>
      </c>
      <c r="AV42" s="31"/>
      <c r="AW42" s="30"/>
    </row>
    <row r="45" spans="1:49" ht="14.5" thickBot="1" x14ac:dyDescent="0.35"/>
    <row r="46" spans="1:49" ht="25" customHeight="1" x14ac:dyDescent="0.3">
      <c r="A46" s="52" t="s">
        <v>2</v>
      </c>
      <c r="B46" s="55" t="s">
        <v>5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7"/>
    </row>
    <row r="47" spans="1:49" ht="50.25" customHeight="1" x14ac:dyDescent="0.3">
      <c r="A47" s="53"/>
      <c r="B47" s="48">
        <v>2008</v>
      </c>
      <c r="C47" s="54" t="s">
        <v>6</v>
      </c>
      <c r="D47" s="54"/>
      <c r="E47" s="47">
        <v>2009</v>
      </c>
      <c r="F47" s="54" t="s">
        <v>6</v>
      </c>
      <c r="G47" s="54"/>
      <c r="H47" s="47">
        <v>2010</v>
      </c>
      <c r="I47" s="54" t="s">
        <v>6</v>
      </c>
      <c r="J47" s="54"/>
      <c r="K47" s="47">
        <v>2011</v>
      </c>
      <c r="L47" s="54" t="s">
        <v>6</v>
      </c>
      <c r="M47" s="54"/>
      <c r="N47" s="47">
        <v>2012</v>
      </c>
      <c r="O47" s="54" t="s">
        <v>6</v>
      </c>
      <c r="P47" s="54"/>
      <c r="Q47" s="47">
        <v>2013</v>
      </c>
      <c r="R47" s="54" t="s">
        <v>6</v>
      </c>
      <c r="S47" s="54"/>
      <c r="T47" s="47">
        <v>2014</v>
      </c>
      <c r="U47" s="54" t="s">
        <v>6</v>
      </c>
      <c r="V47" s="54"/>
      <c r="W47" s="38">
        <v>2015</v>
      </c>
      <c r="X47" s="54" t="s">
        <v>6</v>
      </c>
      <c r="Y47" s="54"/>
      <c r="Z47" s="38">
        <v>2016</v>
      </c>
      <c r="AA47" s="54" t="s">
        <v>6</v>
      </c>
      <c r="AB47" s="54"/>
      <c r="AC47" s="38">
        <v>2017</v>
      </c>
      <c r="AD47" s="54" t="s">
        <v>6</v>
      </c>
      <c r="AE47" s="54"/>
      <c r="AF47" s="38">
        <v>2018</v>
      </c>
      <c r="AG47" s="54" t="s">
        <v>6</v>
      </c>
      <c r="AH47" s="54"/>
      <c r="AI47" s="38">
        <v>2019</v>
      </c>
      <c r="AJ47" s="54" t="s">
        <v>6</v>
      </c>
      <c r="AK47" s="54"/>
      <c r="AL47" s="38">
        <v>2020</v>
      </c>
      <c r="AM47" s="54" t="s">
        <v>6</v>
      </c>
      <c r="AN47" s="54"/>
      <c r="AO47" s="39">
        <v>2021</v>
      </c>
      <c r="AP47" s="54" t="s">
        <v>6</v>
      </c>
      <c r="AQ47" s="54"/>
      <c r="AR47" s="39">
        <v>2022</v>
      </c>
      <c r="AS47" s="54" t="s">
        <v>6</v>
      </c>
      <c r="AT47" s="58"/>
      <c r="AU47" s="39">
        <v>2023</v>
      </c>
      <c r="AV47" s="54" t="s">
        <v>6</v>
      </c>
      <c r="AW47" s="58"/>
    </row>
    <row r="48" spans="1:49" ht="20.25" customHeight="1" x14ac:dyDescent="0.3">
      <c r="A48" s="40" t="s">
        <v>7</v>
      </c>
      <c r="B48" s="10">
        <v>1158.26</v>
      </c>
      <c r="C48" s="11">
        <v>39462</v>
      </c>
      <c r="D48" s="10" t="s">
        <v>42</v>
      </c>
      <c r="E48" s="10">
        <v>1142.9100000000001</v>
      </c>
      <c r="F48" s="11">
        <v>39835</v>
      </c>
      <c r="G48" s="10" t="s">
        <v>42</v>
      </c>
      <c r="H48" s="10">
        <v>1240.2</v>
      </c>
      <c r="I48" s="11">
        <v>40184</v>
      </c>
      <c r="J48" s="10" t="s">
        <v>26</v>
      </c>
      <c r="K48" s="10">
        <v>1250.2</v>
      </c>
      <c r="L48" s="11">
        <v>40540</v>
      </c>
      <c r="M48" s="10" t="s">
        <v>26</v>
      </c>
      <c r="N48" s="10">
        <v>1269.6600000000001</v>
      </c>
      <c r="O48" s="11">
        <v>40905</v>
      </c>
      <c r="P48" s="10" t="s">
        <v>26</v>
      </c>
      <c r="Q48" s="10">
        <v>1284.1370000000002</v>
      </c>
      <c r="R48" s="11">
        <v>41288</v>
      </c>
      <c r="S48" s="10" t="s">
        <v>23</v>
      </c>
      <c r="T48" s="10">
        <v>1353.5820000000001</v>
      </c>
      <c r="U48" s="11">
        <v>41999</v>
      </c>
      <c r="V48" s="11" t="s">
        <v>24</v>
      </c>
      <c r="W48" s="10">
        <v>1386.49</v>
      </c>
      <c r="X48" s="11">
        <v>42025</v>
      </c>
      <c r="Y48" s="10" t="s">
        <v>25</v>
      </c>
      <c r="Z48" s="10">
        <v>1496.82</v>
      </c>
      <c r="AA48" s="11">
        <v>42380</v>
      </c>
      <c r="AB48" s="10" t="s">
        <v>19</v>
      </c>
      <c r="AC48" s="10">
        <v>1589.2819999999999</v>
      </c>
      <c r="AD48" s="11">
        <v>42732</v>
      </c>
      <c r="AE48" s="10" t="s">
        <v>26</v>
      </c>
      <c r="AF48" s="10">
        <v>1664.674</v>
      </c>
      <c r="AG48" s="11">
        <v>43097</v>
      </c>
      <c r="AH48" s="10" t="s">
        <v>27</v>
      </c>
      <c r="AI48" s="10">
        <v>1774.7309999999998</v>
      </c>
      <c r="AJ48" s="11">
        <v>43490</v>
      </c>
      <c r="AK48" s="10" t="s">
        <v>28</v>
      </c>
      <c r="AL48" s="10">
        <v>1960.019</v>
      </c>
      <c r="AM48" s="11">
        <v>43845</v>
      </c>
      <c r="AN48" s="10" t="s">
        <v>29</v>
      </c>
      <c r="AO48" s="10">
        <v>1883</v>
      </c>
      <c r="AP48" s="11">
        <v>44221</v>
      </c>
      <c r="AQ48" s="10" t="s">
        <v>104</v>
      </c>
      <c r="AR48" s="10">
        <v>2074</v>
      </c>
      <c r="AS48" s="11">
        <v>44572</v>
      </c>
      <c r="AT48" s="41" t="s">
        <v>159</v>
      </c>
      <c r="AU48" s="10">
        <v>1987</v>
      </c>
      <c r="AV48" s="11">
        <v>44944</v>
      </c>
      <c r="AW48" s="41" t="s">
        <v>163</v>
      </c>
    </row>
    <row r="49" spans="1:49" ht="20.25" customHeight="1" x14ac:dyDescent="0.3">
      <c r="A49" s="40" t="s">
        <v>30</v>
      </c>
      <c r="B49" s="10">
        <v>1158.19</v>
      </c>
      <c r="C49" s="11">
        <v>39506</v>
      </c>
      <c r="D49" s="10" t="s">
        <v>169</v>
      </c>
      <c r="E49" s="10">
        <v>1162.8900000000001</v>
      </c>
      <c r="F49" s="11">
        <v>39864</v>
      </c>
      <c r="G49" s="10" t="s">
        <v>42</v>
      </c>
      <c r="H49" s="10">
        <v>1179.9000000000001</v>
      </c>
      <c r="I49" s="11">
        <v>40204</v>
      </c>
      <c r="J49" s="10" t="s">
        <v>42</v>
      </c>
      <c r="K49" s="10">
        <v>1231.3</v>
      </c>
      <c r="L49" s="11">
        <v>40583</v>
      </c>
      <c r="M49" s="10" t="s">
        <v>42</v>
      </c>
      <c r="N49" s="10">
        <v>1190.5</v>
      </c>
      <c r="O49" s="11">
        <v>40940</v>
      </c>
      <c r="P49" s="10" t="s">
        <v>169</v>
      </c>
      <c r="Q49" s="10">
        <v>1244.0099999999998</v>
      </c>
      <c r="R49" s="11">
        <v>41330</v>
      </c>
      <c r="S49" s="10" t="s">
        <v>43</v>
      </c>
      <c r="T49" s="10">
        <v>1350.9359999999999</v>
      </c>
      <c r="U49" s="11">
        <v>41675</v>
      </c>
      <c r="V49" s="11" t="s">
        <v>44</v>
      </c>
      <c r="W49" s="10">
        <v>1380.24</v>
      </c>
      <c r="X49" s="11">
        <v>42048</v>
      </c>
      <c r="Y49" s="10" t="s">
        <v>45</v>
      </c>
      <c r="Z49" s="10">
        <v>1471.64</v>
      </c>
      <c r="AA49" s="11">
        <v>42404</v>
      </c>
      <c r="AB49" s="10" t="s">
        <v>46</v>
      </c>
      <c r="AC49" s="10">
        <v>1613.4340000000002</v>
      </c>
      <c r="AD49" s="11">
        <v>42774</v>
      </c>
      <c r="AE49" s="10" t="s">
        <v>47</v>
      </c>
      <c r="AF49" s="10">
        <v>1704.15</v>
      </c>
      <c r="AG49" s="11">
        <v>43151</v>
      </c>
      <c r="AH49" s="10" t="s">
        <v>25</v>
      </c>
      <c r="AI49" s="10">
        <v>1726.126</v>
      </c>
      <c r="AJ49" s="11">
        <v>43518</v>
      </c>
      <c r="AK49" s="10" t="s">
        <v>48</v>
      </c>
      <c r="AL49" s="10">
        <v>1977.51</v>
      </c>
      <c r="AM49" s="11">
        <v>43858</v>
      </c>
      <c r="AN49" s="10" t="s">
        <v>19</v>
      </c>
      <c r="AO49" s="10">
        <v>1914</v>
      </c>
      <c r="AP49" s="11">
        <v>44251</v>
      </c>
      <c r="AQ49" s="10" t="s">
        <v>152</v>
      </c>
      <c r="AR49" s="10">
        <v>2014</v>
      </c>
      <c r="AS49" s="11">
        <v>44608</v>
      </c>
      <c r="AT49" s="41" t="s">
        <v>101</v>
      </c>
      <c r="AU49" s="10">
        <v>2057</v>
      </c>
      <c r="AV49" s="11">
        <v>44980</v>
      </c>
      <c r="AW49" s="41" t="s">
        <v>127</v>
      </c>
    </row>
    <row r="50" spans="1:49" ht="20.25" customHeight="1" x14ac:dyDescent="0.3">
      <c r="A50" s="40" t="s">
        <v>49</v>
      </c>
      <c r="B50" s="10">
        <v>1190.46</v>
      </c>
      <c r="C50" s="11">
        <v>39538</v>
      </c>
      <c r="D50" s="10" t="s">
        <v>42</v>
      </c>
      <c r="E50" s="10">
        <v>1183.08</v>
      </c>
      <c r="F50" s="11">
        <v>39898</v>
      </c>
      <c r="G50" s="10" t="s">
        <v>42</v>
      </c>
      <c r="H50" s="10">
        <v>1026.4000000000001</v>
      </c>
      <c r="I50" s="11">
        <v>40254</v>
      </c>
      <c r="J50" s="10" t="s">
        <v>19</v>
      </c>
      <c r="K50" s="10">
        <v>1219.18</v>
      </c>
      <c r="L50" s="11">
        <v>40612</v>
      </c>
      <c r="M50" s="10" t="s">
        <v>42</v>
      </c>
      <c r="N50" s="10">
        <v>1243.5999999999999</v>
      </c>
      <c r="O50" s="11">
        <v>40981</v>
      </c>
      <c r="P50" s="10" t="s">
        <v>42</v>
      </c>
      <c r="Q50" s="10">
        <v>1245.0219999999999</v>
      </c>
      <c r="R50" s="11">
        <v>41333</v>
      </c>
      <c r="S50" s="10" t="s">
        <v>58</v>
      </c>
      <c r="T50" s="10">
        <v>1344.1289999999999</v>
      </c>
      <c r="U50" s="11">
        <v>41696</v>
      </c>
      <c r="V50" s="11" t="s">
        <v>43</v>
      </c>
      <c r="W50" s="10">
        <v>1370.0840000000001</v>
      </c>
      <c r="X50" s="11">
        <v>42066</v>
      </c>
      <c r="Y50" s="10" t="s">
        <v>19</v>
      </c>
      <c r="Z50" s="10">
        <v>1484.53</v>
      </c>
      <c r="AA50" s="11">
        <v>42447</v>
      </c>
      <c r="AB50" s="10" t="s">
        <v>59</v>
      </c>
      <c r="AC50" s="10">
        <v>1632.8049999999998</v>
      </c>
      <c r="AD50" s="11">
        <v>42816</v>
      </c>
      <c r="AE50" s="10" t="s">
        <v>47</v>
      </c>
      <c r="AF50" s="10">
        <v>1729.0040000000001</v>
      </c>
      <c r="AG50" s="11">
        <v>43175</v>
      </c>
      <c r="AH50" s="10" t="s">
        <v>60</v>
      </c>
      <c r="AI50" s="10">
        <v>1816.7010000000002</v>
      </c>
      <c r="AJ50" s="11">
        <v>43549</v>
      </c>
      <c r="AK50" s="10" t="s">
        <v>61</v>
      </c>
      <c r="AL50" s="10">
        <v>1953.3039999999999</v>
      </c>
      <c r="AM50" s="11">
        <v>43903</v>
      </c>
      <c r="AN50" s="10" t="s">
        <v>62</v>
      </c>
      <c r="AO50" s="10">
        <v>2016.9999999999998</v>
      </c>
      <c r="AP50" s="11">
        <v>44273</v>
      </c>
      <c r="AQ50" s="10" t="s">
        <v>19</v>
      </c>
      <c r="AR50" s="10">
        <v>2042.9999999999995</v>
      </c>
      <c r="AS50" s="11">
        <v>44642</v>
      </c>
      <c r="AT50" s="41" t="s">
        <v>127</v>
      </c>
      <c r="AU50" s="10">
        <v>2184</v>
      </c>
      <c r="AV50" s="11">
        <v>45009</v>
      </c>
      <c r="AW50" s="41" t="s">
        <v>91</v>
      </c>
    </row>
    <row r="51" spans="1:49" ht="20.25" customHeight="1" x14ac:dyDescent="0.3">
      <c r="A51" s="40" t="s">
        <v>63</v>
      </c>
      <c r="B51" s="10">
        <v>1185.8499999999999</v>
      </c>
      <c r="C51" s="11">
        <v>39560</v>
      </c>
      <c r="D51" s="10" t="s">
        <v>169</v>
      </c>
      <c r="E51" s="10">
        <v>1185.5999999999999</v>
      </c>
      <c r="F51" s="11">
        <v>39927</v>
      </c>
      <c r="G51" s="10" t="s">
        <v>19</v>
      </c>
      <c r="H51" s="10">
        <v>1008.5</v>
      </c>
      <c r="I51" s="11">
        <v>40265</v>
      </c>
      <c r="J51" s="10" t="s">
        <v>42</v>
      </c>
      <c r="K51" s="10">
        <v>1253.3399999999999</v>
      </c>
      <c r="L51" s="11">
        <v>40645</v>
      </c>
      <c r="M51" s="10" t="s">
        <v>42</v>
      </c>
      <c r="N51" s="10">
        <v>1232.05</v>
      </c>
      <c r="O51" s="11">
        <v>41001</v>
      </c>
      <c r="P51" s="10" t="s">
        <v>42</v>
      </c>
      <c r="Q51" s="10">
        <v>1226.0460000000003</v>
      </c>
      <c r="R51" s="11">
        <v>41376</v>
      </c>
      <c r="S51" s="10" t="s">
        <v>74</v>
      </c>
      <c r="T51" s="10">
        <v>1309.7060000000001</v>
      </c>
      <c r="U51" s="11">
        <v>41724</v>
      </c>
      <c r="V51" s="11" t="s">
        <v>75</v>
      </c>
      <c r="W51" s="10">
        <v>1405.5</v>
      </c>
      <c r="X51" s="11">
        <v>42115</v>
      </c>
      <c r="Y51" s="10" t="s">
        <v>76</v>
      </c>
      <c r="Z51" s="10">
        <v>1513.81</v>
      </c>
      <c r="AA51" s="11">
        <v>42485</v>
      </c>
      <c r="AB51" s="10" t="s">
        <v>77</v>
      </c>
      <c r="AC51" s="10">
        <v>1696.8120000000001</v>
      </c>
      <c r="AD51" s="11">
        <v>42843</v>
      </c>
      <c r="AE51" s="10" t="s">
        <v>78</v>
      </c>
      <c r="AF51" s="10">
        <v>1780.88</v>
      </c>
      <c r="AG51" s="11">
        <v>43202</v>
      </c>
      <c r="AH51" s="10" t="s">
        <v>14</v>
      </c>
      <c r="AI51" s="10">
        <v>1892.0000000000002</v>
      </c>
      <c r="AJ51" s="11">
        <v>43580</v>
      </c>
      <c r="AK51" s="10" t="s">
        <v>79</v>
      </c>
      <c r="AL51" s="10">
        <v>1673.4280000000001</v>
      </c>
      <c r="AM51" s="11">
        <v>43945</v>
      </c>
      <c r="AN51" s="10" t="s">
        <v>69</v>
      </c>
      <c r="AO51" s="36">
        <v>2049</v>
      </c>
      <c r="AP51" s="37">
        <v>44293</v>
      </c>
      <c r="AQ51" s="36" t="s">
        <v>154</v>
      </c>
      <c r="AR51" s="36">
        <v>2147</v>
      </c>
      <c r="AS51" s="37">
        <v>44676</v>
      </c>
      <c r="AT51" s="42" t="s">
        <v>107</v>
      </c>
      <c r="AU51" s="36">
        <v>2272</v>
      </c>
      <c r="AV51" s="37">
        <v>45040</v>
      </c>
      <c r="AW51" s="42" t="s">
        <v>62</v>
      </c>
    </row>
    <row r="52" spans="1:49" ht="20.25" customHeight="1" x14ac:dyDescent="0.3">
      <c r="A52" s="40" t="s">
        <v>80</v>
      </c>
      <c r="B52" s="10">
        <v>1170.8399999999999</v>
      </c>
      <c r="C52" s="11">
        <v>39595</v>
      </c>
      <c r="D52" s="10" t="s">
        <v>42</v>
      </c>
      <c r="E52" s="10">
        <v>1220.2</v>
      </c>
      <c r="F52" s="11">
        <v>39960</v>
      </c>
      <c r="G52" s="10" t="s">
        <v>19</v>
      </c>
      <c r="H52" s="10">
        <v>1210.7</v>
      </c>
      <c r="I52" s="11">
        <v>40311</v>
      </c>
      <c r="J52" s="10" t="s">
        <v>42</v>
      </c>
      <c r="K52" s="10">
        <v>1252.7</v>
      </c>
      <c r="L52" s="11">
        <v>40676</v>
      </c>
      <c r="M52" s="10" t="s">
        <v>19</v>
      </c>
      <c r="N52" s="10">
        <v>1301.3</v>
      </c>
      <c r="O52" s="11">
        <v>41050</v>
      </c>
      <c r="P52" s="10" t="s">
        <v>19</v>
      </c>
      <c r="Q52" s="10">
        <v>1365.72</v>
      </c>
      <c r="R52" s="11">
        <v>41415</v>
      </c>
      <c r="S52" s="10" t="s">
        <v>86</v>
      </c>
      <c r="T52" s="10">
        <v>1339.4620000000002</v>
      </c>
      <c r="U52" s="11">
        <v>41782</v>
      </c>
      <c r="V52" s="11" t="s">
        <v>79</v>
      </c>
      <c r="W52" s="10">
        <v>1438.08</v>
      </c>
      <c r="X52" s="11">
        <v>42146</v>
      </c>
      <c r="Y52" s="10" t="s">
        <v>79</v>
      </c>
      <c r="Z52" s="10">
        <v>1590.08</v>
      </c>
      <c r="AA52" s="11">
        <v>42503</v>
      </c>
      <c r="AB52" s="10" t="s">
        <v>87</v>
      </c>
      <c r="AC52" s="10">
        <v>1691.5729999999994</v>
      </c>
      <c r="AD52" s="11">
        <v>42878</v>
      </c>
      <c r="AE52" s="10" t="s">
        <v>19</v>
      </c>
      <c r="AF52" s="10">
        <v>1847.2939999999994</v>
      </c>
      <c r="AG52" s="11">
        <v>43243</v>
      </c>
      <c r="AH52" s="10" t="s">
        <v>61</v>
      </c>
      <c r="AI52" s="10">
        <v>2013.1889999999999</v>
      </c>
      <c r="AJ52" s="11">
        <v>43593</v>
      </c>
      <c r="AK52" s="10" t="s">
        <v>88</v>
      </c>
      <c r="AL52" s="10">
        <v>1798.1660000000002</v>
      </c>
      <c r="AM52" s="11">
        <v>43970</v>
      </c>
      <c r="AN52" s="10" t="s">
        <v>35</v>
      </c>
      <c r="AO52" s="10">
        <v>2106</v>
      </c>
      <c r="AP52" s="11">
        <v>44322</v>
      </c>
      <c r="AQ52" s="10" t="s">
        <v>155</v>
      </c>
      <c r="AR52" s="10">
        <v>2162</v>
      </c>
      <c r="AS52" s="11">
        <v>44701</v>
      </c>
      <c r="AT52" s="41" t="s">
        <v>48</v>
      </c>
      <c r="AU52" s="10">
        <v>2315</v>
      </c>
      <c r="AV52" s="11">
        <v>45055</v>
      </c>
      <c r="AW52" s="41" t="s">
        <v>101</v>
      </c>
    </row>
    <row r="53" spans="1:49" ht="20.25" customHeight="1" x14ac:dyDescent="0.3">
      <c r="A53" s="40" t="s">
        <v>89</v>
      </c>
      <c r="B53" s="10">
        <v>1187.6600000000001</v>
      </c>
      <c r="C53" s="11">
        <v>39615</v>
      </c>
      <c r="D53" s="10" t="s">
        <v>42</v>
      </c>
      <c r="E53" s="10">
        <v>1195.7</v>
      </c>
      <c r="F53" s="11">
        <v>39972</v>
      </c>
      <c r="G53" s="10" t="s">
        <v>42</v>
      </c>
      <c r="H53" s="10">
        <v>1238.0999999999999</v>
      </c>
      <c r="I53" s="11">
        <v>40352</v>
      </c>
      <c r="J53" s="10" t="s">
        <v>42</v>
      </c>
      <c r="K53" s="10">
        <v>1264.25</v>
      </c>
      <c r="L53" s="11">
        <v>40694</v>
      </c>
      <c r="M53" s="10" t="s">
        <v>19</v>
      </c>
      <c r="N53" s="10">
        <v>1309.1500000000001</v>
      </c>
      <c r="O53" s="11">
        <v>41074</v>
      </c>
      <c r="P53" s="10" t="s">
        <v>42</v>
      </c>
      <c r="Q53" s="10">
        <v>1364.2779999999998</v>
      </c>
      <c r="R53" s="11">
        <v>41443</v>
      </c>
      <c r="S53" s="10" t="s">
        <v>40</v>
      </c>
      <c r="T53" s="10">
        <v>1415.79</v>
      </c>
      <c r="U53" s="11">
        <v>41814</v>
      </c>
      <c r="V53" s="11" t="s">
        <v>96</v>
      </c>
      <c r="W53" s="10">
        <v>1434.99</v>
      </c>
      <c r="X53" s="11">
        <v>42163</v>
      </c>
      <c r="Y53" s="10" t="s">
        <v>19</v>
      </c>
      <c r="Z53" s="10">
        <v>1584.8810000000001</v>
      </c>
      <c r="AA53" s="11">
        <v>42529</v>
      </c>
      <c r="AB53" s="10" t="s">
        <v>55</v>
      </c>
      <c r="AC53" s="10">
        <v>1675.2470000000001</v>
      </c>
      <c r="AD53" s="11">
        <v>42888</v>
      </c>
      <c r="AE53" s="10" t="s">
        <v>19</v>
      </c>
      <c r="AF53" s="10">
        <v>1741.01</v>
      </c>
      <c r="AG53" s="11">
        <v>43259</v>
      </c>
      <c r="AH53" s="10" t="s">
        <v>97</v>
      </c>
      <c r="AI53" s="10">
        <v>2001.3700000000001</v>
      </c>
      <c r="AJ53" s="11">
        <v>43613</v>
      </c>
      <c r="AK53" s="10" t="s">
        <v>19</v>
      </c>
      <c r="AL53" s="10">
        <v>1907.4069999999999</v>
      </c>
      <c r="AM53" s="11">
        <v>44005</v>
      </c>
      <c r="AN53" s="10" t="s">
        <v>98</v>
      </c>
      <c r="AO53" s="10">
        <v>2059</v>
      </c>
      <c r="AP53" s="11">
        <v>44343</v>
      </c>
      <c r="AQ53" s="10" t="s">
        <v>119</v>
      </c>
      <c r="AR53" s="10">
        <v>2166.9999999999995</v>
      </c>
      <c r="AS53" s="11">
        <v>44713</v>
      </c>
      <c r="AT53" s="41" t="s">
        <v>98</v>
      </c>
      <c r="AU53" s="10">
        <v>2234</v>
      </c>
      <c r="AV53" s="11">
        <v>45076</v>
      </c>
      <c r="AW53" s="41" t="s">
        <v>172</v>
      </c>
    </row>
    <row r="54" spans="1:49" ht="20.25" customHeight="1" x14ac:dyDescent="0.3">
      <c r="A54" s="40" t="s">
        <v>99</v>
      </c>
      <c r="B54" s="10">
        <v>1163.44</v>
      </c>
      <c r="C54" s="11">
        <v>39636</v>
      </c>
      <c r="D54" s="10" t="s">
        <v>42</v>
      </c>
      <c r="E54" s="10">
        <v>1210.3</v>
      </c>
      <c r="F54" s="11">
        <v>39997</v>
      </c>
      <c r="G54" s="10" t="s">
        <v>116</v>
      </c>
      <c r="H54" s="10">
        <v>1214</v>
      </c>
      <c r="I54" s="11">
        <v>40375</v>
      </c>
      <c r="J54" s="10" t="s">
        <v>42</v>
      </c>
      <c r="K54" s="10">
        <v>1297.74</v>
      </c>
      <c r="L54" s="11">
        <v>40721</v>
      </c>
      <c r="M54" s="10" t="s">
        <v>42</v>
      </c>
      <c r="N54" s="10">
        <v>1288.8</v>
      </c>
      <c r="O54" s="11">
        <v>41107</v>
      </c>
      <c r="P54" s="10" t="s">
        <v>42</v>
      </c>
      <c r="Q54" s="10">
        <v>1383.52</v>
      </c>
      <c r="R54" s="11">
        <v>41472</v>
      </c>
      <c r="S54" s="10" t="s">
        <v>109</v>
      </c>
      <c r="T54" s="10">
        <v>1390.21</v>
      </c>
      <c r="U54" s="11">
        <v>41843</v>
      </c>
      <c r="V54" s="11" t="s">
        <v>96</v>
      </c>
      <c r="W54" s="10">
        <v>1397.37</v>
      </c>
      <c r="X54" s="11">
        <v>42199</v>
      </c>
      <c r="Y54" s="10" t="s">
        <v>110</v>
      </c>
      <c r="Z54" s="10">
        <v>1535.578</v>
      </c>
      <c r="AA54" s="11">
        <v>42573</v>
      </c>
      <c r="AB54" s="10" t="s">
        <v>91</v>
      </c>
      <c r="AC54" s="10">
        <v>1624.2280000000001</v>
      </c>
      <c r="AD54" s="11">
        <v>42914</v>
      </c>
      <c r="AE54" s="10" t="s">
        <v>107</v>
      </c>
      <c r="AF54" s="10">
        <v>1761.86</v>
      </c>
      <c r="AG54" s="11">
        <v>43300</v>
      </c>
      <c r="AH54" s="10" t="s">
        <v>61</v>
      </c>
      <c r="AI54" s="10">
        <v>1943</v>
      </c>
      <c r="AJ54" s="11">
        <v>43642</v>
      </c>
      <c r="AK54" s="10" t="s">
        <v>111</v>
      </c>
      <c r="AL54" s="10">
        <v>1867.2840000000003</v>
      </c>
      <c r="AM54" s="11">
        <v>44034</v>
      </c>
      <c r="AN54" s="10" t="s">
        <v>98</v>
      </c>
      <c r="AO54" s="10">
        <v>2028</v>
      </c>
      <c r="AP54" s="11">
        <v>44368</v>
      </c>
      <c r="AQ54" s="10" t="s">
        <v>123</v>
      </c>
      <c r="AR54" s="10">
        <v>2122.0000000000005</v>
      </c>
      <c r="AS54" s="11">
        <v>44763</v>
      </c>
      <c r="AT54" s="41" t="s">
        <v>12</v>
      </c>
      <c r="AU54" s="10"/>
      <c r="AV54" s="11"/>
      <c r="AW54" s="41"/>
    </row>
    <row r="55" spans="1:49" ht="20.25" customHeight="1" x14ac:dyDescent="0.3">
      <c r="A55" s="40" t="s">
        <v>112</v>
      </c>
      <c r="B55" s="10">
        <v>1136.95</v>
      </c>
      <c r="C55" s="11">
        <v>39679</v>
      </c>
      <c r="D55" s="10" t="s">
        <v>42</v>
      </c>
      <c r="E55" s="10">
        <v>1208</v>
      </c>
      <c r="F55" s="11">
        <v>40032</v>
      </c>
      <c r="G55" s="10" t="s">
        <v>19</v>
      </c>
      <c r="H55" s="10">
        <v>1221.4000000000001</v>
      </c>
      <c r="I55" s="11">
        <v>40413</v>
      </c>
      <c r="J55" s="10" t="s">
        <v>42</v>
      </c>
      <c r="K55" s="10">
        <v>1289.5</v>
      </c>
      <c r="L55" s="11">
        <v>40758</v>
      </c>
      <c r="M55" s="10" t="s">
        <v>42</v>
      </c>
      <c r="N55" s="10">
        <v>1305.8</v>
      </c>
      <c r="O55" s="11">
        <v>41136</v>
      </c>
      <c r="P55" s="10" t="s">
        <v>42</v>
      </c>
      <c r="Q55" s="10">
        <v>1326.3</v>
      </c>
      <c r="R55" s="11">
        <v>41500</v>
      </c>
      <c r="S55" s="10" t="s">
        <v>18</v>
      </c>
      <c r="T55" s="10">
        <v>1386</v>
      </c>
      <c r="U55" s="11">
        <v>41857</v>
      </c>
      <c r="V55" s="11" t="s">
        <v>40</v>
      </c>
      <c r="W55" s="10">
        <v>1445.96</v>
      </c>
      <c r="X55" s="11">
        <v>42227</v>
      </c>
      <c r="Y55" s="10" t="s">
        <v>117</v>
      </c>
      <c r="Z55" s="10">
        <v>1582.2430000000002</v>
      </c>
      <c r="AA55" s="11">
        <v>42600</v>
      </c>
      <c r="AB55" s="10" t="s">
        <v>19</v>
      </c>
      <c r="AC55" s="10">
        <v>1704.9900000000002</v>
      </c>
      <c r="AD55" s="11">
        <v>42956</v>
      </c>
      <c r="AE55" s="10" t="s">
        <v>66</v>
      </c>
      <c r="AF55" s="10">
        <v>1821.0129999999999</v>
      </c>
      <c r="AG55" s="11">
        <v>43327</v>
      </c>
      <c r="AH55" s="10" t="s">
        <v>108</v>
      </c>
      <c r="AI55" s="10">
        <v>1977</v>
      </c>
      <c r="AJ55" s="11">
        <v>43691</v>
      </c>
      <c r="AK55" s="10" t="s">
        <v>111</v>
      </c>
      <c r="AL55" s="10">
        <v>1911.3660000000002</v>
      </c>
      <c r="AM55" s="11">
        <v>44068</v>
      </c>
      <c r="AN55" s="10" t="s">
        <v>98</v>
      </c>
      <c r="AO55" s="10">
        <v>2144</v>
      </c>
      <c r="AP55" s="11">
        <v>44412</v>
      </c>
      <c r="AQ55" s="10" t="s">
        <v>83</v>
      </c>
      <c r="AR55" s="10">
        <v>2129</v>
      </c>
      <c r="AS55" s="11">
        <v>44785</v>
      </c>
      <c r="AT55" s="41" t="s">
        <v>98</v>
      </c>
      <c r="AU55" s="10"/>
      <c r="AV55" s="11"/>
      <c r="AW55" s="41"/>
    </row>
    <row r="56" spans="1:49" ht="20.25" customHeight="1" x14ac:dyDescent="0.3">
      <c r="A56" s="40" t="s">
        <v>118</v>
      </c>
      <c r="B56" s="10">
        <v>1162.6400000000001</v>
      </c>
      <c r="C56" s="11">
        <v>39714</v>
      </c>
      <c r="D56" s="10" t="s">
        <v>26</v>
      </c>
      <c r="E56" s="10">
        <v>1217</v>
      </c>
      <c r="F56" s="11">
        <v>40064</v>
      </c>
      <c r="G56" s="10" t="s">
        <v>42</v>
      </c>
      <c r="H56" s="10">
        <v>1234.75</v>
      </c>
      <c r="I56" s="11">
        <v>40424</v>
      </c>
      <c r="J56" s="10" t="s">
        <v>42</v>
      </c>
      <c r="K56" s="10">
        <v>1287.67</v>
      </c>
      <c r="L56" s="11">
        <v>40801</v>
      </c>
      <c r="M56" s="10" t="s">
        <v>42</v>
      </c>
      <c r="N56" s="10">
        <v>1268.4000000000001</v>
      </c>
      <c r="O56" s="11">
        <v>41172</v>
      </c>
      <c r="P56" s="10" t="s">
        <v>133</v>
      </c>
      <c r="Q56" s="10">
        <v>1256.4099999999999</v>
      </c>
      <c r="R56" s="11">
        <v>41534</v>
      </c>
      <c r="S56" s="10" t="s">
        <v>125</v>
      </c>
      <c r="T56" s="10">
        <v>1390.89</v>
      </c>
      <c r="U56" s="11">
        <v>41901</v>
      </c>
      <c r="V56" s="11" t="s">
        <v>126</v>
      </c>
      <c r="W56" s="10">
        <v>1452.99</v>
      </c>
      <c r="X56" s="11">
        <v>42265</v>
      </c>
      <c r="Y56" s="10" t="s">
        <v>12</v>
      </c>
      <c r="Z56" s="10">
        <v>1592.1859999999999</v>
      </c>
      <c r="AA56" s="11">
        <v>42612</v>
      </c>
      <c r="AB56" s="10" t="s">
        <v>91</v>
      </c>
      <c r="AC56" s="10">
        <v>1707.6569999999999</v>
      </c>
      <c r="AD56" s="11">
        <v>42986</v>
      </c>
      <c r="AE56" s="10" t="s">
        <v>127</v>
      </c>
      <c r="AF56" s="10">
        <v>1794.09</v>
      </c>
      <c r="AG56" s="11">
        <v>43341</v>
      </c>
      <c r="AH56" s="10" t="s">
        <v>128</v>
      </c>
      <c r="AI56" s="10">
        <v>1960</v>
      </c>
      <c r="AJ56" s="11">
        <v>43733</v>
      </c>
      <c r="AK56" s="10" t="s">
        <v>129</v>
      </c>
      <c r="AL56" s="10">
        <v>1944.0000000000002</v>
      </c>
      <c r="AM56" s="11">
        <v>44078</v>
      </c>
      <c r="AN56" s="10" t="s">
        <v>81</v>
      </c>
      <c r="AO56" s="10">
        <v>2031.9999999999995</v>
      </c>
      <c r="AP56" s="11">
        <v>44463</v>
      </c>
      <c r="AQ56" s="10" t="s">
        <v>119</v>
      </c>
      <c r="AR56" s="10">
        <v>2160</v>
      </c>
      <c r="AS56" s="11">
        <v>44824</v>
      </c>
      <c r="AT56" s="10" t="s">
        <v>67</v>
      </c>
      <c r="AU56" s="10"/>
      <c r="AV56" s="11"/>
      <c r="AW56" s="41"/>
    </row>
    <row r="57" spans="1:49" ht="20.25" customHeight="1" x14ac:dyDescent="0.3">
      <c r="A57" s="40" t="s">
        <v>130</v>
      </c>
      <c r="B57" s="10">
        <v>1162.4100000000001</v>
      </c>
      <c r="C57" s="11">
        <v>39750</v>
      </c>
      <c r="D57" s="10" t="s">
        <v>26</v>
      </c>
      <c r="E57" s="10">
        <v>1291.6600000000001</v>
      </c>
      <c r="F57" s="11">
        <v>40092</v>
      </c>
      <c r="G57" s="10" t="s">
        <v>26</v>
      </c>
      <c r="H57" s="10">
        <v>1262.6500000000001</v>
      </c>
      <c r="I57" s="11">
        <v>40456</v>
      </c>
      <c r="J57" s="10" t="s">
        <v>26</v>
      </c>
      <c r="K57" s="10">
        <v>1289.7</v>
      </c>
      <c r="L57" s="11">
        <v>40814</v>
      </c>
      <c r="M57" s="10" t="s">
        <v>26</v>
      </c>
      <c r="N57" s="10">
        <v>1319</v>
      </c>
      <c r="O57" s="11">
        <v>41185</v>
      </c>
      <c r="P57" s="10" t="s">
        <v>166</v>
      </c>
      <c r="Q57" s="10">
        <v>1218.8229999999999</v>
      </c>
      <c r="R57" s="11">
        <v>41543</v>
      </c>
      <c r="S57" s="10" t="s">
        <v>134</v>
      </c>
      <c r="T57" s="10">
        <v>1441.252</v>
      </c>
      <c r="U57" s="11">
        <v>41934</v>
      </c>
      <c r="V57" s="11" t="s">
        <v>135</v>
      </c>
      <c r="W57" s="10">
        <v>1506.73</v>
      </c>
      <c r="X57" s="11">
        <v>42291</v>
      </c>
      <c r="Y57" s="10" t="s">
        <v>26</v>
      </c>
      <c r="Z57" s="10">
        <v>1644.8429999999998</v>
      </c>
      <c r="AA57" s="11">
        <v>42667</v>
      </c>
      <c r="AB57" s="10" t="s">
        <v>136</v>
      </c>
      <c r="AC57" s="10">
        <v>1698.9320000000002</v>
      </c>
      <c r="AD57" s="11">
        <v>43018</v>
      </c>
      <c r="AE57" s="10" t="s">
        <v>126</v>
      </c>
      <c r="AF57" s="10">
        <v>1835.0640000000003</v>
      </c>
      <c r="AG57" s="11">
        <v>43384</v>
      </c>
      <c r="AH57" s="10" t="s">
        <v>88</v>
      </c>
      <c r="AI57" s="10">
        <v>1987.288</v>
      </c>
      <c r="AJ57" s="11">
        <v>43760</v>
      </c>
      <c r="AK57" s="10" t="s">
        <v>137</v>
      </c>
      <c r="AL57" s="10">
        <v>1896.0400000000002</v>
      </c>
      <c r="AM57" s="11">
        <f>'[4]Mindanao 2020'!$L$67</f>
        <v>44109</v>
      </c>
      <c r="AN57" s="10" t="str">
        <f>'[4]Mindanao 2020'!$L$68</f>
        <v>1400H</v>
      </c>
      <c r="AO57" s="10">
        <v>2088</v>
      </c>
      <c r="AP57" s="11">
        <v>44494</v>
      </c>
      <c r="AQ57" s="10" t="s">
        <v>35</v>
      </c>
      <c r="AR57" s="10">
        <v>2093</v>
      </c>
      <c r="AS57" s="11">
        <v>44844</v>
      </c>
      <c r="AT57" s="41" t="s">
        <v>171</v>
      </c>
      <c r="AU57" s="10"/>
      <c r="AV57" s="11"/>
      <c r="AW57" s="41"/>
    </row>
    <row r="58" spans="1:49" ht="20.25" customHeight="1" x14ac:dyDescent="0.3">
      <c r="A58" s="40" t="s">
        <v>138</v>
      </c>
      <c r="B58" s="10">
        <v>1203.71</v>
      </c>
      <c r="C58" s="11">
        <v>39770</v>
      </c>
      <c r="D58" s="10" t="s">
        <v>26</v>
      </c>
      <c r="E58" s="10">
        <v>1303.2</v>
      </c>
      <c r="F58" s="11">
        <v>40126</v>
      </c>
      <c r="G58" s="10" t="s">
        <v>26</v>
      </c>
      <c r="H58" s="10">
        <v>1286.27</v>
      </c>
      <c r="I58" s="11">
        <v>40505</v>
      </c>
      <c r="J58" s="10" t="s">
        <v>26</v>
      </c>
      <c r="K58" s="10">
        <v>1325.9</v>
      </c>
      <c r="L58" s="11">
        <v>40843</v>
      </c>
      <c r="M58" s="10" t="s">
        <v>26</v>
      </c>
      <c r="N58" s="10">
        <v>1321</v>
      </c>
      <c r="O58" s="11">
        <v>41236</v>
      </c>
      <c r="P58" s="10" t="s">
        <v>26</v>
      </c>
      <c r="Q58" s="10">
        <v>1396.7370000000001</v>
      </c>
      <c r="R58" s="11">
        <v>41603</v>
      </c>
      <c r="S58" s="10" t="s">
        <v>139</v>
      </c>
      <c r="T58" s="10">
        <v>1469.02</v>
      </c>
      <c r="U58" s="11">
        <v>41955</v>
      </c>
      <c r="V58" s="11" t="s">
        <v>136</v>
      </c>
      <c r="W58" s="10">
        <v>1518</v>
      </c>
      <c r="X58" s="11">
        <v>42320</v>
      </c>
      <c r="Y58" s="10" t="s">
        <v>133</v>
      </c>
      <c r="Z58" s="10">
        <v>1642.2529999999999</v>
      </c>
      <c r="AA58" s="11">
        <v>42696</v>
      </c>
      <c r="AB58" s="10" t="s">
        <v>142</v>
      </c>
      <c r="AC58" s="10">
        <v>1726.463</v>
      </c>
      <c r="AD58" s="11">
        <v>43062</v>
      </c>
      <c r="AE58" s="10" t="s">
        <v>26</v>
      </c>
      <c r="AF58" s="10">
        <v>1833.1279999999999</v>
      </c>
      <c r="AG58" s="11">
        <v>43413</v>
      </c>
      <c r="AH58" s="10" t="s">
        <v>143</v>
      </c>
      <c r="AI58" s="10">
        <v>1995.03</v>
      </c>
      <c r="AJ58" s="11">
        <v>43787</v>
      </c>
      <c r="AK58" s="10" t="s">
        <v>144</v>
      </c>
      <c r="AL58" s="10">
        <v>1961</v>
      </c>
      <c r="AM58" s="11">
        <f>'[4]Mindanao 2020'!$M$67</f>
        <v>44148</v>
      </c>
      <c r="AN58" s="10" t="str">
        <f>'[4]Mindanao 2020'!$M$68</f>
        <v>1427H</v>
      </c>
      <c r="AO58" s="10">
        <v>2127.9999999999995</v>
      </c>
      <c r="AP58" s="11">
        <v>44508</v>
      </c>
      <c r="AQ58" s="10" t="s">
        <v>32</v>
      </c>
      <c r="AR58" s="10">
        <v>2059.9999999999995</v>
      </c>
      <c r="AS58" s="11">
        <v>44879</v>
      </c>
      <c r="AT58" s="41" t="s">
        <v>12</v>
      </c>
      <c r="AU58" s="10"/>
      <c r="AV58" s="11"/>
      <c r="AW58" s="41"/>
    </row>
    <row r="59" spans="1:49" ht="20.25" customHeight="1" thickBot="1" x14ac:dyDescent="0.35">
      <c r="A59" s="43" t="s">
        <v>145</v>
      </c>
      <c r="B59" s="44">
        <v>1174.74</v>
      </c>
      <c r="C59" s="45">
        <v>39791</v>
      </c>
      <c r="D59" s="44" t="s">
        <v>26</v>
      </c>
      <c r="E59" s="44">
        <v>1281.75</v>
      </c>
      <c r="F59" s="45">
        <v>40156</v>
      </c>
      <c r="G59" s="44" t="s">
        <v>26</v>
      </c>
      <c r="H59" s="44">
        <v>1287.78</v>
      </c>
      <c r="I59" s="45">
        <v>40514</v>
      </c>
      <c r="J59" s="44" t="s">
        <v>26</v>
      </c>
      <c r="K59" s="44">
        <v>1346.24</v>
      </c>
      <c r="L59" s="45">
        <v>40898</v>
      </c>
      <c r="M59" s="44" t="s">
        <v>26</v>
      </c>
      <c r="N59" s="44">
        <v>1318</v>
      </c>
      <c r="O59" s="45">
        <v>41262</v>
      </c>
      <c r="P59" s="44" t="s">
        <v>26</v>
      </c>
      <c r="Q59" s="44">
        <v>1427.7550000000001</v>
      </c>
      <c r="R59" s="45">
        <v>41620</v>
      </c>
      <c r="S59" s="44" t="s">
        <v>139</v>
      </c>
      <c r="T59" s="44">
        <v>1453.04</v>
      </c>
      <c r="U59" s="45">
        <v>41982</v>
      </c>
      <c r="V59" s="45" t="s">
        <v>16</v>
      </c>
      <c r="W59" s="44">
        <v>1509.84</v>
      </c>
      <c r="X59" s="45">
        <v>42360</v>
      </c>
      <c r="Y59" s="44" t="s">
        <v>26</v>
      </c>
      <c r="Z59" s="44">
        <v>1653.2090000000001</v>
      </c>
      <c r="AA59" s="45">
        <v>42705</v>
      </c>
      <c r="AB59" s="44" t="s">
        <v>147</v>
      </c>
      <c r="AC59" s="44">
        <v>1759.9680000000001</v>
      </c>
      <c r="AD59" s="45">
        <v>43074</v>
      </c>
      <c r="AE59" s="44" t="s">
        <v>131</v>
      </c>
      <c r="AF59" s="44">
        <v>1853.2139999999999</v>
      </c>
      <c r="AG59" s="45">
        <v>43447</v>
      </c>
      <c r="AH59" s="44" t="s">
        <v>131</v>
      </c>
      <c r="AI59" s="44">
        <v>1991.5410000000002</v>
      </c>
      <c r="AJ59" s="45">
        <v>43804</v>
      </c>
      <c r="AK59" s="44" t="s">
        <v>29</v>
      </c>
      <c r="AL59" s="44">
        <v>1931.0000000000002</v>
      </c>
      <c r="AM59" s="45">
        <f>'[4]Mindanao 2020'!$N$67</f>
        <v>44169</v>
      </c>
      <c r="AN59" s="44" t="str">
        <f>'[4]Mindanao 2020'!$N$68</f>
        <v>1405H</v>
      </c>
      <c r="AO59" s="44">
        <v>2041</v>
      </c>
      <c r="AP59" s="45">
        <v>44532</v>
      </c>
      <c r="AQ59" s="44" t="s">
        <v>45</v>
      </c>
      <c r="AR59" s="44">
        <v>2067</v>
      </c>
      <c r="AS59" s="45">
        <v>44893</v>
      </c>
      <c r="AT59" s="46" t="s">
        <v>51</v>
      </c>
      <c r="AU59" s="44"/>
      <c r="AV59" s="45"/>
      <c r="AW59" s="46"/>
    </row>
    <row r="60" spans="1:49" ht="5" customHeight="1" thickBot="1" x14ac:dyDescent="0.35">
      <c r="A60" s="14"/>
      <c r="B60" s="14"/>
      <c r="C60" s="14"/>
      <c r="D60" s="14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ht="20.25" customHeight="1" x14ac:dyDescent="0.3">
      <c r="A61" s="18" t="s">
        <v>148</v>
      </c>
      <c r="B61" s="19">
        <f>MAX(B48:B59)</f>
        <v>1203.71</v>
      </c>
      <c r="C61" s="20">
        <f>VLOOKUP(B61,B48:C59,2,0)</f>
        <v>39770</v>
      </c>
      <c r="D61" s="20" t="str">
        <f>VLOOKUP(C61,C48:D59,2,0)</f>
        <v>1800H</v>
      </c>
      <c r="E61" s="19">
        <f>MAX(E48:E59)</f>
        <v>1303.2</v>
      </c>
      <c r="F61" s="20">
        <f>VLOOKUP(E61,E48:F59,2,0)</f>
        <v>40126</v>
      </c>
      <c r="G61" s="20" t="str">
        <f>VLOOKUP(F61,F48:G59,2,0)</f>
        <v>1800H</v>
      </c>
      <c r="H61" s="19">
        <f>MAX(H48:H59)</f>
        <v>1287.78</v>
      </c>
      <c r="I61" s="20">
        <f>VLOOKUP(H61,H48:I59,2,0)</f>
        <v>40514</v>
      </c>
      <c r="J61" s="20" t="str">
        <f>VLOOKUP(I61,I48:J59,2,0)</f>
        <v>1800H</v>
      </c>
      <c r="K61" s="19">
        <f>MAX(K48:K59)</f>
        <v>1346.24</v>
      </c>
      <c r="L61" s="20">
        <f>VLOOKUP(K61,K48:L59,2,0)</f>
        <v>40898</v>
      </c>
      <c r="M61" s="20" t="str">
        <f>VLOOKUP(L61,L48:M59,2,0)</f>
        <v>1800H</v>
      </c>
      <c r="N61" s="19">
        <f>MAX(N48:N59)</f>
        <v>1321</v>
      </c>
      <c r="O61" s="20">
        <f>VLOOKUP(N61,N48:O59,2,0)</f>
        <v>41236</v>
      </c>
      <c r="P61" s="20" t="str">
        <f>VLOOKUP(O61,O48:P59,2,0)</f>
        <v>1800H</v>
      </c>
      <c r="Q61" s="19">
        <f>MAX(Q48:Q59)</f>
        <v>1427.7550000000001</v>
      </c>
      <c r="R61" s="20">
        <f>VLOOKUP(Q61,Q48:R59,2,0)</f>
        <v>41620</v>
      </c>
      <c r="S61" s="20" t="str">
        <f>VLOOKUP(R61,R48:S59,2,0)</f>
        <v>1801H</v>
      </c>
      <c r="T61" s="19">
        <f>MAX(T48:T59)</f>
        <v>1469.02</v>
      </c>
      <c r="U61" s="20">
        <f>VLOOKUP(T61,T48:U59,2,0)</f>
        <v>41955</v>
      </c>
      <c r="V61" s="20" t="str">
        <f>VLOOKUP(U61,U48:V59,2,0)</f>
        <v>1755H</v>
      </c>
      <c r="W61" s="19">
        <f>MAX(W48:W59)</f>
        <v>1518</v>
      </c>
      <c r="X61" s="20">
        <f>VLOOKUP(W61,W48:X59,2,0)</f>
        <v>42320</v>
      </c>
      <c r="Y61" s="20" t="str">
        <f>VLOOKUP(X61,X48:Y59,2,0)</f>
        <v>1810H</v>
      </c>
      <c r="Z61" s="19">
        <f>MAX(Z48:Z59)</f>
        <v>1653.2090000000001</v>
      </c>
      <c r="AA61" s="20">
        <f>VLOOKUP(Z61,Z48:AA59,2,0)</f>
        <v>42705</v>
      </c>
      <c r="AB61" s="21" t="str">
        <f>VLOOKUP(AA61,AA48:AB59,2,0)</f>
        <v>1751H</v>
      </c>
      <c r="AC61" s="19">
        <f>MAX(AC48:AC59)</f>
        <v>1759.9680000000001</v>
      </c>
      <c r="AD61" s="20">
        <f>VLOOKUP(AC61,AC48:AD59,2,0)</f>
        <v>43074</v>
      </c>
      <c r="AE61" s="21" t="str">
        <f>VLOOKUP(AD61,AD48:AE59,2,0)</f>
        <v>1759H</v>
      </c>
      <c r="AF61" s="19">
        <f>MAX(AF48:AF59)</f>
        <v>1853.2139999999999</v>
      </c>
      <c r="AG61" s="20">
        <f>VLOOKUP(AF61,AF48:AG59,2,0)</f>
        <v>43447</v>
      </c>
      <c r="AH61" s="21" t="str">
        <f>VLOOKUP(AG61,AG48:AH59,2,0)</f>
        <v>1759H</v>
      </c>
      <c r="AI61" s="19">
        <f>MAX(AI48:AI59)</f>
        <v>2013.1889999999999</v>
      </c>
      <c r="AJ61" s="20">
        <f>VLOOKUP(AI61,AI48:AJ59,2,0)</f>
        <v>43593</v>
      </c>
      <c r="AK61" s="21" t="str">
        <f>VLOOKUP(AJ61,AJ48:AK59,2,0)</f>
        <v>1358H</v>
      </c>
      <c r="AL61" s="19">
        <f>MAX(AL48:AL59)</f>
        <v>1977.51</v>
      </c>
      <c r="AM61" s="20">
        <f>VLOOKUP(AL61,AL48:AM59,2,0)</f>
        <v>43858</v>
      </c>
      <c r="AN61" s="21" t="str">
        <f>VLOOKUP(AM61,AM48:AN59,2,0)</f>
        <v>1400H</v>
      </c>
      <c r="AO61" s="19">
        <f>MAX(AO48:AO59)</f>
        <v>2144</v>
      </c>
      <c r="AP61" s="20">
        <f>VLOOKUP(AO61,AO48:AP59,2,0)</f>
        <v>44412</v>
      </c>
      <c r="AQ61" s="21" t="str">
        <f>VLOOKUP(AP61,AP48:AQ59,2,0)</f>
        <v>1427H</v>
      </c>
      <c r="AR61" s="19">
        <f>MAX(AR48:AR59)</f>
        <v>2166.9999999999995</v>
      </c>
      <c r="AS61" s="20">
        <f>VLOOKUP(AR61,AR48:AS59,2,0)</f>
        <v>44713</v>
      </c>
      <c r="AT61" s="21" t="str">
        <f>VLOOKUP(AS61,AS48:AT59,2,0)</f>
        <v>1442H</v>
      </c>
      <c r="AU61" s="19">
        <f>MAX(AU48:AU59)</f>
        <v>2315</v>
      </c>
      <c r="AV61" s="20">
        <f>VLOOKUP(AU61,AU48:AV59,2,0)</f>
        <v>45055</v>
      </c>
      <c r="AW61" s="21" t="str">
        <f>VLOOKUP(AV61,AV48:AW59,2,0)</f>
        <v>1417H</v>
      </c>
    </row>
    <row r="62" spans="1:49" ht="20.25" customHeight="1" x14ac:dyDescent="0.3">
      <c r="A62" s="22" t="s">
        <v>149</v>
      </c>
      <c r="B62" s="23"/>
      <c r="C62" s="23"/>
      <c r="D62" s="23"/>
      <c r="E62" s="23">
        <f>E61-B61</f>
        <v>99.490000000000009</v>
      </c>
      <c r="F62" s="23"/>
      <c r="G62" s="23"/>
      <c r="H62" s="23">
        <f>H61-E61</f>
        <v>-15.420000000000073</v>
      </c>
      <c r="I62" s="26"/>
      <c r="J62" s="26"/>
      <c r="K62" s="23">
        <f>K61-H61</f>
        <v>58.460000000000036</v>
      </c>
      <c r="L62" s="26"/>
      <c r="M62" s="26"/>
      <c r="N62" s="23">
        <f>N61-K61</f>
        <v>-25.240000000000009</v>
      </c>
      <c r="O62" s="26"/>
      <c r="P62" s="26"/>
      <c r="Q62" s="23">
        <f>Q61-N61</f>
        <v>106.75500000000011</v>
      </c>
      <c r="R62" s="26"/>
      <c r="S62" s="26"/>
      <c r="T62" s="23">
        <f>T61-Q61</f>
        <v>41.264999999999873</v>
      </c>
      <c r="U62" s="26"/>
      <c r="V62" s="26"/>
      <c r="W62" s="23">
        <f>W61-T61</f>
        <v>48.980000000000018</v>
      </c>
      <c r="X62" s="26"/>
      <c r="Y62" s="26"/>
      <c r="Z62" s="23">
        <f>Z61-W61</f>
        <v>135.20900000000006</v>
      </c>
      <c r="AA62" s="26"/>
      <c r="AB62" s="27"/>
      <c r="AC62" s="23">
        <f>AC61-Z61</f>
        <v>106.75900000000001</v>
      </c>
      <c r="AD62" s="26"/>
      <c r="AE62" s="27"/>
      <c r="AF62" s="23">
        <f>AF61-AC61</f>
        <v>93.245999999999867</v>
      </c>
      <c r="AG62" s="26"/>
      <c r="AH62" s="27"/>
      <c r="AI62" s="23">
        <f>AI61-AF61</f>
        <v>159.97499999999991</v>
      </c>
      <c r="AJ62" s="26"/>
      <c r="AK62" s="27"/>
      <c r="AL62" s="23">
        <f>AL61-AI61</f>
        <v>-35.67899999999986</v>
      </c>
      <c r="AM62" s="26"/>
      <c r="AN62" s="27"/>
      <c r="AO62" s="23">
        <f>AO61-AL61</f>
        <v>166.49</v>
      </c>
      <c r="AP62" s="25"/>
      <c r="AQ62" s="24"/>
      <c r="AR62" s="23">
        <f>AR61-AO61</f>
        <v>22.999999999999545</v>
      </c>
      <c r="AS62" s="25"/>
      <c r="AT62" s="24"/>
      <c r="AU62" s="23">
        <f>AU61-AR61</f>
        <v>148.00000000000045</v>
      </c>
      <c r="AV62" s="25"/>
      <c r="AW62" s="24"/>
    </row>
    <row r="63" spans="1:49" ht="14.5" customHeight="1" thickBot="1" x14ac:dyDescent="0.35">
      <c r="A63" s="35" t="s">
        <v>150</v>
      </c>
      <c r="B63" s="29"/>
      <c r="C63" s="28"/>
      <c r="D63" s="28"/>
      <c r="E63" s="29">
        <f>E62/B61</f>
        <v>8.2652798431515906E-2</v>
      </c>
      <c r="F63" s="28"/>
      <c r="G63" s="28"/>
      <c r="H63" s="29">
        <f>H62/E61</f>
        <v>-1.1832412523020313E-2</v>
      </c>
      <c r="I63" s="28"/>
      <c r="J63" s="28"/>
      <c r="K63" s="29">
        <f>K62/H61</f>
        <v>4.5395952724844334E-2</v>
      </c>
      <c r="L63" s="28"/>
      <c r="M63" s="28"/>
      <c r="N63" s="29">
        <f>N62/K61</f>
        <v>-1.8748514380793922E-2</v>
      </c>
      <c r="O63" s="28"/>
      <c r="P63" s="28"/>
      <c r="Q63" s="29">
        <f>Q62/N61</f>
        <v>8.0813777441332404E-2</v>
      </c>
      <c r="R63" s="28"/>
      <c r="S63" s="28"/>
      <c r="T63" s="29">
        <f>T62/Q61</f>
        <v>2.8902017503002874E-2</v>
      </c>
      <c r="U63" s="28"/>
      <c r="V63" s="28"/>
      <c r="W63" s="29">
        <f>W62/T61</f>
        <v>3.3341955861730964E-2</v>
      </c>
      <c r="X63" s="28"/>
      <c r="Y63" s="28"/>
      <c r="Z63" s="29">
        <f>Z62/W61</f>
        <v>8.9070487483530997E-2</v>
      </c>
      <c r="AA63" s="28"/>
      <c r="AB63" s="30"/>
      <c r="AC63" s="29">
        <f>AC62/Z61</f>
        <v>6.4576832088380845E-2</v>
      </c>
      <c r="AD63" s="28"/>
      <c r="AE63" s="30"/>
      <c r="AF63" s="29">
        <f>AF62/AC61</f>
        <v>5.2981645120820299E-2</v>
      </c>
      <c r="AG63" s="28"/>
      <c r="AH63" s="30"/>
      <c r="AI63" s="29">
        <f>AI62/AF61</f>
        <v>8.6323004250993096E-2</v>
      </c>
      <c r="AJ63" s="28"/>
      <c r="AK63" s="30"/>
      <c r="AL63" s="29">
        <f>AL62/AI61</f>
        <v>-1.772262812880453E-2</v>
      </c>
      <c r="AM63" s="28"/>
      <c r="AN63" s="30"/>
      <c r="AO63" s="29">
        <f>AO62/AL61</f>
        <v>8.4191736072131124E-2</v>
      </c>
      <c r="AP63" s="31"/>
      <c r="AQ63" s="30"/>
      <c r="AR63" s="29">
        <f>AR62/AO61</f>
        <v>1.0727611940298296E-2</v>
      </c>
      <c r="AS63" s="31"/>
      <c r="AT63" s="30"/>
      <c r="AU63" s="29">
        <f>AU62/AR61</f>
        <v>6.8297185048454306E-2</v>
      </c>
      <c r="AV63" s="31"/>
      <c r="AW63" s="30"/>
    </row>
  </sheetData>
  <mergeCells count="54">
    <mergeCell ref="AS47:AT47"/>
    <mergeCell ref="AV5:AW5"/>
    <mergeCell ref="AV26:AW26"/>
    <mergeCell ref="AV47:AW47"/>
    <mergeCell ref="B25:AW25"/>
    <mergeCell ref="B46:AW46"/>
    <mergeCell ref="R47:S47"/>
    <mergeCell ref="U47:V47"/>
    <mergeCell ref="X47:Y47"/>
    <mergeCell ref="AA47:AB47"/>
    <mergeCell ref="AD47:AE47"/>
    <mergeCell ref="AG47:AH47"/>
    <mergeCell ref="AJ47:AK47"/>
    <mergeCell ref="AM47:AN47"/>
    <mergeCell ref="AP47:AQ47"/>
    <mergeCell ref="R26:S26"/>
    <mergeCell ref="A46:A47"/>
    <mergeCell ref="F47:G47"/>
    <mergeCell ref="I47:J47"/>
    <mergeCell ref="L47:M47"/>
    <mergeCell ref="O47:P47"/>
    <mergeCell ref="C47:D47"/>
    <mergeCell ref="A25:A26"/>
    <mergeCell ref="F26:G26"/>
    <mergeCell ref="I26:J26"/>
    <mergeCell ref="L26:M26"/>
    <mergeCell ref="O26:P26"/>
    <mergeCell ref="C26:D26"/>
    <mergeCell ref="AJ26:AK26"/>
    <mergeCell ref="AM26:AN26"/>
    <mergeCell ref="AP26:AQ26"/>
    <mergeCell ref="AS26:AT26"/>
    <mergeCell ref="F5:G5"/>
    <mergeCell ref="I5:J5"/>
    <mergeCell ref="L5:M5"/>
    <mergeCell ref="O5:P5"/>
    <mergeCell ref="U26:V26"/>
    <mergeCell ref="X26:Y26"/>
    <mergeCell ref="AA26:AB26"/>
    <mergeCell ref="AD26:AE26"/>
    <mergeCell ref="AG26:AH26"/>
    <mergeCell ref="A4:A5"/>
    <mergeCell ref="C5:D5"/>
    <mergeCell ref="B4:AW4"/>
    <mergeCell ref="R5:S5"/>
    <mergeCell ref="U5:V5"/>
    <mergeCell ref="X5:Y5"/>
    <mergeCell ref="AA5:AB5"/>
    <mergeCell ref="AG5:AH5"/>
    <mergeCell ref="AM5:AN5"/>
    <mergeCell ref="AD5:AE5"/>
    <mergeCell ref="AJ5:AK5"/>
    <mergeCell ref="AP5:AQ5"/>
    <mergeCell ref="AS5:AT5"/>
  </mergeCells>
  <conditionalFormatting sqref="B6:AW17">
    <cfRule type="cellIs" dxfId="3" priority="1" operator="equal">
      <formula>B$19</formula>
    </cfRule>
  </conditionalFormatting>
  <conditionalFormatting sqref="B27:AW38">
    <cfRule type="cellIs" dxfId="2" priority="2" operator="equal">
      <formula>B$19</formula>
    </cfRule>
  </conditionalFormatting>
  <conditionalFormatting sqref="B48:AW59">
    <cfRule type="cellIs" dxfId="1" priority="4" operator="equal">
      <formula>B$19</formula>
    </cfRule>
  </conditionalFormatting>
  <conditionalFormatting sqref="AO2">
    <cfRule type="cellIs" dxfId="0" priority="190" operator="equal">
      <formula>AO$19</formula>
    </cfRule>
  </conditionalFormatting>
  <printOptions horizontalCentered="1"/>
  <pageMargins left="0" right="0" top="0.75" bottom="0" header="0.75" footer="0.75"/>
  <pageSetup paperSize="9" scale="29" orientation="landscape" horizontalDpi="4294967295" verticalDpi="4294967295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System Peak</vt:lpstr>
      <vt:lpstr>'System Peak'!Print_Area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TOYOKAWA, SHUN A.</dc:creator>
  <cp:keywords/>
  <dc:description/>
  <cp:lastModifiedBy>Landicho, Gabriel Luis C.</cp:lastModifiedBy>
  <cp:revision/>
  <dcterms:created xsi:type="dcterms:W3CDTF">2017-08-25T05:43:30Z</dcterms:created>
  <dcterms:modified xsi:type="dcterms:W3CDTF">2023-07-28T02:39:46Z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2021-04-08T07:22:37Z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39041c97-932c-4a55-ad0e-fa78417d2f42</vt:lpwstr>
  </property>
  <property fmtid="{D5CDD505-2E9C-101B-9397-08002B2CF9AE}" pid="8" name="MSIP_Label_e2ea549a-6480-48ba-b46a-e40c37db6d0d_ContentBits">
    <vt:lpwstr>0</vt:lpwstr>
  </property>
</Properties>
</file>