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ois\Google Drive\ThompsonFire\FieldData\Winter2021\"/>
    </mc:Choice>
  </mc:AlternateContent>
  <xr:revisionPtr revIDLastSave="0" documentId="13_ncr:1_{5F5C24B6-BB71-45CD-9BEB-38F48AB9E2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Notes" sheetId="2" r:id="rId2"/>
    <sheet name="PivotTable" sheetId="4" r:id="rId3"/>
    <sheet name="Depths at Weather Stations" sheetId="3" r:id="rId4"/>
  </sheets>
  <calcPr calcId="191029" concurrentCalc="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P21" i="4"/>
  <c r="I79" i="1"/>
  <c r="I78" i="1"/>
  <c r="I77" i="1"/>
  <c r="I76" i="1"/>
  <c r="I4" i="1"/>
  <c r="I25" i="1"/>
  <c r="P19" i="4"/>
  <c r="P20" i="4"/>
  <c r="P18" i="4"/>
  <c r="O18" i="4"/>
  <c r="O19" i="4"/>
  <c r="O20" i="4"/>
  <c r="I14" i="1"/>
  <c r="I19" i="1"/>
  <c r="I24" i="1"/>
  <c r="I26" i="1"/>
  <c r="I21" i="1"/>
  <c r="I16" i="1"/>
  <c r="I11" i="1"/>
  <c r="I6" i="1"/>
  <c r="I5" i="1"/>
  <c r="I3" i="1"/>
  <c r="I2" i="1"/>
  <c r="I7" i="1"/>
  <c r="I12" i="1"/>
  <c r="I17" i="1"/>
  <c r="I22" i="1"/>
  <c r="I23" i="1"/>
  <c r="I18" i="1"/>
  <c r="I13" i="1"/>
  <c r="I8" i="1"/>
  <c r="I9" i="1"/>
  <c r="I10" i="1"/>
  <c r="I15" i="1"/>
  <c r="I2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tc={AA12018F-C5C3-4849-8ACB-A860AA7CE9A1}</author>
  </authors>
  <commentList>
    <comment ref="N21" authorId="0" shapeId="0" xr:uid="{AA12018F-C5C3-4849-8ACB-A860AA7CE9A1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measure density here, using meadow density bc closest pit.</t>
      </text>
    </comment>
  </commentList>
</comments>
</file>

<file path=xl/sharedStrings.xml><?xml version="1.0" encoding="utf-8"?>
<sst xmlns="http://schemas.openxmlformats.org/spreadsheetml/2006/main" count="255" uniqueCount="61">
  <si>
    <t>lon_UTM11</t>
  </si>
  <si>
    <t>lat_UTM11</t>
  </si>
  <si>
    <t>cm_mid</t>
  </si>
  <si>
    <t>cm</t>
  </si>
  <si>
    <t>Tree_Open</t>
  </si>
  <si>
    <t>Average_cm</t>
  </si>
  <si>
    <t>Grid</t>
  </si>
  <si>
    <t>C</t>
  </si>
  <si>
    <t>Meadow</t>
  </si>
  <si>
    <t>Forest</t>
  </si>
  <si>
    <t>B</t>
  </si>
  <si>
    <t>Shrub</t>
  </si>
  <si>
    <t>A</t>
  </si>
  <si>
    <t>5 measurements were taken at each GPS location. The mean snow depth, in cm, is given in the column labeled "Average_cm".</t>
  </si>
  <si>
    <t>Observed fire severity is the fire severity of the area around each measurement, according to field notes (e.g. mostly live trees is low severity, all burned stumps is high severity).</t>
  </si>
  <si>
    <t>The "Dominant Vegetation" column is meant to divide measurements by the vegetation patches they fall within. A single tree does not constitute a "forest" patch, but a group of 5 or more large trees does. This designation is somewhat subjective.</t>
  </si>
  <si>
    <t>The "Tree_Open" column denotes whether the center measurement at each grid point was in the open, under a canopy, or under the drip edge of a tree.</t>
  </si>
  <si>
    <t>Data entered by Gabrielle Boisrame</t>
  </si>
  <si>
    <t>The latitude and longitude of each measurement point uses the NAD83 UTM Zone 11N datum.</t>
  </si>
  <si>
    <t>Each grid (A, B, and C) is centered on the weather station with the same letter designation.</t>
  </si>
  <si>
    <t>Depth msmts. Taken by:</t>
  </si>
  <si>
    <t>Density msmts taken by:</t>
  </si>
  <si>
    <t>Row Labels</t>
  </si>
  <si>
    <t>(blank)</t>
  </si>
  <si>
    <t>Grand Total</t>
  </si>
  <si>
    <t>Column Labels</t>
  </si>
  <si>
    <t>Average of Average_cm</t>
  </si>
  <si>
    <t>Total Average of Average_cm</t>
  </si>
  <si>
    <t>Total StdDev of Average_cm</t>
  </si>
  <si>
    <t>StdDev of Average_cm</t>
  </si>
  <si>
    <t>Depth adjacent to weather station A:</t>
  </si>
  <si>
    <t>Depth adjacent to weather station B:</t>
  </si>
  <si>
    <t>Density</t>
  </si>
  <si>
    <t>SWE</t>
  </si>
  <si>
    <t>Notes</t>
  </si>
  <si>
    <t>Dist S</t>
  </si>
  <si>
    <t>Albedo Measurement Time</t>
  </si>
  <si>
    <t>Open</t>
  </si>
  <si>
    <t>Measurements taken 3/22-23/2021</t>
  </si>
  <si>
    <t>Edge of trees</t>
  </si>
  <si>
    <t>Notes have same albedo time marked as previous. Likely an error.</t>
  </si>
  <si>
    <t>Under</t>
  </si>
  <si>
    <t>Depth Adjacent to Weather Station C:</t>
  </si>
  <si>
    <t>90cm</t>
  </si>
  <si>
    <t>Small Pines</t>
  </si>
  <si>
    <t>Snag Edge</t>
  </si>
  <si>
    <t>Dist E</t>
  </si>
  <si>
    <t>Drip Edge</t>
  </si>
  <si>
    <t>82cm</t>
  </si>
  <si>
    <t>High albedo (blocked one sensor) at 10:50</t>
  </si>
  <si>
    <t>0cm</t>
  </si>
  <si>
    <t>Albedo Msmt Date</t>
  </si>
  <si>
    <t>Depths Measured 3/22</t>
  </si>
  <si>
    <t>Depths Measured 3/22. Albedo measured on dirt</t>
  </si>
  <si>
    <t>albedo very high (blocked one sensor) 9:39</t>
  </si>
  <si>
    <t>Burned Stand</t>
  </si>
  <si>
    <t>Standing dead trees with blackened trunks</t>
  </si>
  <si>
    <t>Drip edge of dead tree w/ some remaining red needles.</t>
  </si>
  <si>
    <t>Burned Trees in Meadow</t>
  </si>
  <si>
    <t>Under Canopy</t>
  </si>
  <si>
    <t>Waypoint 045 (37d40.578'N, 119d34.056'W)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</si>
</sst>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Snow Depths in Each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PivotTable!$M$18:$M$21</c:f>
                <c:numCache>
                  <c:formatCode>General</c:formatCode>
                  <c:ptCount val="4"/>
                  <c:pt idx="0">
                    <c:v>18.832110874779818</c:v>
                  </c:pt>
                  <c:pt idx="1">
                    <c:v>4.6526408271717932</c:v>
                  </c:pt>
                  <c:pt idx="2">
                    <c:v>20.639000298787163</c:v>
                  </c:pt>
                  <c:pt idx="3">
                    <c:v>7.0152215455631293</c:v>
                  </c:pt>
                </c:numCache>
              </c:numRef>
            </c:plus>
            <c:minus>
              <c:numRef>
                <c:f>PivotTable!$M$18:$M$21</c:f>
                <c:numCache>
                  <c:formatCode>General</c:formatCode>
                  <c:ptCount val="4"/>
                  <c:pt idx="0">
                    <c:v>18.832110874779818</c:v>
                  </c:pt>
                  <c:pt idx="1">
                    <c:v>4.6526408271717932</c:v>
                  </c:pt>
                  <c:pt idx="2">
                    <c:v>20.639000298787163</c:v>
                  </c:pt>
                  <c:pt idx="3">
                    <c:v>7.0152215455631293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PivotTable!$A$18:$A$21</c:f>
              <c:strCache>
                <c:ptCount val="4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  <c:pt idx="3">
                  <c:v>Burned Trees in Meadow</c:v>
                </c:pt>
              </c:strCache>
            </c:strRef>
          </c:cat>
          <c:val>
            <c:numRef>
              <c:f>PivotTable!$L$18:$L$21</c:f>
              <c:numCache>
                <c:formatCode>General</c:formatCode>
                <c:ptCount val="4"/>
                <c:pt idx="0">
                  <c:v>22.456</c:v>
                </c:pt>
                <c:pt idx="1">
                  <c:v>75.304000000000002</c:v>
                </c:pt>
                <c:pt idx="2">
                  <c:v>99.619999999999976</c:v>
                </c:pt>
                <c:pt idx="3">
                  <c:v>42.133333333333333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0-4E3F-989F-146AA39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4471420239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Depths By</a:t>
            </a:r>
            <a:r>
              <a:rPr lang="en-US" baseline="0"/>
              <a:t> Cover and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PivotTable!$F$16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PivotTable!$G$18:$G$21</c:f>
                <c:numCache>
                  <c:formatCode>General</c:formatCode>
                  <c:ptCount val="4"/>
                  <c:pt idx="0">
                    <c:v>22.582793127833973</c:v>
                  </c:pt>
                  <c:pt idx="1">
                    <c:v>4.6526408271717932</c:v>
                  </c:pt>
                  <c:pt idx="2">
                    <c:v>12.365092780910389</c:v>
                  </c:pt>
                  <c:pt idx="3">
                    <c:v>5.5154328932550776</c:v>
                  </c:pt>
                </c:numCache>
              </c:numRef>
            </c:plus>
            <c:minus>
              <c:numRef>
                <c:f>PivotTable!$G$18:$G$21</c:f>
                <c:numCache>
                  <c:formatCode>General</c:formatCode>
                  <c:ptCount val="4"/>
                  <c:pt idx="0">
                    <c:v>22.582793127833973</c:v>
                  </c:pt>
                  <c:pt idx="1">
                    <c:v>4.6526408271717932</c:v>
                  </c:pt>
                  <c:pt idx="2">
                    <c:v>12.365092780910389</c:v>
                  </c:pt>
                  <c:pt idx="3">
                    <c:v>5.5154328932550776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PivotTable!$A$18:$A$21</c:f>
              <c:strCache>
                <c:ptCount val="4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  <c:pt idx="3">
                  <c:v>Burned Trees in Meadow</c:v>
                </c:pt>
              </c:strCache>
            </c:strRef>
          </c:cat>
          <c:val>
            <c:numRef>
              <c:f>PivotTable!$F$18:$F$21</c:f>
              <c:numCache>
                <c:formatCode>General</c:formatCode>
                <c:ptCount val="4"/>
                <c:pt idx="0">
                  <c:v>27.363636363636363</c:v>
                </c:pt>
                <c:pt idx="1">
                  <c:v>75.304000000000002</c:v>
                </c:pt>
                <c:pt idx="2">
                  <c:v>102.51363636363635</c:v>
                </c:pt>
                <c:pt idx="3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085-BC12-DEA7A0E1CBC4}"/>
            </c:ext>
          </c:extLst>
        </c:ser>
        <c:ser>
          <c:idx val="2"/>
          <c:order val="1"/>
          <c:tx>
            <c:strRef>
              <c:f>PivotTable!$D$16</c:f>
              <c:strCache>
                <c:ptCount val="1"/>
                <c:pt idx="0">
                  <c:v>Drip Edge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PivotTable!$E$18:$E$21</c:f>
                <c:numCache>
                  <c:formatCode>General</c:formatCode>
                  <c:ptCount val="4"/>
                  <c:pt idx="0">
                    <c:v>14.734351397707037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PivotTable!$E$18:$E$21</c:f>
                <c:numCache>
                  <c:formatCode>General</c:formatCode>
                  <c:ptCount val="4"/>
                  <c:pt idx="0">
                    <c:v>14.734351397707037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PivotTable!$A$18:$A$21</c:f>
              <c:strCache>
                <c:ptCount val="4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  <c:pt idx="3">
                  <c:v>Burned Trees in Meadow</c:v>
                </c:pt>
              </c:strCache>
            </c:strRef>
          </c:cat>
          <c:val>
            <c:numRef>
              <c:f>PivotTable!$D$18:$D$21</c:f>
              <c:numCache>
                <c:formatCode>General</c:formatCode>
                <c:ptCount val="4"/>
                <c:pt idx="0">
                  <c:v>20.088888888888885</c:v>
                </c:pt>
                <c:pt idx="2">
                  <c:v>18</c:v>
                </c:pt>
                <c:pt idx="3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9-4981-B8F0-64A56390E436}"/>
            </c:ext>
          </c:extLst>
        </c:ser>
        <c:ser>
          <c:idx val="1"/>
          <c:order val="2"/>
          <c:tx>
            <c:strRef>
              <c:f>PivotTable!$B$16</c:f>
              <c:strCache>
                <c:ptCount val="1"/>
                <c:pt idx="0">
                  <c:v>Under Canopy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PivotTable!$C$18:$C$21</c:f>
                <c:numCache>
                  <c:formatCode>General</c:formatCode>
                  <c:ptCount val="4"/>
                  <c:pt idx="0">
                    <c:v>6.6352593518766616</c:v>
                  </c:pt>
                  <c:pt idx="2">
                    <c:v>0</c:v>
                  </c:pt>
                </c:numCache>
              </c:numRef>
            </c:plus>
            <c:minus>
              <c:numRef>
                <c:f>PivotTable!$C$18:$C$21</c:f>
                <c:numCache>
                  <c:formatCode>General</c:formatCode>
                  <c:ptCount val="4"/>
                  <c:pt idx="0">
                    <c:v>6.6352593518766616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PivotTable!$A$18:$A$21</c:f>
              <c:strCache>
                <c:ptCount val="4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  <c:pt idx="3">
                  <c:v>Burned Trees in Meadow</c:v>
                </c:pt>
              </c:strCache>
            </c:strRef>
          </c:cat>
          <c:val>
            <c:numRef>
              <c:f>PivotTable!$B$18:$B$21</c:f>
              <c:numCache>
                <c:formatCode>General</c:formatCode>
                <c:ptCount val="4"/>
                <c:pt idx="0">
                  <c:v>8.7999999999999989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981-B8F0-64A56390E436}"/>
            </c:ext>
          </c:extLst>
        </c:ser>
        <c:ser>
          <c:idx val="3"/>
          <c:order val="3"/>
          <c:tx>
            <c:strRef>
              <c:f>PivotTable!$J$16</c:f>
              <c:strCache>
                <c:ptCount val="1"/>
                <c:pt idx="0">
                  <c:v>Snag Edge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PivotTable!$J$18:$J$21</c:f>
              <c:numCache>
                <c:formatCode>General</c:formatCode>
                <c:ptCount val="4"/>
                <c:pt idx="0">
                  <c:v>44.4</c:v>
                </c:pt>
                <c:pt idx="2">
                  <c:v>110.2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5-4B10-A27F-F40F8364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Snow Water Equivalent</a:t>
            </a:r>
            <a:r>
              <a:rPr lang="en-US"/>
              <a:t> in Each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PivotTable!$P$18:$P$21</c:f>
                <c:numCache>
                  <c:formatCode>General</c:formatCode>
                  <c:ptCount val="4"/>
                  <c:pt idx="0">
                    <c:v>6.21459658867734</c:v>
                  </c:pt>
                  <c:pt idx="1">
                    <c:v>1.8610563308687174</c:v>
                  </c:pt>
                  <c:pt idx="2">
                    <c:v>7.2236501045755066</c:v>
                  </c:pt>
                  <c:pt idx="3">
                    <c:v>2.4553275409470952</c:v>
                  </c:pt>
                </c:numCache>
              </c:numRef>
            </c:plus>
            <c:minus>
              <c:numRef>
                <c:f>PivotTable!$P$18:$P$21</c:f>
                <c:numCache>
                  <c:formatCode>General</c:formatCode>
                  <c:ptCount val="4"/>
                  <c:pt idx="0">
                    <c:v>6.21459658867734</c:v>
                  </c:pt>
                  <c:pt idx="1">
                    <c:v>1.8610563308687174</c:v>
                  </c:pt>
                  <c:pt idx="2">
                    <c:v>7.2236501045755066</c:v>
                  </c:pt>
                  <c:pt idx="3">
                    <c:v>2.4553275409470952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PivotTable!$A$18:$A$21</c:f>
              <c:strCache>
                <c:ptCount val="4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  <c:pt idx="3">
                  <c:v>Burned Trees in Meadow</c:v>
                </c:pt>
              </c:strCache>
            </c:strRef>
          </c:cat>
          <c:val>
            <c:numRef>
              <c:f>PivotTable!$O$18:$O$21</c:f>
              <c:numCache>
                <c:formatCode>General</c:formatCode>
                <c:ptCount val="4"/>
                <c:pt idx="0">
                  <c:v>7.4104800000000006</c:v>
                </c:pt>
                <c:pt idx="1">
                  <c:v>30.121600000000001</c:v>
                </c:pt>
                <c:pt idx="2">
                  <c:v>34.86699999999999</c:v>
                </c:pt>
                <c:pt idx="3">
                  <c:v>14.746666666666666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BDE-860A-BECB128A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Snow Density</a:t>
            </a:r>
            <a:r>
              <a:rPr lang="en-US" baseline="0"/>
              <a:t> at Each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PivotTable!$N$18:$N$20</c:f>
              <c:numCache>
                <c:formatCode>General</c:formatCode>
                <c:ptCount val="3"/>
                <c:pt idx="0">
                  <c:v>0.33</c:v>
                </c:pt>
                <c:pt idx="1">
                  <c:v>0.4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4619-8733-AA755833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 (g/cm3)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4471420239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23</xdr:row>
      <xdr:rowOff>166687</xdr:rowOff>
    </xdr:from>
    <xdr:to>
      <xdr:col>3</xdr:col>
      <xdr:colOff>1023937</xdr:colOff>
      <xdr:row>38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38397-A044-4699-A393-312FF9E1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1457325</xdr:colOff>
      <xdr:row>23</xdr:row>
      <xdr:rowOff>161925</xdr:rowOff>
    </xdr:from>
    <xdr:to>
      <xdr:col>7</xdr:col>
      <xdr:colOff>238125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7ADE5-1E41-4408-A336-A02FB191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24</xdr:row>
      <xdr:rowOff>0</xdr:rowOff>
    </xdr:from>
    <xdr:to>
      <xdr:col>10</xdr:col>
      <xdr:colOff>523875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68592-47D6-4148-B046-827760C0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666749</xdr:colOff>
      <xdr:row>13</xdr:row>
      <xdr:rowOff>47624</xdr:rowOff>
    </xdr:from>
    <xdr:to>
      <xdr:col>5</xdr:col>
      <xdr:colOff>561974</xdr:colOff>
      <xdr:row>23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0297E-3702-4DF7-B6C1-7EA64837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le Boisrame" id="{BF766EFF-70ED-4D36-8291-C5D5A08DAC67}" userId="1a61aa709e6c3df5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e Boisrame" refreshedDate="44287.632005092593" createdVersion="6" refreshedVersion="6" minRefreshableVersion="3" recordCount="79" xr:uid="{00000000-000A-0000-FFFF-FFFF00000000}">
  <cacheSource type="worksheet">
    <worksheetSource ref="H1:J1048576" sheet="Data"/>
  </cacheSource>
  <cacheFields count="3">
    <cacheField name="Tree_Open" numFmtId="0">
      <sharedItems containsBlank="1" count="7">
        <s v="Open"/>
        <s v="Under"/>
        <s v="Snag Edge"/>
        <s v="Drip Edge"/>
        <m/>
        <s v="snag drip" u="1"/>
        <s v="canopy" u="1"/>
      </sharedItems>
    </cacheField>
    <cacheField name="Average_cm" numFmtId="0">
      <sharedItems containsString="0" containsBlank="1" containsNumber="1" minValue="0.6" maxValue="115.6"/>
    </cacheField>
    <cacheField name="Grid" numFmtId="0">
      <sharedItems containsBlank="1" count="5">
        <s v="C"/>
        <s v="B"/>
        <s v="A"/>
        <s v="Burned St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n v="103"/>
    <x v="0"/>
  </r>
  <r>
    <x v="0"/>
    <n v="104.8"/>
    <x v="0"/>
  </r>
  <r>
    <x v="0"/>
    <n v="109.6"/>
    <x v="0"/>
  </r>
  <r>
    <x v="0"/>
    <n v="100.2"/>
    <x v="0"/>
  </r>
  <r>
    <x v="0"/>
    <n v="113.8"/>
    <x v="0"/>
  </r>
  <r>
    <x v="0"/>
    <n v="101.6"/>
    <x v="0"/>
  </r>
  <r>
    <x v="0"/>
    <n v="106"/>
    <x v="0"/>
  </r>
  <r>
    <x v="0"/>
    <n v="106.8"/>
    <x v="0"/>
  </r>
  <r>
    <x v="0"/>
    <n v="107.8"/>
    <x v="0"/>
  </r>
  <r>
    <x v="1"/>
    <n v="107"/>
    <x v="0"/>
  </r>
  <r>
    <x v="0"/>
    <n v="115.6"/>
    <x v="0"/>
  </r>
  <r>
    <x v="0"/>
    <n v="106.8"/>
    <x v="0"/>
  </r>
  <r>
    <x v="0"/>
    <n v="107.8"/>
    <x v="0"/>
  </r>
  <r>
    <x v="0"/>
    <n v="101.2"/>
    <x v="0"/>
  </r>
  <r>
    <x v="0"/>
    <n v="113.8"/>
    <x v="0"/>
  </r>
  <r>
    <x v="2"/>
    <n v="110.2"/>
    <x v="0"/>
  </r>
  <r>
    <x v="0"/>
    <n v="105.8"/>
    <x v="0"/>
  </r>
  <r>
    <x v="0"/>
    <n v="110"/>
    <x v="0"/>
  </r>
  <r>
    <x v="0"/>
    <n v="104.4"/>
    <x v="0"/>
  </r>
  <r>
    <x v="0"/>
    <n v="88.4"/>
    <x v="0"/>
  </r>
  <r>
    <x v="0"/>
    <n v="91"/>
    <x v="0"/>
  </r>
  <r>
    <x v="0"/>
    <n v="108"/>
    <x v="0"/>
  </r>
  <r>
    <x v="3"/>
    <n v="18"/>
    <x v="0"/>
  </r>
  <r>
    <x v="0"/>
    <n v="57"/>
    <x v="0"/>
  </r>
  <r>
    <x v="0"/>
    <n v="91.9"/>
    <x v="0"/>
  </r>
  <r>
    <x v="0"/>
    <n v="71.2"/>
    <x v="1"/>
  </r>
  <r>
    <x v="0"/>
    <n v="72.599999999999994"/>
    <x v="1"/>
  </r>
  <r>
    <x v="0"/>
    <n v="75"/>
    <x v="1"/>
  </r>
  <r>
    <x v="0"/>
    <n v="70"/>
    <x v="1"/>
  </r>
  <r>
    <x v="0"/>
    <n v="78"/>
    <x v="1"/>
  </r>
  <r>
    <x v="0"/>
    <n v="82.8"/>
    <x v="1"/>
  </r>
  <r>
    <x v="0"/>
    <n v="75.599999999999994"/>
    <x v="1"/>
  </r>
  <r>
    <x v="0"/>
    <n v="81.8"/>
    <x v="1"/>
  </r>
  <r>
    <x v="0"/>
    <n v="79.400000000000006"/>
    <x v="1"/>
  </r>
  <r>
    <x v="0"/>
    <n v="67.599999999999994"/>
    <x v="1"/>
  </r>
  <r>
    <x v="0"/>
    <n v="79.400000000000006"/>
    <x v="1"/>
  </r>
  <r>
    <x v="0"/>
    <n v="72.8"/>
    <x v="1"/>
  </r>
  <r>
    <x v="0"/>
    <n v="71.400000000000006"/>
    <x v="1"/>
  </r>
  <r>
    <x v="0"/>
    <n v="77.400000000000006"/>
    <x v="1"/>
  </r>
  <r>
    <x v="0"/>
    <n v="70"/>
    <x v="1"/>
  </r>
  <r>
    <x v="0"/>
    <n v="81"/>
    <x v="1"/>
  </r>
  <r>
    <x v="0"/>
    <n v="75"/>
    <x v="1"/>
  </r>
  <r>
    <x v="0"/>
    <n v="82.6"/>
    <x v="1"/>
  </r>
  <r>
    <x v="0"/>
    <n v="79.2"/>
    <x v="1"/>
  </r>
  <r>
    <x v="0"/>
    <n v="74.400000000000006"/>
    <x v="1"/>
  </r>
  <r>
    <x v="0"/>
    <n v="69.2"/>
    <x v="1"/>
  </r>
  <r>
    <x v="0"/>
    <n v="67.2"/>
    <x v="1"/>
  </r>
  <r>
    <x v="0"/>
    <n v="75.599999999999994"/>
    <x v="1"/>
  </r>
  <r>
    <x v="0"/>
    <n v="75"/>
    <x v="1"/>
  </r>
  <r>
    <x v="0"/>
    <n v="78.400000000000006"/>
    <x v="1"/>
  </r>
  <r>
    <x v="1"/>
    <n v="0.6"/>
    <x v="2"/>
  </r>
  <r>
    <x v="0"/>
    <n v="41.8"/>
    <x v="2"/>
  </r>
  <r>
    <x v="3"/>
    <n v="14.8"/>
    <x v="2"/>
  </r>
  <r>
    <x v="3"/>
    <n v="53.8"/>
    <x v="2"/>
  </r>
  <r>
    <x v="0"/>
    <n v="41.6"/>
    <x v="2"/>
  </r>
  <r>
    <x v="1"/>
    <n v="11.8"/>
    <x v="2"/>
  </r>
  <r>
    <x v="1"/>
    <n v="16"/>
    <x v="2"/>
  </r>
  <r>
    <x v="0"/>
    <n v="37.799999999999997"/>
    <x v="2"/>
  </r>
  <r>
    <x v="0"/>
    <n v="78.8"/>
    <x v="2"/>
  </r>
  <r>
    <x v="3"/>
    <n v="11.8"/>
    <x v="2"/>
  </r>
  <r>
    <x v="0"/>
    <n v="17.2"/>
    <x v="2"/>
  </r>
  <r>
    <x v="0"/>
    <n v="20.2"/>
    <x v="2"/>
  </r>
  <r>
    <x v="3"/>
    <n v="16.2"/>
    <x v="2"/>
  </r>
  <r>
    <x v="1"/>
    <n v="6.8"/>
    <x v="2"/>
  </r>
  <r>
    <x v="3"/>
    <n v="15"/>
    <x v="2"/>
  </r>
  <r>
    <x v="3"/>
    <n v="19"/>
    <x v="2"/>
  </r>
  <r>
    <x v="0"/>
    <n v="18.8"/>
    <x v="2"/>
  </r>
  <r>
    <x v="2"/>
    <n v="44.4"/>
    <x v="2"/>
  </r>
  <r>
    <x v="0"/>
    <n v="33.200000000000003"/>
    <x v="2"/>
  </r>
  <r>
    <x v="0"/>
    <n v="1.2"/>
    <x v="2"/>
  </r>
  <r>
    <x v="3"/>
    <n v="13.2"/>
    <x v="2"/>
  </r>
  <r>
    <x v="0"/>
    <n v="6.8"/>
    <x v="2"/>
  </r>
  <r>
    <x v="3"/>
    <n v="4.2"/>
    <x v="2"/>
  </r>
  <r>
    <x v="3"/>
    <n v="32.799999999999997"/>
    <x v="2"/>
  </r>
  <r>
    <x v="0"/>
    <n v="3.6"/>
    <x v="2"/>
  </r>
  <r>
    <x v="0"/>
    <n v="49.4"/>
    <x v="3"/>
  </r>
  <r>
    <x v="0"/>
    <n v="41.6"/>
    <x v="3"/>
  </r>
  <r>
    <x v="3"/>
    <n v="35.4"/>
    <x v="3"/>
  </r>
  <r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1" firstHeaderRow="1" firstDataRow="3" firstDataCol="1"/>
  <pivotFields count="3">
    <pivotField axis="axisCol" showAll="0">
      <items count="8">
        <item m="1" x="6"/>
        <item x="3"/>
        <item x="0"/>
        <item x="4"/>
        <item m="1" x="5"/>
        <item x="1"/>
        <item x="2"/>
        <item t="default"/>
      </items>
    </pivotField>
    <pivotField dataField="1" showAll="0"/>
    <pivotField axis="axisRow" showAll="0">
      <items count="6">
        <item x="2"/>
        <item x="1"/>
        <item x="0"/>
        <item x="4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12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Average of Average_cm" fld="1" subtotal="average" baseField="2" baseItem="0"/>
    <dataField name="StdDev of Average_cm" fld="1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1" dT="2021-04-01T22:14:08.09" personId="{BF766EFF-70ED-4D36-8291-C5D5A08DAC67}" id="{AA12018F-C5C3-4849-8ACB-A860AA7CE9A1}">
    <text>Didn't measure density here, using meadow density bc closest pit.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workbookViewId="0">
      <pane ySplit="1" topLeftCell="A58" activePane="bottomLeft" state="frozen"/>
      <selection pane="bottomLeft" activeCell="M83" sqref="M83"/>
    </sheetView>
  </sheetViews>
  <sheetFormatPr defaultRowHeight="15" x14ac:dyDescent="0.25"/>
  <cols>
    <col min="4" max="4" width="6.85546875" customWidth="1"/>
    <col min="5" max="7" width="7" customWidth="1"/>
    <col min="9" max="9" width="11.85546875" bestFit="1" customWidth="1"/>
    <col min="12" max="12" width="11.5703125" bestFit="1" customWidth="1"/>
    <col min="13" max="13" width="51" customWidth="1"/>
    <col min="15" max="15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35</v>
      </c>
      <c r="L1" t="s">
        <v>46</v>
      </c>
      <c r="M1" t="s">
        <v>34</v>
      </c>
      <c r="N1" t="s">
        <v>36</v>
      </c>
      <c r="O1" t="s">
        <v>51</v>
      </c>
    </row>
    <row r="2" spans="1:15" x14ac:dyDescent="0.25">
      <c r="C2">
        <v>96</v>
      </c>
      <c r="D2">
        <v>113</v>
      </c>
      <c r="E2">
        <v>102</v>
      </c>
      <c r="F2">
        <v>99</v>
      </c>
      <c r="G2">
        <v>105</v>
      </c>
      <c r="H2" t="s">
        <v>37</v>
      </c>
      <c r="I2">
        <f t="shared" ref="I2:I26" si="0">AVERAGE(C2:G2)</f>
        <v>103</v>
      </c>
      <c r="J2" t="s">
        <v>7</v>
      </c>
      <c r="K2">
        <v>0</v>
      </c>
      <c r="L2">
        <v>0</v>
      </c>
      <c r="N2" s="4">
        <v>0.71319444444444446</v>
      </c>
      <c r="O2" s="5">
        <v>44277</v>
      </c>
    </row>
    <row r="3" spans="1:15" x14ac:dyDescent="0.25">
      <c r="C3">
        <v>110</v>
      </c>
      <c r="D3">
        <v>101</v>
      </c>
      <c r="E3">
        <v>102</v>
      </c>
      <c r="F3">
        <v>105</v>
      </c>
      <c r="G3">
        <v>106</v>
      </c>
      <c r="H3" t="s">
        <v>37</v>
      </c>
      <c r="I3">
        <f t="shared" si="0"/>
        <v>104.8</v>
      </c>
      <c r="J3" t="s">
        <v>7</v>
      </c>
      <c r="K3">
        <v>0</v>
      </c>
      <c r="L3">
        <v>10</v>
      </c>
      <c r="N3" s="4">
        <v>0.71180555555555547</v>
      </c>
      <c r="O3" s="5">
        <v>44277</v>
      </c>
    </row>
    <row r="4" spans="1:15" x14ac:dyDescent="0.25">
      <c r="C4">
        <v>109</v>
      </c>
      <c r="D4">
        <v>110</v>
      </c>
      <c r="E4">
        <v>110</v>
      </c>
      <c r="F4">
        <v>106</v>
      </c>
      <c r="G4">
        <v>113</v>
      </c>
      <c r="H4" t="s">
        <v>37</v>
      </c>
      <c r="I4">
        <f t="shared" si="0"/>
        <v>109.6</v>
      </c>
      <c r="J4" t="s">
        <v>7</v>
      </c>
      <c r="K4">
        <v>0</v>
      </c>
      <c r="L4">
        <v>20</v>
      </c>
      <c r="N4" s="4">
        <v>0.7104166666666667</v>
      </c>
      <c r="O4" s="5">
        <v>44277</v>
      </c>
    </row>
    <row r="5" spans="1:15" x14ac:dyDescent="0.25">
      <c r="C5">
        <v>115</v>
      </c>
      <c r="D5">
        <v>105</v>
      </c>
      <c r="E5">
        <v>92</v>
      </c>
      <c r="F5">
        <v>111</v>
      </c>
      <c r="G5">
        <v>78</v>
      </c>
      <c r="H5" t="s">
        <v>37</v>
      </c>
      <c r="I5">
        <f t="shared" si="0"/>
        <v>100.2</v>
      </c>
      <c r="J5" t="s">
        <v>7</v>
      </c>
      <c r="K5">
        <v>0</v>
      </c>
      <c r="L5">
        <v>30</v>
      </c>
      <c r="N5" s="4">
        <v>0.7090277777777777</v>
      </c>
      <c r="O5" s="5">
        <v>44277</v>
      </c>
    </row>
    <row r="6" spans="1:15" x14ac:dyDescent="0.25">
      <c r="C6">
        <v>115</v>
      </c>
      <c r="D6">
        <v>112</v>
      </c>
      <c r="E6">
        <v>114</v>
      </c>
      <c r="F6">
        <v>115</v>
      </c>
      <c r="G6">
        <v>113</v>
      </c>
      <c r="H6" t="s">
        <v>37</v>
      </c>
      <c r="I6">
        <f t="shared" si="0"/>
        <v>113.8</v>
      </c>
      <c r="J6" t="s">
        <v>7</v>
      </c>
      <c r="K6">
        <v>0</v>
      </c>
      <c r="L6">
        <v>40</v>
      </c>
      <c r="N6" s="4">
        <v>0.7006944444444444</v>
      </c>
      <c r="O6" s="5">
        <v>44277</v>
      </c>
    </row>
    <row r="7" spans="1:15" x14ac:dyDescent="0.25">
      <c r="C7">
        <v>125</v>
      </c>
      <c r="D7">
        <v>106</v>
      </c>
      <c r="E7">
        <v>110</v>
      </c>
      <c r="F7">
        <v>72</v>
      </c>
      <c r="G7">
        <v>95</v>
      </c>
      <c r="H7" t="s">
        <v>37</v>
      </c>
      <c r="I7">
        <f t="shared" si="0"/>
        <v>101.6</v>
      </c>
      <c r="J7" t="s">
        <v>7</v>
      </c>
      <c r="K7">
        <v>10</v>
      </c>
      <c r="L7">
        <v>0</v>
      </c>
      <c r="N7" s="4">
        <v>0.71458333333333324</v>
      </c>
      <c r="O7" s="5">
        <v>44277</v>
      </c>
    </row>
    <row r="8" spans="1:15" x14ac:dyDescent="0.25">
      <c r="C8">
        <v>105</v>
      </c>
      <c r="D8">
        <v>100</v>
      </c>
      <c r="E8">
        <v>114</v>
      </c>
      <c r="F8">
        <v>114</v>
      </c>
      <c r="G8">
        <v>97</v>
      </c>
      <c r="H8" t="s">
        <v>37</v>
      </c>
      <c r="I8">
        <f t="shared" si="0"/>
        <v>106</v>
      </c>
      <c r="J8" t="s">
        <v>7</v>
      </c>
      <c r="K8">
        <v>10</v>
      </c>
      <c r="L8">
        <v>10</v>
      </c>
      <c r="N8" s="4">
        <v>0.72430555555555554</v>
      </c>
      <c r="O8" s="5">
        <v>44277</v>
      </c>
    </row>
    <row r="9" spans="1:15" x14ac:dyDescent="0.25">
      <c r="C9">
        <v>105</v>
      </c>
      <c r="D9">
        <v>102</v>
      </c>
      <c r="E9">
        <v>110</v>
      </c>
      <c r="F9">
        <v>107</v>
      </c>
      <c r="G9">
        <v>110</v>
      </c>
      <c r="H9" t="s">
        <v>37</v>
      </c>
      <c r="I9">
        <f t="shared" si="0"/>
        <v>106.8</v>
      </c>
      <c r="J9" t="s">
        <v>7</v>
      </c>
      <c r="K9">
        <v>10</v>
      </c>
      <c r="L9">
        <v>20</v>
      </c>
      <c r="N9" s="4">
        <v>0.72777777777777775</v>
      </c>
      <c r="O9" s="5">
        <v>44277</v>
      </c>
    </row>
    <row r="10" spans="1:15" x14ac:dyDescent="0.25">
      <c r="C10">
        <v>114</v>
      </c>
      <c r="D10">
        <v>108</v>
      </c>
      <c r="E10">
        <v>110</v>
      </c>
      <c r="F10">
        <v>98</v>
      </c>
      <c r="G10">
        <v>109</v>
      </c>
      <c r="H10" t="s">
        <v>37</v>
      </c>
      <c r="I10">
        <f t="shared" si="0"/>
        <v>107.8</v>
      </c>
      <c r="J10" t="s">
        <v>7</v>
      </c>
      <c r="K10">
        <v>10</v>
      </c>
      <c r="L10">
        <v>30</v>
      </c>
      <c r="N10" s="4">
        <v>0.72916666666666663</v>
      </c>
      <c r="O10" s="5">
        <v>44277</v>
      </c>
    </row>
    <row r="11" spans="1:15" x14ac:dyDescent="0.25">
      <c r="C11">
        <v>96</v>
      </c>
      <c r="D11">
        <v>110</v>
      </c>
      <c r="E11">
        <v>112</v>
      </c>
      <c r="F11">
        <v>110</v>
      </c>
      <c r="H11" t="s">
        <v>41</v>
      </c>
      <c r="I11">
        <f t="shared" si="0"/>
        <v>107</v>
      </c>
      <c r="J11" t="s">
        <v>7</v>
      </c>
      <c r="K11">
        <v>10</v>
      </c>
      <c r="L11">
        <v>40</v>
      </c>
      <c r="M11" t="s">
        <v>44</v>
      </c>
      <c r="N11" s="4">
        <v>0.70694444444444438</v>
      </c>
      <c r="O11" s="5">
        <v>44277</v>
      </c>
    </row>
    <row r="12" spans="1:15" x14ac:dyDescent="0.25">
      <c r="C12">
        <v>107</v>
      </c>
      <c r="D12">
        <v>119</v>
      </c>
      <c r="E12">
        <v>130</v>
      </c>
      <c r="F12">
        <v>113</v>
      </c>
      <c r="G12">
        <v>109</v>
      </c>
      <c r="H12" t="s">
        <v>37</v>
      </c>
      <c r="I12">
        <f t="shared" si="0"/>
        <v>115.6</v>
      </c>
      <c r="J12" t="s">
        <v>7</v>
      </c>
      <c r="K12">
        <v>20</v>
      </c>
      <c r="L12">
        <v>0</v>
      </c>
      <c r="N12" s="4">
        <v>0.71597222222222223</v>
      </c>
      <c r="O12" s="5">
        <v>44277</v>
      </c>
    </row>
    <row r="13" spans="1:15" x14ac:dyDescent="0.25">
      <c r="C13">
        <v>113</v>
      </c>
      <c r="D13">
        <v>93</v>
      </c>
      <c r="E13">
        <v>90</v>
      </c>
      <c r="F13">
        <v>115</v>
      </c>
      <c r="G13">
        <v>123</v>
      </c>
      <c r="H13" t="s">
        <v>37</v>
      </c>
      <c r="I13">
        <f t="shared" si="0"/>
        <v>106.8</v>
      </c>
      <c r="J13" t="s">
        <v>7</v>
      </c>
      <c r="K13">
        <v>20</v>
      </c>
      <c r="L13">
        <v>10</v>
      </c>
      <c r="N13" s="4">
        <v>0.72291666666666676</v>
      </c>
      <c r="O13" s="5">
        <v>44277</v>
      </c>
    </row>
    <row r="14" spans="1:15" x14ac:dyDescent="0.25">
      <c r="C14">
        <v>90</v>
      </c>
      <c r="D14">
        <v>133</v>
      </c>
      <c r="E14">
        <v>96</v>
      </c>
      <c r="F14">
        <v>122</v>
      </c>
      <c r="G14">
        <v>98</v>
      </c>
      <c r="H14" t="s">
        <v>37</v>
      </c>
      <c r="I14">
        <f t="shared" si="0"/>
        <v>107.8</v>
      </c>
      <c r="J14" t="s">
        <v>7</v>
      </c>
      <c r="K14">
        <v>20</v>
      </c>
      <c r="L14">
        <v>20</v>
      </c>
      <c r="O14" s="5">
        <v>44277</v>
      </c>
    </row>
    <row r="15" spans="1:15" x14ac:dyDescent="0.25">
      <c r="C15">
        <v>100</v>
      </c>
      <c r="D15">
        <v>105</v>
      </c>
      <c r="E15">
        <v>95</v>
      </c>
      <c r="F15">
        <v>106</v>
      </c>
      <c r="G15">
        <v>100</v>
      </c>
      <c r="H15" t="s">
        <v>37</v>
      </c>
      <c r="I15">
        <f t="shared" si="0"/>
        <v>101.2</v>
      </c>
      <c r="J15" t="s">
        <v>7</v>
      </c>
      <c r="K15">
        <v>20</v>
      </c>
      <c r="L15">
        <v>30</v>
      </c>
      <c r="N15" s="4">
        <v>0.73055555555555562</v>
      </c>
      <c r="O15" s="5">
        <v>44277</v>
      </c>
    </row>
    <row r="16" spans="1:15" x14ac:dyDescent="0.25">
      <c r="C16">
        <v>120</v>
      </c>
      <c r="D16">
        <v>121</v>
      </c>
      <c r="E16">
        <v>114</v>
      </c>
      <c r="F16">
        <v>104</v>
      </c>
      <c r="G16">
        <v>110</v>
      </c>
      <c r="H16" t="s">
        <v>37</v>
      </c>
      <c r="I16">
        <f t="shared" si="0"/>
        <v>113.8</v>
      </c>
      <c r="J16" t="s">
        <v>7</v>
      </c>
      <c r="K16">
        <v>20</v>
      </c>
      <c r="L16">
        <v>40</v>
      </c>
      <c r="M16" t="s">
        <v>40</v>
      </c>
      <c r="N16" s="4">
        <v>0.70416666666666661</v>
      </c>
      <c r="O16" s="5">
        <v>44277</v>
      </c>
    </row>
    <row r="17" spans="3:15" x14ac:dyDescent="0.25">
      <c r="C17">
        <v>113</v>
      </c>
      <c r="D17">
        <v>117</v>
      </c>
      <c r="E17">
        <v>110</v>
      </c>
      <c r="F17">
        <v>114</v>
      </c>
      <c r="G17">
        <v>97</v>
      </c>
      <c r="H17" t="s">
        <v>45</v>
      </c>
      <c r="I17">
        <f t="shared" si="0"/>
        <v>110.2</v>
      </c>
      <c r="J17" t="s">
        <v>7</v>
      </c>
      <c r="K17">
        <v>30</v>
      </c>
      <c r="L17">
        <v>0</v>
      </c>
      <c r="N17" s="4">
        <v>0.71736111111111101</v>
      </c>
      <c r="O17" s="5">
        <v>44277</v>
      </c>
    </row>
    <row r="18" spans="3:15" x14ac:dyDescent="0.25">
      <c r="C18">
        <v>122</v>
      </c>
      <c r="D18">
        <v>85</v>
      </c>
      <c r="E18">
        <v>105</v>
      </c>
      <c r="F18">
        <v>110</v>
      </c>
      <c r="G18">
        <v>107</v>
      </c>
      <c r="H18" t="s">
        <v>37</v>
      </c>
      <c r="I18">
        <f t="shared" si="0"/>
        <v>105.8</v>
      </c>
      <c r="J18" t="s">
        <v>7</v>
      </c>
      <c r="K18">
        <v>30</v>
      </c>
      <c r="L18">
        <v>10</v>
      </c>
      <c r="N18" s="4">
        <v>0.72152777777777777</v>
      </c>
      <c r="O18" s="5">
        <v>44277</v>
      </c>
    </row>
    <row r="19" spans="3:15" x14ac:dyDescent="0.25">
      <c r="C19">
        <v>105</v>
      </c>
      <c r="D19">
        <v>110</v>
      </c>
      <c r="E19">
        <v>125</v>
      </c>
      <c r="F19">
        <v>105</v>
      </c>
      <c r="G19">
        <v>105</v>
      </c>
      <c r="H19" t="s">
        <v>37</v>
      </c>
      <c r="I19">
        <f t="shared" si="0"/>
        <v>110</v>
      </c>
      <c r="J19" t="s">
        <v>7</v>
      </c>
      <c r="K19">
        <v>30</v>
      </c>
      <c r="L19">
        <v>20</v>
      </c>
      <c r="N19" s="4">
        <v>0.69513888888888886</v>
      </c>
      <c r="O19" s="5">
        <v>44277</v>
      </c>
    </row>
    <row r="20" spans="3:15" x14ac:dyDescent="0.25">
      <c r="C20">
        <v>100</v>
      </c>
      <c r="D20">
        <v>115</v>
      </c>
      <c r="E20">
        <v>104</v>
      </c>
      <c r="F20">
        <v>98</v>
      </c>
      <c r="G20">
        <v>105</v>
      </c>
      <c r="H20" t="s">
        <v>37</v>
      </c>
      <c r="I20">
        <f t="shared" si="0"/>
        <v>104.4</v>
      </c>
      <c r="J20" t="s">
        <v>7</v>
      </c>
      <c r="K20">
        <v>30</v>
      </c>
      <c r="L20">
        <v>30</v>
      </c>
      <c r="N20" s="4">
        <v>0.7319444444444444</v>
      </c>
      <c r="O20" s="5">
        <v>44277</v>
      </c>
    </row>
    <row r="21" spans="3:15" x14ac:dyDescent="0.25">
      <c r="C21">
        <v>93</v>
      </c>
      <c r="D21">
        <v>98</v>
      </c>
      <c r="E21">
        <v>90</v>
      </c>
      <c r="F21">
        <v>93</v>
      </c>
      <c r="G21">
        <v>68</v>
      </c>
      <c r="H21" t="s">
        <v>37</v>
      </c>
      <c r="I21">
        <f t="shared" si="0"/>
        <v>88.4</v>
      </c>
      <c r="J21" t="s">
        <v>7</v>
      </c>
      <c r="K21">
        <v>30</v>
      </c>
      <c r="L21">
        <v>40</v>
      </c>
      <c r="N21" s="4">
        <v>0.70416666666666661</v>
      </c>
      <c r="O21" s="5">
        <v>44277</v>
      </c>
    </row>
    <row r="22" spans="3:15" x14ac:dyDescent="0.25">
      <c r="C22">
        <v>100</v>
      </c>
      <c r="D22">
        <v>97</v>
      </c>
      <c r="E22">
        <v>83</v>
      </c>
      <c r="F22">
        <v>79</v>
      </c>
      <c r="G22">
        <v>96</v>
      </c>
      <c r="H22" t="s">
        <v>37</v>
      </c>
      <c r="I22">
        <f t="shared" si="0"/>
        <v>91</v>
      </c>
      <c r="J22" t="s">
        <v>7</v>
      </c>
      <c r="K22">
        <v>40</v>
      </c>
      <c r="L22">
        <v>0</v>
      </c>
      <c r="N22" s="4">
        <v>0.71875</v>
      </c>
      <c r="O22" s="5">
        <v>44277</v>
      </c>
    </row>
    <row r="23" spans="3:15" x14ac:dyDescent="0.25">
      <c r="C23">
        <v>105</v>
      </c>
      <c r="D23">
        <v>120</v>
      </c>
      <c r="E23">
        <v>110</v>
      </c>
      <c r="F23">
        <v>100</v>
      </c>
      <c r="G23">
        <v>105</v>
      </c>
      <c r="H23" t="s">
        <v>37</v>
      </c>
      <c r="I23">
        <f t="shared" si="0"/>
        <v>108</v>
      </c>
      <c r="J23" t="s">
        <v>7</v>
      </c>
      <c r="K23">
        <v>40</v>
      </c>
      <c r="L23">
        <v>10</v>
      </c>
      <c r="N23" s="4">
        <v>0.72013888888888899</v>
      </c>
      <c r="O23" s="5">
        <v>44277</v>
      </c>
    </row>
    <row r="24" spans="3:15" x14ac:dyDescent="0.25">
      <c r="C24">
        <v>15</v>
      </c>
      <c r="D24">
        <v>25</v>
      </c>
      <c r="E24">
        <v>0</v>
      </c>
      <c r="F24">
        <v>40</v>
      </c>
      <c r="G24">
        <v>10</v>
      </c>
      <c r="H24" t="s">
        <v>47</v>
      </c>
      <c r="I24">
        <f t="shared" si="0"/>
        <v>18</v>
      </c>
      <c r="J24" t="s">
        <v>7</v>
      </c>
      <c r="K24">
        <v>40</v>
      </c>
      <c r="L24">
        <v>20</v>
      </c>
      <c r="M24" t="s">
        <v>39</v>
      </c>
      <c r="N24" s="4">
        <v>0.69791666666666663</v>
      </c>
      <c r="O24" s="5">
        <v>44277</v>
      </c>
    </row>
    <row r="25" spans="3:15" x14ac:dyDescent="0.25">
      <c r="C25">
        <v>65</v>
      </c>
      <c r="D25">
        <v>70</v>
      </c>
      <c r="E25">
        <v>25</v>
      </c>
      <c r="F25">
        <v>75</v>
      </c>
      <c r="G25">
        <v>50</v>
      </c>
      <c r="H25" t="s">
        <v>37</v>
      </c>
      <c r="I25">
        <f t="shared" si="0"/>
        <v>57</v>
      </c>
      <c r="J25" t="s">
        <v>7</v>
      </c>
      <c r="K25">
        <v>40</v>
      </c>
      <c r="L25">
        <v>30</v>
      </c>
      <c r="N25" s="4">
        <v>0.70000000000000007</v>
      </c>
      <c r="O25" s="5">
        <v>44277</v>
      </c>
    </row>
    <row r="26" spans="3:15" x14ac:dyDescent="0.25">
      <c r="C26">
        <v>85.5</v>
      </c>
      <c r="D26">
        <v>87</v>
      </c>
      <c r="E26">
        <v>95</v>
      </c>
      <c r="F26">
        <v>95</v>
      </c>
      <c r="G26">
        <v>97</v>
      </c>
      <c r="H26" t="s">
        <v>37</v>
      </c>
      <c r="I26">
        <f t="shared" si="0"/>
        <v>91.9</v>
      </c>
      <c r="J26" t="s">
        <v>7</v>
      </c>
      <c r="K26">
        <v>40</v>
      </c>
      <c r="L26">
        <v>40</v>
      </c>
      <c r="N26" s="4">
        <v>0.70208333333333339</v>
      </c>
      <c r="O26" s="5">
        <v>44277</v>
      </c>
    </row>
    <row r="27" spans="3:15" x14ac:dyDescent="0.25">
      <c r="C27">
        <v>67</v>
      </c>
      <c r="D27">
        <v>72</v>
      </c>
      <c r="E27">
        <v>74</v>
      </c>
      <c r="F27">
        <v>71</v>
      </c>
      <c r="G27">
        <v>72</v>
      </c>
      <c r="H27" t="s">
        <v>37</v>
      </c>
      <c r="I27">
        <f t="shared" ref="I27:I50" si="1">AVERAGE(C27:G27)</f>
        <v>71.2</v>
      </c>
      <c r="J27" t="s">
        <v>10</v>
      </c>
      <c r="K27">
        <v>0</v>
      </c>
      <c r="L27">
        <v>0</v>
      </c>
      <c r="N27" s="4">
        <v>0.41041666666666665</v>
      </c>
      <c r="O27" s="5">
        <v>44278</v>
      </c>
    </row>
    <row r="28" spans="3:15" x14ac:dyDescent="0.25">
      <c r="C28">
        <v>69</v>
      </c>
      <c r="D28">
        <v>75</v>
      </c>
      <c r="E28">
        <v>75</v>
      </c>
      <c r="F28">
        <v>72</v>
      </c>
      <c r="G28">
        <v>72</v>
      </c>
      <c r="H28" t="s">
        <v>37</v>
      </c>
      <c r="I28">
        <f t="shared" si="1"/>
        <v>72.599999999999994</v>
      </c>
      <c r="J28" t="s">
        <v>10</v>
      </c>
      <c r="K28">
        <v>0</v>
      </c>
      <c r="L28">
        <v>10</v>
      </c>
      <c r="N28" s="4">
        <v>0.41180555555555554</v>
      </c>
      <c r="O28" s="5">
        <v>44278</v>
      </c>
    </row>
    <row r="29" spans="3:15" x14ac:dyDescent="0.25">
      <c r="C29">
        <v>78</v>
      </c>
      <c r="D29">
        <v>71</v>
      </c>
      <c r="E29">
        <v>70</v>
      </c>
      <c r="F29">
        <v>77</v>
      </c>
      <c r="G29">
        <v>79</v>
      </c>
      <c r="H29" t="s">
        <v>37</v>
      </c>
      <c r="I29">
        <f t="shared" si="1"/>
        <v>75</v>
      </c>
      <c r="J29" t="s">
        <v>10</v>
      </c>
      <c r="K29">
        <v>0</v>
      </c>
      <c r="L29">
        <v>20</v>
      </c>
      <c r="N29" s="4">
        <v>0.41319444444444442</v>
      </c>
      <c r="O29" s="5">
        <v>44278</v>
      </c>
    </row>
    <row r="30" spans="3:15" x14ac:dyDescent="0.25">
      <c r="C30">
        <v>68</v>
      </c>
      <c r="D30">
        <v>73</v>
      </c>
      <c r="E30">
        <v>85</v>
      </c>
      <c r="F30">
        <v>63</v>
      </c>
      <c r="G30">
        <v>61</v>
      </c>
      <c r="H30" t="s">
        <v>37</v>
      </c>
      <c r="I30">
        <f t="shared" si="1"/>
        <v>70</v>
      </c>
      <c r="J30" t="s">
        <v>10</v>
      </c>
      <c r="K30">
        <v>0</v>
      </c>
      <c r="L30">
        <v>30</v>
      </c>
      <c r="N30" s="4">
        <v>0.4145833333333333</v>
      </c>
      <c r="O30" s="5">
        <v>44278</v>
      </c>
    </row>
    <row r="31" spans="3:15" x14ac:dyDescent="0.25">
      <c r="C31">
        <v>90</v>
      </c>
      <c r="D31">
        <v>52</v>
      </c>
      <c r="E31">
        <v>81</v>
      </c>
      <c r="F31">
        <v>87</v>
      </c>
      <c r="G31">
        <v>80</v>
      </c>
      <c r="H31" t="s">
        <v>37</v>
      </c>
      <c r="I31">
        <f t="shared" si="1"/>
        <v>78</v>
      </c>
      <c r="J31" t="s">
        <v>10</v>
      </c>
      <c r="K31">
        <v>0</v>
      </c>
      <c r="L31">
        <v>40</v>
      </c>
      <c r="N31" s="4">
        <v>0.41666666666666669</v>
      </c>
      <c r="O31" s="5">
        <v>44278</v>
      </c>
    </row>
    <row r="32" spans="3:15" x14ac:dyDescent="0.25">
      <c r="C32">
        <v>81</v>
      </c>
      <c r="D32">
        <v>77</v>
      </c>
      <c r="E32">
        <v>83</v>
      </c>
      <c r="F32">
        <v>90</v>
      </c>
      <c r="G32">
        <v>83</v>
      </c>
      <c r="H32" t="s">
        <v>37</v>
      </c>
      <c r="I32">
        <f t="shared" si="1"/>
        <v>82.8</v>
      </c>
      <c r="J32" t="s">
        <v>10</v>
      </c>
      <c r="K32">
        <v>10</v>
      </c>
      <c r="L32">
        <v>40</v>
      </c>
      <c r="N32" s="4">
        <v>0.41805555555555557</v>
      </c>
      <c r="O32" s="5">
        <v>44278</v>
      </c>
    </row>
    <row r="33" spans="3:15" x14ac:dyDescent="0.25">
      <c r="C33">
        <v>75</v>
      </c>
      <c r="D33">
        <v>77</v>
      </c>
      <c r="E33">
        <v>81</v>
      </c>
      <c r="F33">
        <v>75</v>
      </c>
      <c r="G33">
        <v>70</v>
      </c>
      <c r="H33" t="s">
        <v>37</v>
      </c>
      <c r="I33">
        <f t="shared" si="1"/>
        <v>75.599999999999994</v>
      </c>
      <c r="J33" t="s">
        <v>10</v>
      </c>
      <c r="K33">
        <v>10</v>
      </c>
      <c r="L33">
        <v>30</v>
      </c>
      <c r="N33" s="4">
        <v>0.41944444444444445</v>
      </c>
      <c r="O33" s="5">
        <v>44278</v>
      </c>
    </row>
    <row r="34" spans="3:15" x14ac:dyDescent="0.25">
      <c r="C34">
        <v>85</v>
      </c>
      <c r="D34">
        <v>81</v>
      </c>
      <c r="E34">
        <v>77</v>
      </c>
      <c r="F34">
        <v>86</v>
      </c>
      <c r="G34">
        <v>80</v>
      </c>
      <c r="H34" t="s">
        <v>37</v>
      </c>
      <c r="I34">
        <f t="shared" si="1"/>
        <v>81.8</v>
      </c>
      <c r="J34" t="s">
        <v>10</v>
      </c>
      <c r="K34">
        <v>10</v>
      </c>
      <c r="L34">
        <v>20</v>
      </c>
      <c r="N34" s="4">
        <v>0.42222222222222222</v>
      </c>
      <c r="O34" s="5">
        <v>44278</v>
      </c>
    </row>
    <row r="35" spans="3:15" x14ac:dyDescent="0.25">
      <c r="C35">
        <v>81</v>
      </c>
      <c r="D35">
        <v>73</v>
      </c>
      <c r="E35">
        <v>78</v>
      </c>
      <c r="F35">
        <v>83</v>
      </c>
      <c r="G35">
        <v>82</v>
      </c>
      <c r="H35" t="s">
        <v>37</v>
      </c>
      <c r="I35">
        <f t="shared" si="1"/>
        <v>79.400000000000006</v>
      </c>
      <c r="J35" t="s">
        <v>10</v>
      </c>
      <c r="K35">
        <v>10</v>
      </c>
      <c r="L35">
        <v>10</v>
      </c>
      <c r="N35" s="4">
        <v>0.4236111111111111</v>
      </c>
      <c r="O35" s="5">
        <v>44278</v>
      </c>
    </row>
    <row r="36" spans="3:15" x14ac:dyDescent="0.25">
      <c r="C36">
        <v>62</v>
      </c>
      <c r="D36">
        <v>56</v>
      </c>
      <c r="E36">
        <v>76</v>
      </c>
      <c r="F36">
        <v>72</v>
      </c>
      <c r="G36">
        <v>72</v>
      </c>
      <c r="H36" t="s">
        <v>37</v>
      </c>
      <c r="I36">
        <f t="shared" si="1"/>
        <v>67.599999999999994</v>
      </c>
      <c r="J36" t="s">
        <v>10</v>
      </c>
      <c r="K36">
        <v>10</v>
      </c>
      <c r="L36">
        <v>0</v>
      </c>
      <c r="N36" s="4">
        <v>0.42499999999999999</v>
      </c>
      <c r="O36" s="5">
        <v>44278</v>
      </c>
    </row>
    <row r="37" spans="3:15" x14ac:dyDescent="0.25">
      <c r="C37">
        <v>81</v>
      </c>
      <c r="D37">
        <v>73</v>
      </c>
      <c r="E37">
        <v>83</v>
      </c>
      <c r="F37">
        <v>80</v>
      </c>
      <c r="G37">
        <v>80</v>
      </c>
      <c r="H37" t="s">
        <v>37</v>
      </c>
      <c r="I37">
        <f t="shared" si="1"/>
        <v>79.400000000000006</v>
      </c>
      <c r="J37" t="s">
        <v>10</v>
      </c>
      <c r="K37">
        <v>20</v>
      </c>
      <c r="L37">
        <v>0</v>
      </c>
      <c r="N37" s="4">
        <v>0.42638888888888887</v>
      </c>
      <c r="O37" s="5">
        <v>44278</v>
      </c>
    </row>
    <row r="38" spans="3:15" x14ac:dyDescent="0.25">
      <c r="C38">
        <v>82</v>
      </c>
      <c r="D38">
        <v>67</v>
      </c>
      <c r="E38">
        <v>80</v>
      </c>
      <c r="F38">
        <v>94</v>
      </c>
      <c r="G38">
        <v>41</v>
      </c>
      <c r="H38" t="s">
        <v>37</v>
      </c>
      <c r="I38">
        <f t="shared" si="1"/>
        <v>72.8</v>
      </c>
      <c r="J38" t="s">
        <v>10</v>
      </c>
      <c r="K38">
        <v>20</v>
      </c>
      <c r="L38">
        <v>10</v>
      </c>
      <c r="N38" s="4">
        <v>0.42777777777777781</v>
      </c>
      <c r="O38" s="5">
        <v>44278</v>
      </c>
    </row>
    <row r="39" spans="3:15" x14ac:dyDescent="0.25">
      <c r="C39">
        <v>64</v>
      </c>
      <c r="D39">
        <v>63</v>
      </c>
      <c r="E39">
        <v>79</v>
      </c>
      <c r="F39">
        <v>73</v>
      </c>
      <c r="G39">
        <v>78</v>
      </c>
      <c r="H39" t="s">
        <v>37</v>
      </c>
      <c r="I39">
        <f t="shared" si="1"/>
        <v>71.400000000000006</v>
      </c>
      <c r="J39" t="s">
        <v>10</v>
      </c>
      <c r="K39">
        <v>20</v>
      </c>
      <c r="L39">
        <v>20</v>
      </c>
      <c r="N39" s="4">
        <v>0.42986111111111108</v>
      </c>
      <c r="O39" s="5">
        <v>44278</v>
      </c>
    </row>
    <row r="40" spans="3:15" x14ac:dyDescent="0.25">
      <c r="C40">
        <v>81</v>
      </c>
      <c r="D40">
        <v>87</v>
      </c>
      <c r="E40">
        <v>68</v>
      </c>
      <c r="F40">
        <v>74</v>
      </c>
      <c r="G40">
        <v>77</v>
      </c>
      <c r="H40" t="s">
        <v>37</v>
      </c>
      <c r="I40">
        <f t="shared" si="1"/>
        <v>77.400000000000006</v>
      </c>
      <c r="J40" t="s">
        <v>10</v>
      </c>
      <c r="K40">
        <v>20</v>
      </c>
      <c r="L40">
        <v>30</v>
      </c>
      <c r="N40" s="4">
        <v>0.43124999999999997</v>
      </c>
      <c r="O40" s="5">
        <v>44278</v>
      </c>
    </row>
    <row r="41" spans="3:15" x14ac:dyDescent="0.25">
      <c r="C41">
        <v>78</v>
      </c>
      <c r="D41">
        <v>67</v>
      </c>
      <c r="E41">
        <v>63</v>
      </c>
      <c r="F41">
        <v>62</v>
      </c>
      <c r="G41">
        <v>80</v>
      </c>
      <c r="H41" t="s">
        <v>37</v>
      </c>
      <c r="I41">
        <f t="shared" si="1"/>
        <v>70</v>
      </c>
      <c r="J41" t="s">
        <v>10</v>
      </c>
      <c r="K41">
        <v>20</v>
      </c>
      <c r="L41">
        <v>40</v>
      </c>
      <c r="N41" s="4">
        <v>0.43263888888888885</v>
      </c>
      <c r="O41" s="5">
        <v>44278</v>
      </c>
    </row>
    <row r="42" spans="3:15" x14ac:dyDescent="0.25">
      <c r="C42">
        <v>87</v>
      </c>
      <c r="D42">
        <v>89</v>
      </c>
      <c r="E42">
        <v>84</v>
      </c>
      <c r="F42">
        <v>76</v>
      </c>
      <c r="G42">
        <v>69</v>
      </c>
      <c r="H42" t="s">
        <v>37</v>
      </c>
      <c r="I42">
        <f t="shared" si="1"/>
        <v>81</v>
      </c>
      <c r="J42" t="s">
        <v>10</v>
      </c>
      <c r="K42">
        <v>30</v>
      </c>
      <c r="L42">
        <v>40</v>
      </c>
      <c r="N42" s="4">
        <v>0.43402777777777773</v>
      </c>
      <c r="O42" s="5">
        <v>44278</v>
      </c>
    </row>
    <row r="43" spans="3:15" x14ac:dyDescent="0.25">
      <c r="C43">
        <v>81</v>
      </c>
      <c r="D43">
        <v>74</v>
      </c>
      <c r="E43">
        <v>77</v>
      </c>
      <c r="F43">
        <v>78</v>
      </c>
      <c r="G43">
        <v>65</v>
      </c>
      <c r="H43" t="s">
        <v>37</v>
      </c>
      <c r="I43">
        <f t="shared" si="1"/>
        <v>75</v>
      </c>
      <c r="J43" t="s">
        <v>10</v>
      </c>
      <c r="K43">
        <v>30</v>
      </c>
      <c r="L43">
        <v>30</v>
      </c>
      <c r="N43" s="4">
        <v>0.43472222222222223</v>
      </c>
      <c r="O43" s="5">
        <v>44278</v>
      </c>
    </row>
    <row r="44" spans="3:15" x14ac:dyDescent="0.25">
      <c r="C44">
        <v>85</v>
      </c>
      <c r="D44">
        <v>83</v>
      </c>
      <c r="E44">
        <v>78</v>
      </c>
      <c r="F44">
        <v>82</v>
      </c>
      <c r="G44">
        <v>85</v>
      </c>
      <c r="H44" t="s">
        <v>37</v>
      </c>
      <c r="I44">
        <f t="shared" si="1"/>
        <v>82.6</v>
      </c>
      <c r="J44" t="s">
        <v>10</v>
      </c>
      <c r="K44">
        <v>30</v>
      </c>
      <c r="L44">
        <v>20</v>
      </c>
      <c r="N44" s="4">
        <v>0.4375</v>
      </c>
      <c r="O44" s="5">
        <v>44278</v>
      </c>
    </row>
    <row r="45" spans="3:15" x14ac:dyDescent="0.25">
      <c r="C45">
        <v>80</v>
      </c>
      <c r="D45">
        <v>82</v>
      </c>
      <c r="E45">
        <v>68</v>
      </c>
      <c r="F45">
        <v>83</v>
      </c>
      <c r="G45">
        <v>83</v>
      </c>
      <c r="H45" t="s">
        <v>37</v>
      </c>
      <c r="I45">
        <f t="shared" si="1"/>
        <v>79.2</v>
      </c>
      <c r="J45" t="s">
        <v>10</v>
      </c>
      <c r="K45">
        <v>30</v>
      </c>
      <c r="L45">
        <v>10</v>
      </c>
      <c r="N45" s="4">
        <v>0.43888888888888888</v>
      </c>
      <c r="O45" s="5">
        <v>44278</v>
      </c>
    </row>
    <row r="46" spans="3:15" x14ac:dyDescent="0.25">
      <c r="C46">
        <v>92</v>
      </c>
      <c r="D46">
        <v>81</v>
      </c>
      <c r="E46">
        <v>81</v>
      </c>
      <c r="F46">
        <v>54</v>
      </c>
      <c r="G46">
        <v>64</v>
      </c>
      <c r="H46" t="s">
        <v>37</v>
      </c>
      <c r="I46">
        <f t="shared" si="1"/>
        <v>74.400000000000006</v>
      </c>
      <c r="J46" t="s">
        <v>10</v>
      </c>
      <c r="K46">
        <v>30</v>
      </c>
      <c r="L46">
        <v>0</v>
      </c>
      <c r="N46" s="4">
        <v>0.44166666666666665</v>
      </c>
      <c r="O46" s="5">
        <v>44278</v>
      </c>
    </row>
    <row r="47" spans="3:15" x14ac:dyDescent="0.25">
      <c r="C47">
        <v>70</v>
      </c>
      <c r="D47">
        <v>70</v>
      </c>
      <c r="E47">
        <v>63</v>
      </c>
      <c r="F47">
        <v>69</v>
      </c>
      <c r="G47">
        <v>74</v>
      </c>
      <c r="H47" t="s">
        <v>37</v>
      </c>
      <c r="I47">
        <f t="shared" si="1"/>
        <v>69.2</v>
      </c>
      <c r="J47" t="s">
        <v>10</v>
      </c>
      <c r="K47">
        <v>40</v>
      </c>
      <c r="L47">
        <v>0</v>
      </c>
      <c r="N47" s="4">
        <v>0.44375000000000003</v>
      </c>
      <c r="O47" s="5">
        <v>44278</v>
      </c>
    </row>
    <row r="48" spans="3:15" x14ac:dyDescent="0.25">
      <c r="C48">
        <v>60</v>
      </c>
      <c r="D48">
        <v>82</v>
      </c>
      <c r="E48">
        <v>67</v>
      </c>
      <c r="F48">
        <v>62</v>
      </c>
      <c r="G48">
        <v>65</v>
      </c>
      <c r="H48" t="s">
        <v>37</v>
      </c>
      <c r="I48">
        <f t="shared" si="1"/>
        <v>67.2</v>
      </c>
      <c r="J48" t="s">
        <v>10</v>
      </c>
      <c r="K48">
        <v>40</v>
      </c>
      <c r="L48">
        <v>10</v>
      </c>
      <c r="N48" s="4">
        <v>0.4465277777777778</v>
      </c>
      <c r="O48" s="5">
        <v>44278</v>
      </c>
    </row>
    <row r="49" spans="3:15" x14ac:dyDescent="0.25">
      <c r="C49">
        <v>72</v>
      </c>
      <c r="D49">
        <v>68</v>
      </c>
      <c r="E49">
        <v>77</v>
      </c>
      <c r="F49">
        <v>77</v>
      </c>
      <c r="G49">
        <v>84</v>
      </c>
      <c r="H49" t="s">
        <v>37</v>
      </c>
      <c r="I49">
        <f t="shared" si="1"/>
        <v>75.599999999999994</v>
      </c>
      <c r="J49" t="s">
        <v>10</v>
      </c>
      <c r="K49">
        <v>40</v>
      </c>
      <c r="L49">
        <v>20</v>
      </c>
      <c r="N49" s="4">
        <v>0.44791666666666669</v>
      </c>
      <c r="O49" s="5">
        <v>44278</v>
      </c>
    </row>
    <row r="50" spans="3:15" x14ac:dyDescent="0.25">
      <c r="C50">
        <v>77</v>
      </c>
      <c r="D50">
        <v>80</v>
      </c>
      <c r="E50">
        <v>75</v>
      </c>
      <c r="F50">
        <v>73</v>
      </c>
      <c r="G50">
        <v>70</v>
      </c>
      <c r="H50" t="s">
        <v>37</v>
      </c>
      <c r="I50">
        <f t="shared" si="1"/>
        <v>75</v>
      </c>
      <c r="J50" t="s">
        <v>10</v>
      </c>
      <c r="K50">
        <v>40</v>
      </c>
      <c r="L50">
        <v>30</v>
      </c>
      <c r="N50" s="4">
        <v>0.44930555555555557</v>
      </c>
      <c r="O50" s="5">
        <v>44278</v>
      </c>
    </row>
    <row r="51" spans="3:15" x14ac:dyDescent="0.25">
      <c r="C51">
        <v>84</v>
      </c>
      <c r="D51">
        <v>85</v>
      </c>
      <c r="E51">
        <v>58</v>
      </c>
      <c r="F51">
        <v>84</v>
      </c>
      <c r="G51">
        <v>81</v>
      </c>
      <c r="H51" t="s">
        <v>37</v>
      </c>
      <c r="I51">
        <f t="shared" ref="I51:I79" si="2">AVERAGE(C51:G51)</f>
        <v>78.400000000000006</v>
      </c>
      <c r="J51" t="s">
        <v>10</v>
      </c>
      <c r="K51">
        <v>40</v>
      </c>
      <c r="L51">
        <v>40</v>
      </c>
      <c r="M51" t="s">
        <v>49</v>
      </c>
      <c r="N51" s="4">
        <v>0.45069444444444445</v>
      </c>
      <c r="O51" s="5">
        <v>44278</v>
      </c>
    </row>
    <row r="52" spans="3:15" x14ac:dyDescent="0.25">
      <c r="C52">
        <v>0</v>
      </c>
      <c r="D52">
        <v>1</v>
      </c>
      <c r="E52">
        <v>0</v>
      </c>
      <c r="F52">
        <v>2</v>
      </c>
      <c r="G52">
        <v>0</v>
      </c>
      <c r="H52" t="s">
        <v>41</v>
      </c>
      <c r="I52">
        <f t="shared" si="2"/>
        <v>0.6</v>
      </c>
      <c r="J52" t="s">
        <v>12</v>
      </c>
      <c r="K52">
        <v>20</v>
      </c>
      <c r="L52">
        <v>20</v>
      </c>
      <c r="M52" t="s">
        <v>52</v>
      </c>
      <c r="N52" s="4">
        <v>0.37152777777777773</v>
      </c>
      <c r="O52" s="5">
        <v>44278</v>
      </c>
    </row>
    <row r="53" spans="3:15" x14ac:dyDescent="0.25">
      <c r="C53">
        <v>41</v>
      </c>
      <c r="D53">
        <v>43</v>
      </c>
      <c r="E53">
        <v>39</v>
      </c>
      <c r="F53">
        <v>41</v>
      </c>
      <c r="G53">
        <v>45</v>
      </c>
      <c r="H53" t="s">
        <v>37</v>
      </c>
      <c r="I53">
        <f t="shared" si="2"/>
        <v>41.8</v>
      </c>
      <c r="J53" t="s">
        <v>12</v>
      </c>
      <c r="K53">
        <v>10</v>
      </c>
      <c r="L53">
        <v>20</v>
      </c>
      <c r="M53" t="s">
        <v>53</v>
      </c>
      <c r="N53" s="4">
        <v>0.37291666666666662</v>
      </c>
      <c r="O53" s="5">
        <v>44278</v>
      </c>
    </row>
    <row r="54" spans="3:15" x14ac:dyDescent="0.25">
      <c r="C54">
        <v>13</v>
      </c>
      <c r="D54">
        <v>17</v>
      </c>
      <c r="E54">
        <v>14</v>
      </c>
      <c r="F54">
        <v>14</v>
      </c>
      <c r="G54">
        <v>16</v>
      </c>
      <c r="H54" t="s">
        <v>47</v>
      </c>
      <c r="I54">
        <f t="shared" si="2"/>
        <v>14.8</v>
      </c>
      <c r="J54" t="s">
        <v>12</v>
      </c>
      <c r="K54">
        <v>0</v>
      </c>
      <c r="L54">
        <v>20</v>
      </c>
      <c r="M54" t="s">
        <v>52</v>
      </c>
      <c r="N54" s="4">
        <v>0.37361111111111112</v>
      </c>
      <c r="O54" s="5">
        <v>44278</v>
      </c>
    </row>
    <row r="55" spans="3:15" x14ac:dyDescent="0.25">
      <c r="C55">
        <v>50</v>
      </c>
      <c r="D55">
        <v>61</v>
      </c>
      <c r="E55">
        <v>53</v>
      </c>
      <c r="F55">
        <v>54</v>
      </c>
      <c r="G55">
        <v>51</v>
      </c>
      <c r="H55" t="s">
        <v>47</v>
      </c>
      <c r="I55">
        <f t="shared" si="2"/>
        <v>53.8</v>
      </c>
      <c r="J55" t="s">
        <v>12</v>
      </c>
      <c r="K55">
        <v>0</v>
      </c>
      <c r="L55">
        <v>10</v>
      </c>
      <c r="M55" t="s">
        <v>52</v>
      </c>
      <c r="N55" s="4">
        <v>0.36874999999999997</v>
      </c>
      <c r="O55" s="5">
        <v>44278</v>
      </c>
    </row>
    <row r="56" spans="3:15" x14ac:dyDescent="0.25">
      <c r="C56">
        <v>45</v>
      </c>
      <c r="D56">
        <v>44</v>
      </c>
      <c r="E56">
        <v>51</v>
      </c>
      <c r="F56">
        <v>25</v>
      </c>
      <c r="G56">
        <v>43</v>
      </c>
      <c r="H56" t="s">
        <v>37</v>
      </c>
      <c r="I56">
        <f t="shared" si="2"/>
        <v>41.6</v>
      </c>
      <c r="J56" t="s">
        <v>12</v>
      </c>
      <c r="K56">
        <v>10</v>
      </c>
      <c r="L56">
        <v>10</v>
      </c>
      <c r="M56" t="s">
        <v>52</v>
      </c>
      <c r="N56" s="4">
        <v>0.36944444444444446</v>
      </c>
      <c r="O56" s="5">
        <v>44278</v>
      </c>
    </row>
    <row r="57" spans="3:15" x14ac:dyDescent="0.25">
      <c r="C57">
        <v>15</v>
      </c>
      <c r="D57">
        <v>8</v>
      </c>
      <c r="E57">
        <v>21</v>
      </c>
      <c r="F57">
        <v>3</v>
      </c>
      <c r="G57">
        <v>12</v>
      </c>
      <c r="H57" t="s">
        <v>41</v>
      </c>
      <c r="I57">
        <f t="shared" si="2"/>
        <v>11.8</v>
      </c>
      <c r="J57" t="s">
        <v>12</v>
      </c>
      <c r="K57">
        <v>20</v>
      </c>
      <c r="L57">
        <v>10</v>
      </c>
      <c r="M57" t="s">
        <v>52</v>
      </c>
      <c r="N57" s="4">
        <v>0.37013888888888885</v>
      </c>
      <c r="O57" s="5">
        <v>44278</v>
      </c>
    </row>
    <row r="58" spans="3:15" x14ac:dyDescent="0.25">
      <c r="C58">
        <v>17</v>
      </c>
      <c r="D58">
        <v>25</v>
      </c>
      <c r="E58">
        <v>1</v>
      </c>
      <c r="F58">
        <v>17</v>
      </c>
      <c r="G58">
        <v>20</v>
      </c>
      <c r="H58" t="s">
        <v>41</v>
      </c>
      <c r="I58">
        <f t="shared" si="2"/>
        <v>16</v>
      </c>
      <c r="J58" t="s">
        <v>12</v>
      </c>
      <c r="K58">
        <v>20</v>
      </c>
      <c r="L58">
        <v>0</v>
      </c>
      <c r="M58" t="s">
        <v>52</v>
      </c>
      <c r="O58" s="5">
        <v>44278</v>
      </c>
    </row>
    <row r="59" spans="3:15" x14ac:dyDescent="0.25">
      <c r="C59">
        <v>49</v>
      </c>
      <c r="D59">
        <v>52</v>
      </c>
      <c r="E59">
        <v>40</v>
      </c>
      <c r="F59">
        <v>20</v>
      </c>
      <c r="G59">
        <v>28</v>
      </c>
      <c r="H59" t="s">
        <v>37</v>
      </c>
      <c r="I59">
        <f t="shared" si="2"/>
        <v>37.799999999999997</v>
      </c>
      <c r="J59" t="s">
        <v>12</v>
      </c>
      <c r="K59">
        <v>10</v>
      </c>
      <c r="L59">
        <v>0</v>
      </c>
      <c r="M59" t="s">
        <v>52</v>
      </c>
      <c r="N59" s="4">
        <v>0.36736111111111108</v>
      </c>
      <c r="O59" s="5">
        <v>44278</v>
      </c>
    </row>
    <row r="60" spans="3:15" x14ac:dyDescent="0.25">
      <c r="C60">
        <v>80</v>
      </c>
      <c r="D60">
        <v>83</v>
      </c>
      <c r="E60">
        <v>78</v>
      </c>
      <c r="F60">
        <v>68</v>
      </c>
      <c r="G60">
        <v>85</v>
      </c>
      <c r="H60" t="s">
        <v>37</v>
      </c>
      <c r="I60">
        <f t="shared" si="2"/>
        <v>78.8</v>
      </c>
      <c r="J60" t="s">
        <v>12</v>
      </c>
      <c r="K60">
        <v>0</v>
      </c>
      <c r="L60">
        <v>0</v>
      </c>
      <c r="M60" t="s">
        <v>52</v>
      </c>
      <c r="N60" s="4">
        <v>0.36805555555555558</v>
      </c>
      <c r="O60" s="5">
        <v>44278</v>
      </c>
    </row>
    <row r="61" spans="3:15" x14ac:dyDescent="0.25">
      <c r="C61">
        <v>10</v>
      </c>
      <c r="D61">
        <v>8</v>
      </c>
      <c r="E61">
        <v>24</v>
      </c>
      <c r="F61">
        <v>9</v>
      </c>
      <c r="G61">
        <v>8</v>
      </c>
      <c r="H61" t="s">
        <v>47</v>
      </c>
      <c r="I61">
        <f t="shared" si="2"/>
        <v>11.8</v>
      </c>
      <c r="J61" t="s">
        <v>12</v>
      </c>
      <c r="K61">
        <v>30</v>
      </c>
      <c r="L61">
        <v>20</v>
      </c>
      <c r="N61" s="4">
        <v>0.37708333333333338</v>
      </c>
      <c r="O61" s="5">
        <v>44278</v>
      </c>
    </row>
    <row r="62" spans="3:15" x14ac:dyDescent="0.25">
      <c r="C62">
        <v>12</v>
      </c>
      <c r="D62">
        <v>16</v>
      </c>
      <c r="E62">
        <v>19</v>
      </c>
      <c r="F62">
        <v>27</v>
      </c>
      <c r="G62">
        <v>12</v>
      </c>
      <c r="H62" t="s">
        <v>37</v>
      </c>
      <c r="I62">
        <f t="shared" si="2"/>
        <v>17.2</v>
      </c>
      <c r="J62" t="s">
        <v>12</v>
      </c>
      <c r="K62">
        <v>40</v>
      </c>
      <c r="L62">
        <v>20</v>
      </c>
      <c r="N62" s="4">
        <v>0.37777777777777777</v>
      </c>
      <c r="O62" s="5">
        <v>44278</v>
      </c>
    </row>
    <row r="63" spans="3:15" x14ac:dyDescent="0.25">
      <c r="C63">
        <v>13</v>
      </c>
      <c r="D63">
        <v>14</v>
      </c>
      <c r="E63">
        <v>33</v>
      </c>
      <c r="F63">
        <v>14</v>
      </c>
      <c r="G63">
        <v>27</v>
      </c>
      <c r="H63" t="s">
        <v>37</v>
      </c>
      <c r="I63">
        <f t="shared" si="2"/>
        <v>20.2</v>
      </c>
      <c r="J63" t="s">
        <v>12</v>
      </c>
      <c r="K63">
        <v>40</v>
      </c>
      <c r="L63">
        <v>10</v>
      </c>
      <c r="N63" s="4">
        <v>0.37916666666666665</v>
      </c>
      <c r="O63" s="5">
        <v>44278</v>
      </c>
    </row>
    <row r="64" spans="3:15" x14ac:dyDescent="0.25">
      <c r="C64">
        <v>15</v>
      </c>
      <c r="D64">
        <v>32</v>
      </c>
      <c r="E64">
        <v>9</v>
      </c>
      <c r="F64">
        <v>13</v>
      </c>
      <c r="G64">
        <v>12</v>
      </c>
      <c r="H64" t="s">
        <v>47</v>
      </c>
      <c r="I64">
        <f t="shared" si="2"/>
        <v>16.2</v>
      </c>
      <c r="J64" t="s">
        <v>12</v>
      </c>
      <c r="K64">
        <v>40</v>
      </c>
      <c r="L64">
        <v>0</v>
      </c>
      <c r="N64" s="4">
        <v>0.38125000000000003</v>
      </c>
      <c r="O64" s="5">
        <v>44278</v>
      </c>
    </row>
    <row r="65" spans="3:15" x14ac:dyDescent="0.25">
      <c r="C65">
        <v>11</v>
      </c>
      <c r="D65">
        <v>0</v>
      </c>
      <c r="E65">
        <v>2</v>
      </c>
      <c r="F65">
        <v>11</v>
      </c>
      <c r="G65">
        <v>10</v>
      </c>
      <c r="H65" t="s">
        <v>41</v>
      </c>
      <c r="I65">
        <f t="shared" si="2"/>
        <v>6.8</v>
      </c>
      <c r="J65" t="s">
        <v>12</v>
      </c>
      <c r="K65">
        <v>30</v>
      </c>
      <c r="L65">
        <v>0</v>
      </c>
      <c r="N65" s="4">
        <v>0.38194444444444442</v>
      </c>
      <c r="O65" s="5">
        <v>44278</v>
      </c>
    </row>
    <row r="66" spans="3:15" x14ac:dyDescent="0.25">
      <c r="C66">
        <v>10</v>
      </c>
      <c r="D66">
        <v>14</v>
      </c>
      <c r="E66">
        <v>21</v>
      </c>
      <c r="F66">
        <v>22</v>
      </c>
      <c r="G66">
        <v>8</v>
      </c>
      <c r="H66" t="s">
        <v>47</v>
      </c>
      <c r="I66">
        <f t="shared" si="2"/>
        <v>15</v>
      </c>
      <c r="J66" t="s">
        <v>12</v>
      </c>
      <c r="K66">
        <v>30</v>
      </c>
      <c r="L66">
        <v>10</v>
      </c>
      <c r="N66" s="4">
        <v>0.3833333333333333</v>
      </c>
      <c r="O66" s="5">
        <v>44278</v>
      </c>
    </row>
    <row r="67" spans="3:15" x14ac:dyDescent="0.25">
      <c r="C67">
        <v>12</v>
      </c>
      <c r="D67">
        <v>14</v>
      </c>
      <c r="E67">
        <v>20</v>
      </c>
      <c r="F67">
        <v>15</v>
      </c>
      <c r="G67">
        <v>34</v>
      </c>
      <c r="H67" t="s">
        <v>47</v>
      </c>
      <c r="I67">
        <f t="shared" si="2"/>
        <v>19</v>
      </c>
      <c r="J67" t="s">
        <v>12</v>
      </c>
      <c r="K67">
        <v>40</v>
      </c>
      <c r="L67">
        <v>30</v>
      </c>
      <c r="N67" s="4">
        <v>0.38541666666666669</v>
      </c>
      <c r="O67" s="5">
        <v>44278</v>
      </c>
    </row>
    <row r="68" spans="3:15" x14ac:dyDescent="0.25">
      <c r="C68">
        <v>9</v>
      </c>
      <c r="D68">
        <v>14</v>
      </c>
      <c r="E68">
        <v>17</v>
      </c>
      <c r="F68">
        <v>21</v>
      </c>
      <c r="G68">
        <v>33</v>
      </c>
      <c r="H68" t="s">
        <v>37</v>
      </c>
      <c r="I68">
        <f t="shared" si="2"/>
        <v>18.8</v>
      </c>
      <c r="J68" t="s">
        <v>12</v>
      </c>
      <c r="K68">
        <v>40</v>
      </c>
      <c r="L68">
        <v>40</v>
      </c>
      <c r="N68" s="4">
        <v>0.38680555555555557</v>
      </c>
      <c r="O68" s="5">
        <v>44278</v>
      </c>
    </row>
    <row r="69" spans="3:15" x14ac:dyDescent="0.25">
      <c r="C69">
        <v>47</v>
      </c>
      <c r="D69">
        <v>40</v>
      </c>
      <c r="E69">
        <v>55</v>
      </c>
      <c r="F69">
        <v>36</v>
      </c>
      <c r="G69">
        <v>44</v>
      </c>
      <c r="H69" t="s">
        <v>45</v>
      </c>
      <c r="I69">
        <f t="shared" si="2"/>
        <v>44.4</v>
      </c>
      <c r="J69" t="s">
        <v>12</v>
      </c>
      <c r="K69">
        <v>30</v>
      </c>
      <c r="L69">
        <v>40</v>
      </c>
      <c r="N69" s="4">
        <v>0.38819444444444445</v>
      </c>
      <c r="O69" s="5">
        <v>44278</v>
      </c>
    </row>
    <row r="70" spans="3:15" x14ac:dyDescent="0.25">
      <c r="C70">
        <v>35</v>
      </c>
      <c r="D70">
        <v>41</v>
      </c>
      <c r="E70">
        <v>35</v>
      </c>
      <c r="F70">
        <v>15</v>
      </c>
      <c r="G70">
        <v>40</v>
      </c>
      <c r="H70" t="s">
        <v>37</v>
      </c>
      <c r="I70">
        <f t="shared" si="2"/>
        <v>33.200000000000003</v>
      </c>
      <c r="J70" t="s">
        <v>12</v>
      </c>
      <c r="K70">
        <v>30</v>
      </c>
      <c r="L70">
        <v>30</v>
      </c>
      <c r="N70" s="4">
        <v>0.38958333333333334</v>
      </c>
      <c r="O70" s="5">
        <v>44278</v>
      </c>
    </row>
    <row r="71" spans="3:15" x14ac:dyDescent="0.25">
      <c r="C71">
        <v>0</v>
      </c>
      <c r="D71">
        <v>3</v>
      </c>
      <c r="E71">
        <v>3</v>
      </c>
      <c r="F71">
        <v>0</v>
      </c>
      <c r="G71">
        <v>0</v>
      </c>
      <c r="H71" t="s">
        <v>37</v>
      </c>
      <c r="I71">
        <f t="shared" si="2"/>
        <v>1.2</v>
      </c>
      <c r="J71" t="s">
        <v>12</v>
      </c>
      <c r="K71">
        <v>20</v>
      </c>
      <c r="L71">
        <v>30</v>
      </c>
      <c r="N71" s="4">
        <v>0.39097222222222222</v>
      </c>
      <c r="O71" s="5">
        <v>44278</v>
      </c>
    </row>
    <row r="72" spans="3:15" x14ac:dyDescent="0.25">
      <c r="C72">
        <v>11</v>
      </c>
      <c r="D72">
        <v>20</v>
      </c>
      <c r="E72">
        <v>10</v>
      </c>
      <c r="F72">
        <v>15</v>
      </c>
      <c r="G72">
        <v>10</v>
      </c>
      <c r="H72" t="s">
        <v>47</v>
      </c>
      <c r="I72">
        <f t="shared" si="2"/>
        <v>13.2</v>
      </c>
      <c r="J72" t="s">
        <v>12</v>
      </c>
      <c r="K72">
        <v>20</v>
      </c>
      <c r="L72">
        <v>40</v>
      </c>
      <c r="N72" s="4">
        <v>0.39444444444444443</v>
      </c>
      <c r="O72" s="5">
        <v>44278</v>
      </c>
    </row>
    <row r="73" spans="3:15" x14ac:dyDescent="0.25">
      <c r="C73">
        <v>20</v>
      </c>
      <c r="D73">
        <v>9</v>
      </c>
      <c r="E73">
        <v>1</v>
      </c>
      <c r="F73">
        <v>2</v>
      </c>
      <c r="G73">
        <v>2</v>
      </c>
      <c r="H73" t="s">
        <v>37</v>
      </c>
      <c r="I73">
        <f t="shared" si="2"/>
        <v>6.8</v>
      </c>
      <c r="J73" t="s">
        <v>12</v>
      </c>
      <c r="K73">
        <v>10</v>
      </c>
      <c r="L73">
        <v>40</v>
      </c>
      <c r="N73" s="4">
        <v>0.39583333333333331</v>
      </c>
      <c r="O73" s="5">
        <v>44278</v>
      </c>
    </row>
    <row r="74" spans="3:15" x14ac:dyDescent="0.25">
      <c r="C74">
        <v>2</v>
      </c>
      <c r="D74">
        <v>5</v>
      </c>
      <c r="E74">
        <v>0</v>
      </c>
      <c r="F74">
        <v>5</v>
      </c>
      <c r="G74">
        <v>9</v>
      </c>
      <c r="H74" t="s">
        <v>47</v>
      </c>
      <c r="I74">
        <f t="shared" si="2"/>
        <v>4.2</v>
      </c>
      <c r="J74" t="s">
        <v>12</v>
      </c>
      <c r="K74">
        <v>0</v>
      </c>
      <c r="L74">
        <v>40</v>
      </c>
      <c r="N74" s="4">
        <v>0.3972222222222222</v>
      </c>
      <c r="O74" s="5">
        <v>44278</v>
      </c>
    </row>
    <row r="75" spans="3:15" x14ac:dyDescent="0.25">
      <c r="C75">
        <v>42</v>
      </c>
      <c r="D75">
        <v>35</v>
      </c>
      <c r="E75">
        <v>47</v>
      </c>
      <c r="F75">
        <v>25</v>
      </c>
      <c r="G75">
        <v>15</v>
      </c>
      <c r="H75" t="s">
        <v>47</v>
      </c>
      <c r="I75">
        <f t="shared" si="2"/>
        <v>32.799999999999997</v>
      </c>
      <c r="J75" t="s">
        <v>12</v>
      </c>
      <c r="K75">
        <v>0</v>
      </c>
      <c r="L75">
        <v>30</v>
      </c>
      <c r="N75" s="4">
        <v>0.39930555555555558</v>
      </c>
      <c r="O75" s="5">
        <v>44278</v>
      </c>
    </row>
    <row r="76" spans="3:15" x14ac:dyDescent="0.25">
      <c r="C76">
        <v>0</v>
      </c>
      <c r="D76">
        <v>9</v>
      </c>
      <c r="E76">
        <v>4</v>
      </c>
      <c r="F76">
        <v>3</v>
      </c>
      <c r="G76">
        <v>2</v>
      </c>
      <c r="H76" t="s">
        <v>37</v>
      </c>
      <c r="I76">
        <f t="shared" si="2"/>
        <v>3.6</v>
      </c>
      <c r="J76" t="s">
        <v>12</v>
      </c>
      <c r="K76">
        <v>10</v>
      </c>
      <c r="L76">
        <v>30</v>
      </c>
      <c r="M76" t="s">
        <v>54</v>
      </c>
      <c r="N76" s="4">
        <v>0.40069444444444446</v>
      </c>
      <c r="O76" s="5">
        <v>44278</v>
      </c>
    </row>
    <row r="77" spans="3:15" x14ac:dyDescent="0.25">
      <c r="C77">
        <v>73</v>
      </c>
      <c r="D77">
        <v>50</v>
      </c>
      <c r="E77">
        <v>44</v>
      </c>
      <c r="F77">
        <v>41</v>
      </c>
      <c r="G77">
        <v>39</v>
      </c>
      <c r="H77" t="s">
        <v>37</v>
      </c>
      <c r="I77">
        <f t="shared" si="2"/>
        <v>49.4</v>
      </c>
      <c r="J77" t="s">
        <v>55</v>
      </c>
      <c r="K77">
        <v>20</v>
      </c>
      <c r="M77" t="s">
        <v>56</v>
      </c>
      <c r="N77" s="4">
        <v>0.5</v>
      </c>
      <c r="O77" s="5">
        <v>44278</v>
      </c>
    </row>
    <row r="78" spans="3:15" x14ac:dyDescent="0.25">
      <c r="C78">
        <v>35</v>
      </c>
      <c r="D78">
        <v>39</v>
      </c>
      <c r="E78">
        <v>26</v>
      </c>
      <c r="F78">
        <v>52</v>
      </c>
      <c r="G78">
        <v>56</v>
      </c>
      <c r="H78" t="s">
        <v>37</v>
      </c>
      <c r="I78">
        <f t="shared" si="2"/>
        <v>41.6</v>
      </c>
      <c r="J78" t="s">
        <v>55</v>
      </c>
      <c r="K78">
        <v>10</v>
      </c>
      <c r="M78" t="s">
        <v>60</v>
      </c>
      <c r="N78" s="4">
        <v>0.50069444444444444</v>
      </c>
      <c r="O78" s="5">
        <v>44278</v>
      </c>
    </row>
    <row r="79" spans="3:15" x14ac:dyDescent="0.25">
      <c r="C79">
        <v>28</v>
      </c>
      <c r="D79">
        <v>25</v>
      </c>
      <c r="E79">
        <v>25</v>
      </c>
      <c r="F79">
        <v>53</v>
      </c>
      <c r="G79">
        <v>46</v>
      </c>
      <c r="H79" t="s">
        <v>47</v>
      </c>
      <c r="I79">
        <f t="shared" si="2"/>
        <v>35.4</v>
      </c>
      <c r="J79" t="s">
        <v>55</v>
      </c>
      <c r="K79">
        <v>0</v>
      </c>
      <c r="M79" t="s">
        <v>57</v>
      </c>
      <c r="N79" s="4">
        <v>0.50277777777777777</v>
      </c>
      <c r="O79" s="5">
        <v>44278</v>
      </c>
    </row>
  </sheetData>
  <sortState xmlns:xlrd2="http://schemas.microsoft.com/office/spreadsheetml/2017/richdata2" ref="C2:N26">
    <sortCondition ref="K2:K26"/>
    <sortCondition ref="L2:L2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20</v>
      </c>
    </row>
    <row r="3" spans="1:1" x14ac:dyDescent="0.25">
      <c r="A3" t="s">
        <v>21</v>
      </c>
    </row>
    <row r="5" spans="1:1" x14ac:dyDescent="0.25">
      <c r="A5" t="s">
        <v>17</v>
      </c>
    </row>
    <row r="7" spans="1:1" x14ac:dyDescent="0.25">
      <c r="A7" t="s">
        <v>16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18</v>
      </c>
    </row>
    <row r="12" spans="1:1" x14ac:dyDescent="0.25">
      <c r="A1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22"/>
  <sheetViews>
    <sheetView topLeftCell="A12"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1.140625" bestFit="1" customWidth="1"/>
    <col min="4" max="4" width="22.28515625" bestFit="1" customWidth="1"/>
    <col min="5" max="5" width="21.140625" bestFit="1" customWidth="1"/>
    <col min="6" max="6" width="22.28515625" bestFit="1" customWidth="1"/>
    <col min="7" max="7" width="21.140625" bestFit="1" customWidth="1"/>
    <col min="8" max="8" width="22.28515625" bestFit="1" customWidth="1"/>
    <col min="9" max="9" width="21.140625" bestFit="1" customWidth="1"/>
    <col min="10" max="10" width="22.28515625" bestFit="1" customWidth="1"/>
    <col min="11" max="11" width="21.140625" bestFit="1" customWidth="1"/>
    <col min="12" max="12" width="27.28515625" bestFit="1" customWidth="1"/>
    <col min="13" max="13" width="26.28515625" bestFit="1" customWidth="1"/>
  </cols>
  <sheetData>
    <row r="3" spans="1:15" x14ac:dyDescent="0.25">
      <c r="B3" s="1" t="s">
        <v>25</v>
      </c>
    </row>
    <row r="4" spans="1:15" x14ac:dyDescent="0.25">
      <c r="B4" t="s">
        <v>47</v>
      </c>
      <c r="D4" t="s">
        <v>37</v>
      </c>
      <c r="F4" t="s">
        <v>23</v>
      </c>
      <c r="H4" t="s">
        <v>41</v>
      </c>
      <c r="J4" t="s">
        <v>45</v>
      </c>
      <c r="L4" t="s">
        <v>27</v>
      </c>
      <c r="M4" t="s">
        <v>28</v>
      </c>
    </row>
    <row r="5" spans="1:15" x14ac:dyDescent="0.25">
      <c r="A5" s="1" t="s">
        <v>22</v>
      </c>
      <c r="B5" t="s">
        <v>26</v>
      </c>
      <c r="C5" t="s">
        <v>29</v>
      </c>
      <c r="D5" t="s">
        <v>26</v>
      </c>
      <c r="E5" t="s">
        <v>29</v>
      </c>
      <c r="F5" t="s">
        <v>26</v>
      </c>
      <c r="G5" t="s">
        <v>29</v>
      </c>
      <c r="H5" t="s">
        <v>26</v>
      </c>
      <c r="I5" t="s">
        <v>29</v>
      </c>
      <c r="J5" t="s">
        <v>26</v>
      </c>
      <c r="K5" t="s">
        <v>29</v>
      </c>
    </row>
    <row r="6" spans="1:15" x14ac:dyDescent="0.25">
      <c r="A6" s="2" t="s">
        <v>12</v>
      </c>
      <c r="B6" s="3">
        <v>20.088888888888885</v>
      </c>
      <c r="C6" s="3">
        <v>14.734351397707037</v>
      </c>
      <c r="D6" s="3">
        <v>27.363636363636363</v>
      </c>
      <c r="E6" s="3">
        <v>22.582793127833973</v>
      </c>
      <c r="F6" s="3"/>
      <c r="G6" s="3"/>
      <c r="H6" s="3">
        <v>8.7999999999999989</v>
      </c>
      <c r="I6" s="3">
        <v>6.6352593518766616</v>
      </c>
      <c r="J6" s="3">
        <v>44.4</v>
      </c>
      <c r="K6" s="3" t="e">
        <v>#DIV/0!</v>
      </c>
      <c r="L6" s="3">
        <v>22.456</v>
      </c>
      <c r="M6" s="3">
        <v>18.832110874779818</v>
      </c>
    </row>
    <row r="7" spans="1:15" x14ac:dyDescent="0.25">
      <c r="A7" s="2" t="s">
        <v>10</v>
      </c>
      <c r="B7" s="3"/>
      <c r="C7" s="3"/>
      <c r="D7" s="3">
        <v>75.304000000000002</v>
      </c>
      <c r="E7" s="3">
        <v>4.6526408271717932</v>
      </c>
      <c r="F7" s="3"/>
      <c r="G7" s="3"/>
      <c r="H7" s="3"/>
      <c r="I7" s="3"/>
      <c r="J7" s="3"/>
      <c r="K7" s="3"/>
      <c r="L7" s="3">
        <v>75.304000000000002</v>
      </c>
      <c r="M7" s="3">
        <v>4.6526408271717932</v>
      </c>
    </row>
    <row r="8" spans="1:15" x14ac:dyDescent="0.25">
      <c r="A8" s="2" t="s">
        <v>7</v>
      </c>
      <c r="B8" s="3">
        <v>18</v>
      </c>
      <c r="C8" s="3" t="e">
        <v>#DIV/0!</v>
      </c>
      <c r="D8" s="3">
        <v>102.51363636363635</v>
      </c>
      <c r="E8" s="3">
        <v>12.365092780910389</v>
      </c>
      <c r="F8" s="3"/>
      <c r="G8" s="3"/>
      <c r="H8" s="3">
        <v>107</v>
      </c>
      <c r="I8" s="3" t="e">
        <v>#DIV/0!</v>
      </c>
      <c r="J8" s="3">
        <v>110.2</v>
      </c>
      <c r="K8" s="3" t="e">
        <v>#DIV/0!</v>
      </c>
      <c r="L8" s="3">
        <v>99.619999999999976</v>
      </c>
      <c r="M8" s="3">
        <v>20.639000298787163</v>
      </c>
    </row>
    <row r="9" spans="1:15" x14ac:dyDescent="0.25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5" x14ac:dyDescent="0.25">
      <c r="A10" s="2" t="s">
        <v>55</v>
      </c>
      <c r="B10" s="3">
        <v>35.4</v>
      </c>
      <c r="C10" s="3" t="e">
        <v>#DIV/0!</v>
      </c>
      <c r="D10" s="3">
        <v>45.5</v>
      </c>
      <c r="E10" s="3">
        <v>5.5154328932550776</v>
      </c>
      <c r="F10" s="3"/>
      <c r="G10" s="3"/>
      <c r="H10" s="3"/>
      <c r="I10" s="3"/>
      <c r="J10" s="3"/>
      <c r="K10" s="3"/>
      <c r="L10" s="3">
        <v>42.133333333333333</v>
      </c>
      <c r="M10" s="3">
        <v>7.0152215455631293</v>
      </c>
    </row>
    <row r="11" spans="1:15" x14ac:dyDescent="0.25">
      <c r="A11" s="2" t="s">
        <v>24</v>
      </c>
      <c r="B11" s="3">
        <v>21.290909090909086</v>
      </c>
      <c r="C11" s="3">
        <v>13.998961000406752</v>
      </c>
      <c r="D11" s="3">
        <v>75.498333333333349</v>
      </c>
      <c r="E11" s="3">
        <v>29.745801536343677</v>
      </c>
      <c r="F11" s="3"/>
      <c r="G11" s="3"/>
      <c r="H11" s="3">
        <v>28.439999999999998</v>
      </c>
      <c r="I11" s="3">
        <v>44.290721375927035</v>
      </c>
      <c r="J11" s="3">
        <v>77.3</v>
      </c>
      <c r="K11" s="3">
        <v>46.527626202074842</v>
      </c>
      <c r="L11" s="3">
        <v>64.883333333333326</v>
      </c>
      <c r="M11" s="3">
        <v>35.81845790101702</v>
      </c>
    </row>
    <row r="15" spans="1:15" x14ac:dyDescent="0.25">
      <c r="B15" t="s">
        <v>25</v>
      </c>
    </row>
    <row r="16" spans="1:15" x14ac:dyDescent="0.25">
      <c r="B16" t="s">
        <v>59</v>
      </c>
      <c r="D16" t="s">
        <v>47</v>
      </c>
      <c r="F16" t="s">
        <v>37</v>
      </c>
      <c r="H16" t="s">
        <v>23</v>
      </c>
      <c r="J16" t="s">
        <v>45</v>
      </c>
      <c r="L16" t="s">
        <v>27</v>
      </c>
      <c r="M16" t="s">
        <v>28</v>
      </c>
      <c r="N16" t="s">
        <v>32</v>
      </c>
      <c r="O16" t="s">
        <v>33</v>
      </c>
    </row>
    <row r="17" spans="1:16" x14ac:dyDescent="0.25">
      <c r="A17" t="s">
        <v>22</v>
      </c>
      <c r="B17" t="s">
        <v>26</v>
      </c>
      <c r="C17" t="s">
        <v>29</v>
      </c>
      <c r="D17" t="s">
        <v>26</v>
      </c>
      <c r="E17" t="s">
        <v>29</v>
      </c>
      <c r="F17" t="s">
        <v>26</v>
      </c>
      <c r="G17" t="s">
        <v>29</v>
      </c>
      <c r="H17" t="s">
        <v>26</v>
      </c>
      <c r="I17" t="s">
        <v>29</v>
      </c>
      <c r="J17" t="s">
        <v>26</v>
      </c>
      <c r="K17" t="s">
        <v>29</v>
      </c>
    </row>
    <row r="18" spans="1:16" x14ac:dyDescent="0.25">
      <c r="A18" t="s">
        <v>9</v>
      </c>
      <c r="B18">
        <v>8.7999999999999989</v>
      </c>
      <c r="C18">
        <v>6.6352593518766616</v>
      </c>
      <c r="D18">
        <v>20.088888888888885</v>
      </c>
      <c r="E18">
        <v>14.734351397707037</v>
      </c>
      <c r="F18">
        <v>27.363636363636363</v>
      </c>
      <c r="G18">
        <v>22.582793127833973</v>
      </c>
      <c r="J18">
        <v>44.4</v>
      </c>
      <c r="K18" t="e">
        <v>#DIV/0!</v>
      </c>
      <c r="L18">
        <v>22.456</v>
      </c>
      <c r="M18">
        <v>18.832110874779818</v>
      </c>
      <c r="N18">
        <v>0.33</v>
      </c>
      <c r="O18">
        <f>N18*L18</f>
        <v>7.4104800000000006</v>
      </c>
      <c r="P18">
        <f>N18*M18</f>
        <v>6.21459658867734</v>
      </c>
    </row>
    <row r="19" spans="1:16" x14ac:dyDescent="0.25">
      <c r="A19" t="s">
        <v>11</v>
      </c>
      <c r="F19">
        <v>75.304000000000002</v>
      </c>
      <c r="G19">
        <v>4.6526408271717932</v>
      </c>
      <c r="L19">
        <v>75.304000000000002</v>
      </c>
      <c r="M19">
        <v>4.6526408271717932</v>
      </c>
      <c r="N19">
        <v>0.4</v>
      </c>
      <c r="O19">
        <f t="shared" ref="O19:O20" si="0">N19*L19</f>
        <v>30.121600000000001</v>
      </c>
      <c r="P19">
        <f t="shared" ref="P19:P20" si="1">N19*M19</f>
        <v>1.8610563308687174</v>
      </c>
    </row>
    <row r="20" spans="1:16" x14ac:dyDescent="0.25">
      <c r="A20" t="s">
        <v>8</v>
      </c>
      <c r="B20">
        <v>107</v>
      </c>
      <c r="C20" t="e">
        <v>#DIV/0!</v>
      </c>
      <c r="D20">
        <v>18</v>
      </c>
      <c r="E20" t="e">
        <v>#DIV/0!</v>
      </c>
      <c r="F20">
        <v>102.51363636363635</v>
      </c>
      <c r="G20">
        <v>12.365092780910389</v>
      </c>
      <c r="J20">
        <v>110.2</v>
      </c>
      <c r="K20" t="e">
        <v>#DIV/0!</v>
      </c>
      <c r="L20">
        <v>99.619999999999976</v>
      </c>
      <c r="M20">
        <v>20.639000298787163</v>
      </c>
      <c r="N20">
        <v>0.35</v>
      </c>
      <c r="O20">
        <f t="shared" si="0"/>
        <v>34.86699999999999</v>
      </c>
      <c r="P20">
        <f t="shared" si="1"/>
        <v>7.2236501045755066</v>
      </c>
    </row>
    <row r="21" spans="1:16" x14ac:dyDescent="0.25">
      <c r="A21" s="2" t="s">
        <v>58</v>
      </c>
      <c r="D21">
        <v>35.4</v>
      </c>
      <c r="E21" t="e">
        <v>#DIV/0!</v>
      </c>
      <c r="F21">
        <v>45.5</v>
      </c>
      <c r="G21">
        <v>5.5154328932550776</v>
      </c>
      <c r="L21">
        <v>42.133333333333333</v>
      </c>
      <c r="M21">
        <v>7.0152215455631293</v>
      </c>
      <c r="N21">
        <v>0.35</v>
      </c>
      <c r="O21">
        <f t="shared" ref="O21" si="2">N21*L21</f>
        <v>14.746666666666666</v>
      </c>
      <c r="P21">
        <f t="shared" ref="P21" si="3">N21*M21</f>
        <v>2.4553275409470952</v>
      </c>
    </row>
    <row r="22" spans="1:16" x14ac:dyDescent="0.25">
      <c r="A22" t="s">
        <v>24</v>
      </c>
      <c r="B22">
        <v>28.439999999999998</v>
      </c>
      <c r="C22">
        <v>44.290721375927035</v>
      </c>
      <c r="D22">
        <v>21.290909090909086</v>
      </c>
      <c r="E22">
        <v>13.998961000406752</v>
      </c>
      <c r="F22">
        <v>75.498333333333349</v>
      </c>
      <c r="G22">
        <v>29.745801536343677</v>
      </c>
      <c r="J22">
        <v>77.3</v>
      </c>
      <c r="K22">
        <v>46.527626202074842</v>
      </c>
    </row>
  </sheetData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4" spans="1:1" x14ac:dyDescent="0.25">
      <c r="A4" t="s">
        <v>30</v>
      </c>
    </row>
    <row r="5" spans="1:1" x14ac:dyDescent="0.25">
      <c r="A5" t="s">
        <v>50</v>
      </c>
    </row>
    <row r="8" spans="1:1" x14ac:dyDescent="0.25">
      <c r="A8" t="s">
        <v>31</v>
      </c>
    </row>
    <row r="9" spans="1:1" x14ac:dyDescent="0.25">
      <c r="A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Notes</vt:lpstr>
      <vt:lpstr>PivotTable</vt:lpstr>
      <vt:lpstr>Depths at Weather Stations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</dc:creator>
  <cp:lastModifiedBy>Gabrielle Boisrame</cp:lastModifiedBy>
  <dcterms:created xsi:type="dcterms:W3CDTF">2016-03-25T00:17:17Z</dcterms:created>
  <dcterms:modified xsi:type="dcterms:W3CDTF">2021-04-01T22:36:04Z</dcterms:modified>
</cp:coreProperties>
</file>