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oandresdimaggio/Desktop/ML/"/>
    </mc:Choice>
  </mc:AlternateContent>
  <xr:revisionPtr revIDLastSave="0" documentId="13_ncr:1_{CEFFB50C-1B85-1C41-9CE9-C86727D68BE8}" xr6:coauthVersionLast="31" xr6:coauthVersionMax="31" xr10:uidLastSave="{00000000-0000-0000-0000-000000000000}"/>
  <bookViews>
    <workbookView xWindow="80" yWindow="460" windowWidth="25440" windowHeight="14640" activeTab="1" xr2:uid="{54D71D64-D826-FF45-B4E4-AE8083627111}"/>
  </bookViews>
  <sheets>
    <sheet name="COEFICIENTE CORR. P. INICIAL " sheetId="1" r:id="rId1"/>
    <sheet name="-0.9998261" sheetId="2" r:id="rId2"/>
    <sheet name="PUNTO N" sheetId="3" r:id="rId3"/>
    <sheet name="-0.95023" sheetId="4" r:id="rId4"/>
  </sheets>
  <calcPr calcId="17901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D2" i="2"/>
  <c r="C3" i="2"/>
  <c r="D3" i="2"/>
  <c r="C4" i="2"/>
  <c r="D4" i="2"/>
  <c r="C5" i="2"/>
  <c r="D5" i="2"/>
  <c r="B6" i="4"/>
  <c r="C8" i="4" s="1"/>
  <c r="A6" i="4"/>
  <c r="C9" i="4" s="1"/>
  <c r="D5" i="4"/>
  <c r="C5" i="4"/>
  <c r="D4" i="4"/>
  <c r="C4" i="4"/>
  <c r="D3" i="4"/>
  <c r="C3" i="4"/>
  <c r="D2" i="4"/>
  <c r="C2" i="4"/>
  <c r="C6" i="4" l="1"/>
  <c r="E3" i="4"/>
  <c r="E2" i="4"/>
  <c r="G2" i="4" s="1"/>
  <c r="E5" i="4"/>
  <c r="G5" i="4" s="1"/>
  <c r="D6" i="4"/>
  <c r="F4" i="4"/>
  <c r="H4" i="4" s="1"/>
  <c r="F5" i="4"/>
  <c r="H5" i="4" s="1"/>
  <c r="F2" i="4"/>
  <c r="H2" i="4" s="1"/>
  <c r="F3" i="4"/>
  <c r="H3" i="4" s="1"/>
  <c r="G3" i="4"/>
  <c r="E4" i="4"/>
  <c r="B6" i="3"/>
  <c r="C8" i="3" s="1"/>
  <c r="A6" i="3"/>
  <c r="C9" i="3" s="1"/>
  <c r="D5" i="3"/>
  <c r="C5" i="3"/>
  <c r="D4" i="3"/>
  <c r="C4" i="3"/>
  <c r="D3" i="3"/>
  <c r="C3" i="3"/>
  <c r="D2" i="3"/>
  <c r="C2" i="3"/>
  <c r="B6" i="2"/>
  <c r="C8" i="2" s="1"/>
  <c r="A6" i="2"/>
  <c r="C9" i="2" s="1"/>
  <c r="E3" i="1"/>
  <c r="D5" i="1"/>
  <c r="D4" i="1"/>
  <c r="D3" i="1"/>
  <c r="D2" i="1"/>
  <c r="C5" i="1"/>
  <c r="C4" i="1"/>
  <c r="C3" i="1"/>
  <c r="C2" i="1"/>
  <c r="B6" i="1"/>
  <c r="C8" i="1" s="1"/>
  <c r="E5" i="1" s="1"/>
  <c r="A6" i="1"/>
  <c r="C9" i="1" s="1"/>
  <c r="F5" i="1" s="1"/>
  <c r="H5" i="1" s="1"/>
  <c r="I2" i="4" l="1"/>
  <c r="H6" i="4"/>
  <c r="I4" i="4"/>
  <c r="G4" i="4"/>
  <c r="G6" i="4" s="1"/>
  <c r="I3" i="4"/>
  <c r="I5" i="4"/>
  <c r="I5" i="1"/>
  <c r="F3" i="1"/>
  <c r="H3" i="1" s="1"/>
  <c r="E4" i="1"/>
  <c r="F4" i="1"/>
  <c r="H4" i="1" s="1"/>
  <c r="F2" i="1"/>
  <c r="E2" i="1"/>
  <c r="C6" i="3"/>
  <c r="D6" i="3"/>
  <c r="E3" i="3"/>
  <c r="G3" i="3" s="1"/>
  <c r="E2" i="3"/>
  <c r="G2" i="3" s="1"/>
  <c r="E5" i="3"/>
  <c r="G5" i="3" s="1"/>
  <c r="F4" i="3"/>
  <c r="H4" i="3" s="1"/>
  <c r="F5" i="3"/>
  <c r="H5" i="3" s="1"/>
  <c r="F2" i="3"/>
  <c r="H2" i="3" s="1"/>
  <c r="F3" i="3"/>
  <c r="H3" i="3" s="1"/>
  <c r="E4" i="3"/>
  <c r="C6" i="2"/>
  <c r="E3" i="2"/>
  <c r="G3" i="2" s="1"/>
  <c r="E2" i="2"/>
  <c r="G2" i="2" s="1"/>
  <c r="E5" i="2"/>
  <c r="G5" i="2" s="1"/>
  <c r="D6" i="2"/>
  <c r="F4" i="2"/>
  <c r="H4" i="2" s="1"/>
  <c r="F5" i="2"/>
  <c r="H5" i="2" s="1"/>
  <c r="F2" i="2"/>
  <c r="H2" i="2" s="1"/>
  <c r="F3" i="2"/>
  <c r="H3" i="2" s="1"/>
  <c r="E4" i="2"/>
  <c r="D6" i="1"/>
  <c r="C6" i="1"/>
  <c r="I3" i="1"/>
  <c r="G3" i="1"/>
  <c r="G2" i="1"/>
  <c r="G5" i="1"/>
  <c r="H2" i="1"/>
  <c r="G4" i="1"/>
  <c r="I6" i="4" l="1"/>
  <c r="G9" i="4" s="1"/>
  <c r="H6" i="1"/>
  <c r="I4" i="1"/>
  <c r="I2" i="3"/>
  <c r="H6" i="3"/>
  <c r="I3" i="3"/>
  <c r="I5" i="3"/>
  <c r="I4" i="3"/>
  <c r="G4" i="3"/>
  <c r="G6" i="3" s="1"/>
  <c r="I5" i="2"/>
  <c r="H6" i="2"/>
  <c r="I3" i="2"/>
  <c r="I4" i="2"/>
  <c r="G4" i="2"/>
  <c r="G6" i="2" s="1"/>
  <c r="I2" i="2"/>
  <c r="G6" i="1"/>
  <c r="I2" i="1"/>
  <c r="I6" i="1" s="1"/>
  <c r="G9" i="1" s="1"/>
  <c r="I6" i="3" l="1"/>
  <c r="G9" i="3" s="1"/>
  <c r="I6" i="2"/>
  <c r="G9" i="2"/>
</calcChain>
</file>

<file path=xl/sharedStrings.xml><?xml version="1.0" encoding="utf-8"?>
<sst xmlns="http://schemas.openxmlformats.org/spreadsheetml/2006/main" count="68" uniqueCount="27">
  <si>
    <t>Y</t>
  </si>
  <si>
    <t>X</t>
  </si>
  <si>
    <t>X2</t>
  </si>
  <si>
    <t>X*Y</t>
  </si>
  <si>
    <t>MediaX</t>
  </si>
  <si>
    <t>MediaY</t>
  </si>
  <si>
    <t>X-MediaX</t>
  </si>
  <si>
    <t>Y-MediaY</t>
  </si>
  <si>
    <t>(X-MediaX)2</t>
  </si>
  <si>
    <t>(Y-MediaY)2</t>
  </si>
  <si>
    <t>(X-MediaX)(Y-MediaY)</t>
  </si>
  <si>
    <t>r</t>
  </si>
  <si>
    <t>No esta definida para division por cero</t>
  </si>
  <si>
    <t xml:space="preserve">El valor del índice de correlación varía en el intervalo [-1,1], indicando el signo el sentido </t>
  </si>
  <si>
    <t>de la relación:</t>
  </si>
  <si>
    <t xml:space="preserve">Si r = 1, existe una correlación positiva perfecta. El índice indica una dependencia total </t>
  </si>
  <si>
    <t xml:space="preserve">entre las dos variables denominada relación directa: cuando una de ellas aumenta, la otra </t>
  </si>
  <si>
    <t>también lo hace en proporción constante.</t>
  </si>
  <si>
    <t>Si 0 &lt; r &lt; 1, existe una correlación positiva.</t>
  </si>
  <si>
    <t xml:space="preserve">Si r = 0, no existe relación lineal. Pero esto no necesariamente implica que las variables </t>
  </si>
  <si>
    <t>son independientes: pueden existir todavía relaciones no lineales entre las dos variables.</t>
  </si>
  <si>
    <t>Si -1 &lt; r &lt; 0, existe una correlación negativa.</t>
  </si>
  <si>
    <t xml:space="preserve">Si r = -1, existe una correlación negativa perfecta. El índice indica una dependencia total </t>
  </si>
  <si>
    <t xml:space="preserve">entre las dos variables llamada relación inversa: cuando una de ellas aumenta, la otra </t>
  </si>
  <si>
    <t>disminuye en proporción constante.</t>
  </si>
  <si>
    <t>Columna1</t>
  </si>
  <si>
    <t>Columna2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</si>
</sst>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0.00000"/>
    <numFmt numFmtId="171" formatCode="0.0000000000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Menlo"/>
      <family val="2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 style="thin">
        <color theme="1"/>
      </left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3" fontId="0" fillId="0" borderId="0" xfId="0" applyNumberFormat="1"/>
    <xf numFmtId="0" fontId="1" fillId="0" borderId="0" xfId="0" applyFont="1"/>
    <xf numFmtId="0" fontId="0" fillId="0" borderId="0" xfId="0" applyFont="1"/>
    <xf numFmtId="168" fontId="0" fillId="0" borderId="0" xfId="0" applyNumberFormat="1"/>
    <xf numFmtId="168" fontId="0" fillId="0" borderId="1" xfId="0" applyNumberFormat="1" applyFont="1" applyBorder="1"/>
    <xf numFmtId="168" fontId="0" fillId="0" borderId="2" xfId="0" applyNumberFormat="1" applyFont="1" applyBorder="1"/>
    <xf numFmtId="168" fontId="0" fillId="0" borderId="0" xfId="0" applyNumberFormat="1" applyFont="1" applyBorder="1"/>
    <xf numFmtId="168" fontId="0" fillId="0" borderId="3" xfId="0" applyNumberFormat="1" applyFont="1" applyBorder="1"/>
    <xf numFmtId="171" fontId="0" fillId="0" borderId="0" xfId="0" applyNumberFormat="1"/>
    <xf numFmtId="171" fontId="0" fillId="0" borderId="2" xfId="0" applyNumberFormat="1" applyFont="1" applyBorder="1"/>
    <xf numFmtId="171" fontId="0" fillId="0" borderId="1" xfId="0" applyNumberFormat="1" applyFont="1" applyBorder="1"/>
    <xf numFmtId="171" fontId="0" fillId="0" borderId="0" xfId="0" applyNumberFormat="1" applyFont="1" applyBorder="1"/>
    <xf numFmtId="171" fontId="0" fillId="0" borderId="3" xfId="0" applyNumberFormat="1" applyFont="1" applyBorder="1"/>
  </cellXfs>
  <cellStyles count="1">
    <cellStyle name="Normal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0.00000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0.000000000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71" formatCode="0.000000000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0000"/>
      <border diagonalUp="0" diagonalDown="0">
        <left style="thin">
          <color theme="1"/>
        </left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.00000"/>
      <border diagonalUp="0" diagonalDown="0">
        <left/>
        <right/>
        <top style="thin">
          <color theme="1"/>
        </top>
        <bottom/>
        <vertical/>
        <horizontal/>
      </border>
    </dxf>
    <dxf>
      <border outline="0">
        <top style="thin">
          <color theme="1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'-0.9998261'!$B$11</c:f>
              <c:strCache>
                <c:ptCount val="1"/>
                <c:pt idx="0">
                  <c:v>Columna2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'-0.9998261'!$A$12:$A$14</c:f>
              <c:numCache>
                <c:formatCode>0.0000000000</c:formatCode>
                <c:ptCount val="3"/>
                <c:pt idx="0">
                  <c:v>-449.39699999999999</c:v>
                </c:pt>
                <c:pt idx="1">
                  <c:v>415.82369999999997</c:v>
                </c:pt>
                <c:pt idx="2">
                  <c:v>-642.78769999999997</c:v>
                </c:pt>
              </c:numCache>
            </c:numRef>
          </c:xVal>
          <c:yVal>
            <c:numRef>
              <c:f>'-0.9998261'!$B$12:$B$14</c:f>
              <c:numCache>
                <c:formatCode>0.0000000000</c:formatCode>
                <c:ptCount val="3"/>
                <c:pt idx="0">
                  <c:v>219.18559999999999</c:v>
                </c:pt>
                <c:pt idx="1">
                  <c:v>-1956.2950000000001</c:v>
                </c:pt>
                <c:pt idx="2">
                  <c:v>766.04430000000002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1F-6244-9301-BF49B07DCF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7459999"/>
        <c:axId val="1981878095"/>
      </c:scatterChart>
      <c:valAx>
        <c:axId val="1987459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1878095"/>
        <c:crosses val="autoZero"/>
        <c:crossBetween val="midCat"/>
      </c:valAx>
      <c:valAx>
        <c:axId val="198187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7459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'PUNTO N'!$B$1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'PUNTO N'!$A$2:$A$5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4924039</c:v>
                </c:pt>
                <c:pt idx="2">
                  <c:v>1732051</c:v>
                </c:pt>
                <c:pt idx="3">
                  <c:v>6427876</c:v>
                </c:pt>
              </c:numCache>
            </c:numRef>
          </c:xVal>
          <c:yVal>
            <c:numRef>
              <c:f>'PUNTO N'!$B$2:$B$5</c:f>
              <c:numCache>
                <c:formatCode>#,##0</c:formatCode>
                <c:ptCount val="4"/>
                <c:pt idx="0" formatCode="General">
                  <c:v>0</c:v>
                </c:pt>
                <c:pt idx="1">
                  <c:v>8682408</c:v>
                </c:pt>
                <c:pt idx="2">
                  <c:v>1000</c:v>
                </c:pt>
                <c:pt idx="3">
                  <c:v>7660444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E7-9E43-B696-E4D43AB1E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284847"/>
        <c:axId val="1343286543"/>
      </c:scatterChart>
      <c:valAx>
        <c:axId val="1343284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3286543"/>
        <c:crosses val="autoZero"/>
        <c:crossBetween val="midCat"/>
      </c:valAx>
      <c:valAx>
        <c:axId val="134328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343284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'-0.95023'!$B$11</c:f>
              <c:strCache>
                <c:ptCount val="1"/>
                <c:pt idx="0">
                  <c:v>Columna2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'-0.95023'!$A$12:$A$15</c:f>
              <c:numCache>
                <c:formatCode>0.00000</c:formatCode>
                <c:ptCount val="4"/>
                <c:pt idx="0">
                  <c:v>0</c:v>
                </c:pt>
                <c:pt idx="1">
                  <c:v>-171.01</c:v>
                </c:pt>
                <c:pt idx="2">
                  <c:v>-1732.0509999999999</c:v>
                </c:pt>
                <c:pt idx="3">
                  <c:v>984.80780000000004</c:v>
                </c:pt>
              </c:numCache>
            </c:numRef>
          </c:xVal>
          <c:yVal>
            <c:numRef>
              <c:f>'-0.95023'!$B$12:$B$15</c:f>
              <c:numCache>
                <c:formatCode>0.00000</c:formatCode>
                <c:ptCount val="4"/>
                <c:pt idx="0">
                  <c:v>0</c:v>
                </c:pt>
                <c:pt idx="1">
                  <c:v>469.84629999999999</c:v>
                </c:pt>
                <c:pt idx="2">
                  <c:v>999.99990000000003</c:v>
                </c:pt>
                <c:pt idx="3">
                  <c:v>-173.6481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05-A34F-9BA1-59BEFD6B2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1769823"/>
        <c:axId val="1981717567"/>
      </c:scatterChart>
      <c:valAx>
        <c:axId val="198176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1717567"/>
        <c:crosses val="autoZero"/>
        <c:crossBetween val="midCat"/>
      </c:valAx>
      <c:valAx>
        <c:axId val="1981717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981769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364066</xdr:colOff>
      <xdr:row>9</xdr:row>
      <xdr:rowOff>135467</xdr:rowOff>
    </xdr:from>
    <xdr:to>
      <xdr:col>5</xdr:col>
      <xdr:colOff>579966</xdr:colOff>
      <xdr:row>19</xdr:row>
      <xdr:rowOff>93134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80D104-1754-4647-B56C-E7F43F34E9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287865</xdr:colOff>
      <xdr:row>9</xdr:row>
      <xdr:rowOff>25400</xdr:rowOff>
    </xdr:from>
    <xdr:to>
      <xdr:col>5</xdr:col>
      <xdr:colOff>486831</xdr:colOff>
      <xdr:row>20</xdr:row>
      <xdr:rowOff>50800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A1CA54-4653-384C-A1C9-F2C294E787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228599</xdr:colOff>
      <xdr:row>9</xdr:row>
      <xdr:rowOff>169331</xdr:rowOff>
    </xdr:from>
    <xdr:to>
      <xdr:col>6</xdr:col>
      <xdr:colOff>448733</xdr:colOff>
      <xdr:row>21</xdr:row>
      <xdr:rowOff>143932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F96A1C3-CB38-6446-8A30-1D6D07DD1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D3D496-2444-7B48-AD38-D0DEA1E0221A}" name="Tabla1" displayName="Tabla1" ref="A1:I6" totalsRowShown="0">
  <tableColumns count="9">
    <tableColumn id="1" xr3:uid="{9A03A9C0-611A-5C49-BD0C-3C2060AB8AE3}" name="Y"/>
    <tableColumn id="2" xr3:uid="{B5E36DAE-1EE2-3046-AEE7-EBD450B965B2}" name="X"/>
    <tableColumn id="3" xr3:uid="{834EB329-447A-7D47-A980-D350856C4436}" name="X2"/>
    <tableColumn id="4" xr3:uid="{8DA01130-B99B-584F-BCC2-CA1228CA9E52}" name="X*Y"/>
    <tableColumn id="5" xr3:uid="{7B42AF63-3A59-014B-8741-A90E87BE5DE3}" name="X-MediaX"/>
    <tableColumn id="6" xr3:uid="{3AD3DCD6-7416-8B4E-86AD-335F7E842B17}" name="Y-MediaY"/>
    <tableColumn id="7" xr3:uid="{05EF02AE-4932-7842-8AFD-5D06CFB942ED}" name="(X-MediaX)2"/>
    <tableColumn id="8" xr3:uid="{D50256C9-537B-3D44-9A69-1971712D0B7E}" name="(Y-MediaY)2"/>
    <tableColumn id="9" xr3:uid="{7C78DB68-E5A9-064B-A515-4BF210EB351B}" name="(X-MediaX)(Y-MediaY)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6646A9E-A1CA-8145-841C-AA0CC3B9B36A}" name="Tabla13" displayName="Tabla13" ref="A1:I6" totalsRowShown="0">
  <tableColumns count="9">
    <tableColumn id="1" xr3:uid="{ED0E0936-0703-8344-9D72-1128C72CDE94}" name="Y"/>
    <tableColumn id="2" xr3:uid="{4AC9C4EE-E6F5-A348-BA9C-2E3347495400}" name="X"/>
    <tableColumn id="3" xr3:uid="{6018241B-35F7-8149-8466-5704837CBF0D}" name="X2"/>
    <tableColumn id="4" xr3:uid="{464F5A25-C07A-E442-8691-C5B38382B66F}" name="X*Y"/>
    <tableColumn id="5" xr3:uid="{E05ECC59-0E10-2D45-97AA-EC1A7334A165}" name="X-MediaX"/>
    <tableColumn id="6" xr3:uid="{A26BDBD6-0B55-354E-BB62-4ABF9FD8F02F}" name="Y-MediaY"/>
    <tableColumn id="7" xr3:uid="{D3E39100-AD07-1F4B-9DBE-1702A72C378F}" name="(X-MediaX)2"/>
    <tableColumn id="8" xr3:uid="{9617B648-AC9C-9B4D-8BC0-DC57F4050189}" name="(Y-MediaY)2"/>
    <tableColumn id="9" xr3:uid="{15112BAC-18BB-8244-A8E1-59AC89057D89}" name="(X-MediaX)(Y-MediaY)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D7DBD33-EF8A-6D4A-BE15-39B328C91B21}" name="Tabla6" displayName="Tabla6" ref="A11:B15" totalsRowShown="0" headerRowDxfId="0" tableBorderDxfId="3">
  <tableColumns count="2">
    <tableColumn id="1" xr3:uid="{833977D0-EAF4-9143-A3EE-4855C9DA3132}" name="Columna1" dataDxfId="2"/>
    <tableColumn id="2" xr3:uid="{4CAA82AA-788D-DB4F-97E3-C46FE7FA2F6C}" name="Columna2" dataDxfId="1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745ECF-8628-3A46-8331-7D32C4869A27}" name="Tabla134" displayName="Tabla134" ref="A1:I6" totalsRowShown="0">
  <tableColumns count="9">
    <tableColumn id="1" xr3:uid="{1C3D5746-4B19-C54F-AF9D-20BB6B29D107}" name="Y"/>
    <tableColumn id="2" xr3:uid="{297E4677-71C9-6F47-9E99-92C17F64FE71}" name="X"/>
    <tableColumn id="3" xr3:uid="{CD9778E9-192F-DD4C-9DF8-F7862432A1F6}" name="X2"/>
    <tableColumn id="4" xr3:uid="{E656B5A8-2C9C-DB4C-8F35-5F5F52041126}" name="X*Y"/>
    <tableColumn id="5" xr3:uid="{CDA5E8D4-13CA-9340-B339-B3CA818C8D32}" name="X-MediaX"/>
    <tableColumn id="6" xr3:uid="{FC9D1A19-2B63-2C47-B769-FF8D4B2B23AC}" name="Y-MediaY"/>
    <tableColumn id="7" xr3:uid="{EB2B3982-2AD6-F745-B8BC-BCA7B59EE9E1}" name="(X-MediaX)2"/>
    <tableColumn id="8" xr3:uid="{F748B7FA-6614-C448-900A-6AF569FEF3B8}" name="(Y-MediaY)2"/>
    <tableColumn id="9" xr3:uid="{6598974E-8686-D841-B978-8DA03F90A9DB}" name="(X-MediaX)(Y-MediaY)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2672DED-2DCD-B949-B18C-948AAA126F0B}" name="Tabla135" displayName="Tabla135" ref="A1:I6" totalsRowShown="0">
  <tableColumns count="9">
    <tableColumn id="1" xr3:uid="{CEB1F0CD-D71B-A248-A9EB-9F3ADAEFF44A}" name="Y"/>
    <tableColumn id="2" xr3:uid="{CAA421E2-7E6B-9B4E-8C9B-24D02D2F78CA}" name="X"/>
    <tableColumn id="3" xr3:uid="{5AE48CFC-3924-AA4E-BB5C-641230399217}" name="X2"/>
    <tableColumn id="4" xr3:uid="{C1EA9767-7E8F-C545-B47B-E2FFC6FC4F86}" name="X*Y"/>
    <tableColumn id="5" xr3:uid="{497B98B4-F1FD-6240-920F-34D3487C7282}" name="X-MediaX"/>
    <tableColumn id="6" xr3:uid="{38E82B55-CFDF-4B47-BB79-81DB2A9700ED}" name="Y-MediaY"/>
    <tableColumn id="7" xr3:uid="{998AF265-733A-8B41-BF6E-676B2F9F1394}" name="(X-MediaX)2"/>
    <tableColumn id="8" xr3:uid="{7F99FE4E-FB1A-354B-9724-32018709D2EE}" name="(Y-MediaY)2"/>
    <tableColumn id="9" xr3:uid="{9B8F8828-3609-F449-84C0-DD2508D6A50E}" name="(X-MediaX)(Y-MediaY)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3324EEE-65F8-254E-934C-4A9189ACC314}" name="Tabla5" displayName="Tabla5" ref="A11:B15" totalsRowShown="0" headerRowDxfId="4" tableBorderDxfId="7">
  <tableColumns count="2">
    <tableColumn id="1" xr3:uid="{171F321D-9492-0941-BC1C-C8D3D885EEEF}" name="Columna1" dataDxfId="6"/>
    <tableColumn id="2" xr3:uid="{EBF65F33-3BFB-B64E-849E-F618B3FF0C2A}" name="Columna2" dataDxfId="5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7D889-E35F-524D-85A2-32ACA66E0081}">
  <dimension ref="A1:I23"/>
  <sheetViews>
    <sheetView zoomScale="150" zoomScaleNormal="150" workbookViewId="0">
      <selection activeCell="G9" sqref="G9"/>
    </sheetView>
  </sheetViews>
  <sheetFormatPr baseColWidth="10" defaultRowHeight="16" x14ac:dyDescent="0.2"/>
  <cols>
    <col min="1" max="1" width="4.6640625" customWidth="1"/>
    <col min="2" max="2" width="7.33203125" bestFit="1" customWidth="1"/>
    <col min="3" max="3" width="8.1640625" bestFit="1" customWidth="1"/>
    <col min="4" max="4" width="5.33203125" customWidth="1"/>
    <col min="5" max="6" width="10.1640625" customWidth="1"/>
    <col min="7" max="8" width="12.1640625" customWidth="1"/>
    <col min="9" max="9" width="20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>
        <v>0</v>
      </c>
      <c r="B2">
        <v>0</v>
      </c>
      <c r="C2">
        <f>POWER(B2,2)</f>
        <v>0</v>
      </c>
      <c r="D2">
        <f>A2*B2</f>
        <v>0</v>
      </c>
      <c r="E2">
        <f>B2-$C$8</f>
        <v>-875</v>
      </c>
      <c r="F2">
        <f>A2-$C$9</f>
        <v>0</v>
      </c>
      <c r="G2">
        <f>POWER(E2,2)</f>
        <v>765625</v>
      </c>
      <c r="H2">
        <f>POWER(F2,2)</f>
        <v>0</v>
      </c>
      <c r="I2">
        <f>E2*F2</f>
        <v>0</v>
      </c>
    </row>
    <row r="3" spans="1:9" x14ac:dyDescent="0.2">
      <c r="A3">
        <v>0</v>
      </c>
      <c r="B3">
        <v>500</v>
      </c>
      <c r="C3">
        <f t="shared" ref="C3:C5" si="0">POWER(B3,2)</f>
        <v>250000</v>
      </c>
      <c r="D3">
        <f t="shared" ref="D3:D5" si="1">A3*B3</f>
        <v>0</v>
      </c>
      <c r="E3">
        <f t="shared" ref="E3:E5" si="2">B3-$C$8</f>
        <v>-375</v>
      </c>
      <c r="F3">
        <f>A3-$C$9</f>
        <v>0</v>
      </c>
      <c r="G3">
        <f t="shared" ref="G3:G5" si="3">POWER(E3,2)</f>
        <v>140625</v>
      </c>
      <c r="H3">
        <f t="shared" ref="H3:H5" si="4">POWER(F3,2)</f>
        <v>0</v>
      </c>
      <c r="I3">
        <f t="shared" ref="I3:I5" si="5">E3*F3</f>
        <v>0</v>
      </c>
    </row>
    <row r="4" spans="1:9" x14ac:dyDescent="0.2">
      <c r="A4">
        <v>0</v>
      </c>
      <c r="B4">
        <v>2000</v>
      </c>
      <c r="C4">
        <f t="shared" si="0"/>
        <v>4000000</v>
      </c>
      <c r="D4">
        <f t="shared" si="1"/>
        <v>0</v>
      </c>
      <c r="E4">
        <f t="shared" si="2"/>
        <v>1125</v>
      </c>
      <c r="F4">
        <f>A4-$C$9</f>
        <v>0</v>
      </c>
      <c r="G4">
        <f t="shared" si="3"/>
        <v>1265625</v>
      </c>
      <c r="H4">
        <f t="shared" si="4"/>
        <v>0</v>
      </c>
      <c r="I4">
        <f t="shared" si="5"/>
        <v>0</v>
      </c>
    </row>
    <row r="5" spans="1:9" x14ac:dyDescent="0.2">
      <c r="A5">
        <v>0</v>
      </c>
      <c r="B5">
        <v>1000</v>
      </c>
      <c r="C5">
        <f t="shared" si="0"/>
        <v>1000000</v>
      </c>
      <c r="D5">
        <f t="shared" si="1"/>
        <v>0</v>
      </c>
      <c r="E5">
        <f t="shared" si="2"/>
        <v>125</v>
      </c>
      <c r="F5">
        <f>A5-$C$9</f>
        <v>0</v>
      </c>
      <c r="G5">
        <f t="shared" si="3"/>
        <v>15625</v>
      </c>
      <c r="H5">
        <f t="shared" si="4"/>
        <v>0</v>
      </c>
      <c r="I5">
        <f t="shared" si="5"/>
        <v>0</v>
      </c>
    </row>
    <row r="6" spans="1:9" x14ac:dyDescent="0.2">
      <c r="A6" s="1">
        <f>SUM(A2:A5)</f>
        <v>0</v>
      </c>
      <c r="B6" s="1">
        <f>SUM(B2:B5)</f>
        <v>3500</v>
      </c>
      <c r="C6" s="1">
        <f>SUM(C2:C5)</f>
        <v>5250000</v>
      </c>
      <c r="D6" s="1">
        <f>SUM(D2:D5)</f>
        <v>0</v>
      </c>
      <c r="E6" s="1"/>
      <c r="F6" s="1"/>
      <c r="G6" s="1">
        <f>SUM(G2:G5)</f>
        <v>2187500</v>
      </c>
      <c r="H6" s="1">
        <f>SUM(H2:H5)</f>
        <v>0</v>
      </c>
      <c r="I6" s="1">
        <f>SUM(I2:I5)</f>
        <v>0</v>
      </c>
    </row>
    <row r="8" spans="1:9" x14ac:dyDescent="0.2">
      <c r="B8" t="s">
        <v>4</v>
      </c>
      <c r="C8">
        <f>B6/4</f>
        <v>875</v>
      </c>
    </row>
    <row r="9" spans="1:9" x14ac:dyDescent="0.2">
      <c r="B9" t="s">
        <v>5</v>
      </c>
      <c r="C9">
        <f>A6/4</f>
        <v>0</v>
      </c>
      <c r="F9" t="s">
        <v>11</v>
      </c>
      <c r="G9" t="e">
        <f>I6/(SQRT(G6) * SQRT(H6))</f>
        <v>#DIV/0!</v>
      </c>
      <c r="I9" t="s">
        <v>12</v>
      </c>
    </row>
    <row r="11" spans="1:9" x14ac:dyDescent="0.2">
      <c r="B11" s="3" t="s">
        <v>13</v>
      </c>
    </row>
    <row r="12" spans="1:9" x14ac:dyDescent="0.2">
      <c r="B12" s="3" t="s">
        <v>14</v>
      </c>
    </row>
    <row r="13" spans="1:9" x14ac:dyDescent="0.2">
      <c r="B13" s="4"/>
    </row>
    <row r="14" spans="1:9" x14ac:dyDescent="0.2">
      <c r="B14" s="3" t="s">
        <v>15</v>
      </c>
    </row>
    <row r="15" spans="1:9" x14ac:dyDescent="0.2">
      <c r="B15" s="3" t="s">
        <v>16</v>
      </c>
    </row>
    <row r="16" spans="1:9" x14ac:dyDescent="0.2">
      <c r="B16" s="3" t="s">
        <v>17</v>
      </c>
    </row>
    <row r="17" spans="2:2" x14ac:dyDescent="0.2">
      <c r="B17" s="3" t="s">
        <v>18</v>
      </c>
    </row>
    <row r="18" spans="2:2" x14ac:dyDescent="0.2">
      <c r="B18" s="3" t="s">
        <v>19</v>
      </c>
    </row>
    <row r="19" spans="2:2" x14ac:dyDescent="0.2">
      <c r="B19" s="3" t="s">
        <v>20</v>
      </c>
    </row>
    <row r="20" spans="2:2" x14ac:dyDescent="0.2">
      <c r="B20" s="3" t="s">
        <v>21</v>
      </c>
    </row>
    <row r="21" spans="2:2" x14ac:dyDescent="0.2">
      <c r="B21" s="3" t="s">
        <v>22</v>
      </c>
    </row>
    <row r="22" spans="2:2" x14ac:dyDescent="0.2">
      <c r="B22" s="3" t="s">
        <v>23</v>
      </c>
    </row>
    <row r="23" spans="2:2" x14ac:dyDescent="0.2">
      <c r="B23" s="3" t="s">
        <v>24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F77AF-D68E-2845-BE48-41660FB1EFC2}">
  <dimension ref="A1:I15"/>
  <sheetViews>
    <sheetView tabSelected="1" zoomScale="150" zoomScaleNormal="150" workbookViewId="0">
      <selection activeCell="C9" sqref="C9"/>
    </sheetView>
  </sheetViews>
  <sheetFormatPr baseColWidth="10" defaultRowHeight="16" x14ac:dyDescent="0.2"/>
  <cols>
    <col min="1" max="2" width="19.5" bestFit="1" customWidth="1"/>
    <col min="3" max="4" width="20.83203125" bestFit="1" customWidth="1"/>
    <col min="5" max="6" width="14.33203125" bestFit="1" customWidth="1"/>
    <col min="7" max="8" width="20.83203125" bestFit="1" customWidth="1"/>
    <col min="9" max="9" width="33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s="10"/>
      <c r="B2" s="10"/>
      <c r="C2" s="5">
        <f>POWER(B2,2)</f>
        <v>0</v>
      </c>
      <c r="D2" s="5">
        <f>A2*B2</f>
        <v>0</v>
      </c>
      <c r="E2" s="5">
        <f>B2-$C$8</f>
        <v>169.09025</v>
      </c>
      <c r="F2" s="5">
        <f>A2-$C$9</f>
        <v>242.76627500000001</v>
      </c>
      <c r="G2">
        <f>POWER(E2,2)</f>
        <v>28591.512645062499</v>
      </c>
      <c r="H2">
        <f>POWER(F2,2)</f>
        <v>58935.464277375628</v>
      </c>
      <c r="I2">
        <f>E2*F2</f>
        <v>41049.410131318749</v>
      </c>
    </row>
    <row r="3" spans="1:9" x14ac:dyDescent="0.2">
      <c r="A3" s="10">
        <v>219.18559999999999</v>
      </c>
      <c r="B3" s="10">
        <v>-449.39699999999999</v>
      </c>
      <c r="C3" s="5">
        <f t="shared" ref="C3:C5" si="0">POWER(B3,2)</f>
        <v>201957.66360899998</v>
      </c>
      <c r="D3" s="5">
        <f t="shared" ref="D3:D5" si="1">A3*B3</f>
        <v>-98501.351083199988</v>
      </c>
      <c r="E3" s="5">
        <f t="shared" ref="E3:E5" si="2">B3-$C$8</f>
        <v>-280.30674999999997</v>
      </c>
      <c r="F3" s="5">
        <f>A3-$C$9</f>
        <v>461.95187499999997</v>
      </c>
      <c r="G3" s="5">
        <f t="shared" ref="G3:H5" si="3">POWER(E3,2)</f>
        <v>78571.874095562482</v>
      </c>
      <c r="H3" s="5">
        <f t="shared" si="3"/>
        <v>213399.5348160156</v>
      </c>
      <c r="I3" s="5">
        <f t="shared" ref="I3:I5" si="4">E3*F3</f>
        <v>-129488.22873765623</v>
      </c>
    </row>
    <row r="4" spans="1:9" x14ac:dyDescent="0.2">
      <c r="A4" s="10">
        <v>-1956.2950000000001</v>
      </c>
      <c r="B4" s="10">
        <v>415.82369999999997</v>
      </c>
      <c r="C4" s="5">
        <f t="shared" si="0"/>
        <v>172909.34948168998</v>
      </c>
      <c r="D4" s="5">
        <f t="shared" si="1"/>
        <v>-813473.82519150001</v>
      </c>
      <c r="E4" s="5">
        <f t="shared" si="2"/>
        <v>584.91395</v>
      </c>
      <c r="F4" s="5">
        <f>A4-$C$9</f>
        <v>-1713.5287250000001</v>
      </c>
      <c r="G4" s="5">
        <f t="shared" si="3"/>
        <v>342124.3289046025</v>
      </c>
      <c r="H4" s="5">
        <f t="shared" si="3"/>
        <v>2936180.6914001261</v>
      </c>
      <c r="I4" s="5">
        <f t="shared" si="4"/>
        <v>-1002266.8549782138</v>
      </c>
    </row>
    <row r="5" spans="1:9" x14ac:dyDescent="0.2">
      <c r="A5" s="10">
        <v>766.04430000000002</v>
      </c>
      <c r="B5" s="10">
        <v>-642.78769999999997</v>
      </c>
      <c r="C5" s="5">
        <f t="shared" si="0"/>
        <v>413176.02727128996</v>
      </c>
      <c r="D5" s="5">
        <f t="shared" si="1"/>
        <v>-492403.85369511001</v>
      </c>
      <c r="E5" s="5">
        <f t="shared" si="2"/>
        <v>-473.69745</v>
      </c>
      <c r="F5" s="5">
        <f>A5-$C$9</f>
        <v>1008.810575</v>
      </c>
      <c r="G5" s="5">
        <f t="shared" si="3"/>
        <v>224389.2741365025</v>
      </c>
      <c r="H5" s="5">
        <f t="shared" si="3"/>
        <v>1017698.7762318306</v>
      </c>
      <c r="I5" s="5">
        <f t="shared" si="4"/>
        <v>-477870.99691053375</v>
      </c>
    </row>
    <row r="6" spans="1:9" x14ac:dyDescent="0.2">
      <c r="A6" s="1">
        <f>SUM(A2:A5)</f>
        <v>-971.06510000000003</v>
      </c>
      <c r="B6" s="1">
        <f>SUM(B2:B5)</f>
        <v>-676.36099999999999</v>
      </c>
      <c r="C6" s="1">
        <f>SUM(C2:C5)</f>
        <v>788043.04036197998</v>
      </c>
      <c r="D6" s="1">
        <f>SUM(D2:D5)</f>
        <v>-1404379.02996981</v>
      </c>
      <c r="E6" s="1"/>
      <c r="F6" s="1"/>
      <c r="G6" s="1">
        <f>SUM(G2:G5)</f>
        <v>673676.98978172999</v>
      </c>
      <c r="H6" s="1">
        <f>SUM(H2:H5)</f>
        <v>4226214.4667253485</v>
      </c>
      <c r="I6" s="1">
        <f>SUM(I2:I5)</f>
        <v>-1568576.670495085</v>
      </c>
    </row>
    <row r="8" spans="1:9" x14ac:dyDescent="0.2">
      <c r="B8" t="s">
        <v>4</v>
      </c>
      <c r="C8">
        <f>B6/4</f>
        <v>-169.09025</v>
      </c>
    </row>
    <row r="9" spans="1:9" x14ac:dyDescent="0.2">
      <c r="B9" t="s">
        <v>5</v>
      </c>
      <c r="C9">
        <f>A6/4</f>
        <v>-242.76627500000001</v>
      </c>
      <c r="F9" t="s">
        <v>11</v>
      </c>
      <c r="G9">
        <f>I6/(SQRT(G6) * SQRT(H6))</f>
        <v>-0.92961715259956912</v>
      </c>
      <c r="I9" t="s">
        <v>12</v>
      </c>
    </row>
    <row r="11" spans="1:9" x14ac:dyDescent="0.2">
      <c r="A11" s="13" t="s">
        <v>25</v>
      </c>
      <c r="B11" s="14" t="s">
        <v>26</v>
      </c>
    </row>
    <row r="12" spans="1:9" x14ac:dyDescent="0.2">
      <c r="A12" s="10">
        <v>-449.39699999999999</v>
      </c>
      <c r="B12" s="10">
        <v>219.18559999999999</v>
      </c>
    </row>
    <row r="13" spans="1:9" x14ac:dyDescent="0.2">
      <c r="A13" s="10">
        <v>415.82369999999997</v>
      </c>
      <c r="B13" s="10">
        <v>-1956.2950000000001</v>
      </c>
    </row>
    <row r="14" spans="1:9" x14ac:dyDescent="0.2">
      <c r="A14" s="10">
        <v>-642.78769999999997</v>
      </c>
      <c r="B14" s="10">
        <v>766.04430000000002</v>
      </c>
    </row>
    <row r="15" spans="1:9" x14ac:dyDescent="0.2">
      <c r="A15" s="11"/>
      <c r="B15" s="12"/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EC38-DBE6-D84A-AF63-10E12E62C433}">
  <dimension ref="A1:I9"/>
  <sheetViews>
    <sheetView zoomScale="150" zoomScaleNormal="150" workbookViewId="0">
      <selection activeCell="A3" sqref="A3"/>
    </sheetView>
  </sheetViews>
  <sheetFormatPr baseColWidth="10" defaultRowHeight="16" x14ac:dyDescent="0.2"/>
  <cols>
    <col min="1" max="2" width="9.33203125" bestFit="1" customWidth="1"/>
    <col min="3" max="3" width="12.1640625" bestFit="1" customWidth="1"/>
    <col min="4" max="4" width="12.33203125" bestFit="1" customWidth="1"/>
    <col min="5" max="6" width="10.1640625" customWidth="1"/>
    <col min="7" max="8" width="12.1640625" customWidth="1"/>
    <col min="9" max="9" width="20.1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>
        <v>0</v>
      </c>
      <c r="B2">
        <v>0</v>
      </c>
      <c r="C2">
        <f>POWER(B2,2)</f>
        <v>0</v>
      </c>
      <c r="D2">
        <f>A2*B2</f>
        <v>0</v>
      </c>
      <c r="E2">
        <f>B2-$C$8</f>
        <v>-4085963</v>
      </c>
      <c r="F2">
        <f>A2-$C$9</f>
        <v>-3270991.5</v>
      </c>
      <c r="G2">
        <f>POWER(E2,2)</f>
        <v>16695093637369</v>
      </c>
      <c r="H2">
        <f>POWER(F2,2)</f>
        <v>10699385393072.25</v>
      </c>
      <c r="I2">
        <f>E2*F2</f>
        <v>13365150242314.5</v>
      </c>
    </row>
    <row r="3" spans="1:9" x14ac:dyDescent="0.2">
      <c r="A3" s="2">
        <v>4924039</v>
      </c>
      <c r="B3" s="2">
        <v>8682408</v>
      </c>
      <c r="C3">
        <f t="shared" ref="C3:C5" si="0">POWER(B3,2)</f>
        <v>75384208678464</v>
      </c>
      <c r="D3">
        <f t="shared" ref="D3:D5" si="1">A3*B3</f>
        <v>42752515605912</v>
      </c>
      <c r="E3">
        <f t="shared" ref="E3:E5" si="2">B3-$C$8</f>
        <v>4596445</v>
      </c>
      <c r="F3">
        <f>A3-$C$9</f>
        <v>1653047.5</v>
      </c>
      <c r="G3">
        <f t="shared" ref="G3:H5" si="3">POWER(E3,2)</f>
        <v>21127306638025</v>
      </c>
      <c r="H3">
        <f t="shared" si="3"/>
        <v>2732566037256.25</v>
      </c>
      <c r="I3">
        <f t="shared" ref="I3:I5" si="4">E3*F3</f>
        <v>7598141916137.5</v>
      </c>
    </row>
    <row r="4" spans="1:9" x14ac:dyDescent="0.2">
      <c r="A4" s="2">
        <v>1732051</v>
      </c>
      <c r="B4" s="2">
        <v>1000</v>
      </c>
      <c r="C4">
        <f t="shared" si="0"/>
        <v>1000000</v>
      </c>
      <c r="D4">
        <f t="shared" si="1"/>
        <v>1732051000</v>
      </c>
      <c r="E4">
        <f t="shared" si="2"/>
        <v>-4084963</v>
      </c>
      <c r="F4">
        <f>A4-$C$9</f>
        <v>-1538940.5</v>
      </c>
      <c r="G4">
        <f t="shared" si="3"/>
        <v>16686922711369</v>
      </c>
      <c r="H4">
        <f t="shared" si="3"/>
        <v>2368337862540.25</v>
      </c>
      <c r="I4">
        <f t="shared" si="4"/>
        <v>6286515001701.5</v>
      </c>
    </row>
    <row r="5" spans="1:9" x14ac:dyDescent="0.2">
      <c r="A5" s="2">
        <v>6427876</v>
      </c>
      <c r="B5" s="2">
        <v>7660444</v>
      </c>
      <c r="C5">
        <f t="shared" si="0"/>
        <v>58682402277136</v>
      </c>
      <c r="D5">
        <f t="shared" si="1"/>
        <v>49240384136944</v>
      </c>
      <c r="E5">
        <f t="shared" si="2"/>
        <v>3574481</v>
      </c>
      <c r="F5">
        <f>A5-$C$9</f>
        <v>3156884.5</v>
      </c>
      <c r="G5">
        <f t="shared" si="3"/>
        <v>12776914419361</v>
      </c>
      <c r="H5">
        <f t="shared" si="3"/>
        <v>9965919746340.25</v>
      </c>
      <c r="I5">
        <f t="shared" si="4"/>
        <v>11284223664444.5</v>
      </c>
    </row>
    <row r="6" spans="1:9" x14ac:dyDescent="0.2">
      <c r="A6" s="1">
        <f>SUM(A2:A5)</f>
        <v>13083966</v>
      </c>
      <c r="B6" s="1">
        <f>SUM(B2:B5)</f>
        <v>16343852</v>
      </c>
      <c r="C6" s="1">
        <f>SUM(C2:C5)</f>
        <v>134066611955600</v>
      </c>
      <c r="D6" s="1">
        <f>SUM(D2:D5)</f>
        <v>91994631793856</v>
      </c>
      <c r="E6" s="1"/>
      <c r="F6" s="1"/>
      <c r="G6" s="1">
        <f>SUM(G2:G5)</f>
        <v>67286237406124</v>
      </c>
      <c r="H6" s="1">
        <f>SUM(H2:H5)</f>
        <v>25766209039209</v>
      </c>
      <c r="I6" s="1">
        <f>SUM(I2:I5)</f>
        <v>38534030824598</v>
      </c>
    </row>
    <row r="8" spans="1:9" x14ac:dyDescent="0.2">
      <c r="B8" t="s">
        <v>4</v>
      </c>
      <c r="C8">
        <f>B6/4</f>
        <v>4085963</v>
      </c>
    </row>
    <row r="9" spans="1:9" x14ac:dyDescent="0.2">
      <c r="B9" t="s">
        <v>5</v>
      </c>
      <c r="C9">
        <f>A6/4</f>
        <v>3270991.5</v>
      </c>
      <c r="F9" t="s">
        <v>11</v>
      </c>
      <c r="G9">
        <f>I6/(SQRT(G6) * SQRT(H6))</f>
        <v>0.92545659731280272</v>
      </c>
      <c r="I9" t="s">
        <v>12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7C1BA-D890-E746-8676-A58587945157}">
  <dimension ref="A1:I15"/>
  <sheetViews>
    <sheetView zoomScale="150" zoomScaleNormal="150" workbookViewId="0">
      <selection activeCell="B17" sqref="B17"/>
    </sheetView>
  </sheetViews>
  <sheetFormatPr baseColWidth="10" defaultRowHeight="16" x14ac:dyDescent="0.2"/>
  <cols>
    <col min="1" max="1" width="16" customWidth="1"/>
    <col min="2" max="2" width="14.33203125" customWidth="1"/>
    <col min="3" max="4" width="20.83203125" bestFit="1" customWidth="1"/>
    <col min="5" max="6" width="14.33203125" bestFit="1" customWidth="1"/>
    <col min="7" max="8" width="20.83203125" bestFit="1" customWidth="1"/>
    <col min="9" max="9" width="33.33203125" bestFit="1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6</v>
      </c>
      <c r="F1" t="s">
        <v>7</v>
      </c>
      <c r="G1" t="s">
        <v>8</v>
      </c>
      <c r="H1" t="s">
        <v>9</v>
      </c>
      <c r="I1" t="s">
        <v>10</v>
      </c>
    </row>
    <row r="2" spans="1:9" x14ac:dyDescent="0.2">
      <c r="A2" s="5">
        <v>0</v>
      </c>
      <c r="B2" s="5">
        <v>0</v>
      </c>
      <c r="C2" s="5">
        <f>POWER(B2,2)</f>
        <v>0</v>
      </c>
      <c r="D2" s="5">
        <f>A2*B2</f>
        <v>0</v>
      </c>
      <c r="E2" s="5">
        <f>B2-$C$8</f>
        <v>229.56329999999997</v>
      </c>
      <c r="F2" s="5">
        <f>A2-$C$9</f>
        <v>-324.04952500000002</v>
      </c>
      <c r="G2">
        <f>POWER(E2,2)</f>
        <v>52699.308706889984</v>
      </c>
      <c r="H2">
        <f>POWER(F2,2)</f>
        <v>105008.09465272563</v>
      </c>
      <c r="I2">
        <f>E2*F2</f>
        <v>-74389.878322432487</v>
      </c>
    </row>
    <row r="3" spans="1:9" x14ac:dyDescent="0.2">
      <c r="A3" s="5">
        <v>469.84629999999999</v>
      </c>
      <c r="B3" s="5">
        <v>-171.01</v>
      </c>
      <c r="C3" s="5">
        <f t="shared" ref="C3:C5" si="0">POWER(B3,2)</f>
        <v>29244.420099999996</v>
      </c>
      <c r="D3" s="5">
        <f t="shared" ref="D3:D5" si="1">A3*B3</f>
        <v>-80348.415762999997</v>
      </c>
      <c r="E3" s="5">
        <f t="shared" ref="E3:E5" si="2">B3-$C$8</f>
        <v>58.553299999999979</v>
      </c>
      <c r="F3" s="5">
        <f>A3-$C$9</f>
        <v>145.79677499999997</v>
      </c>
      <c r="G3" s="5">
        <f t="shared" ref="G3:H5" si="3">POWER(E3,2)</f>
        <v>3428.4889408899976</v>
      </c>
      <c r="H3" s="5">
        <f t="shared" si="3"/>
        <v>21256.699600400614</v>
      </c>
      <c r="I3" s="5">
        <f t="shared" ref="I3:I5" si="4">E3*F3</f>
        <v>8536.8823056074943</v>
      </c>
    </row>
    <row r="4" spans="1:9" x14ac:dyDescent="0.2">
      <c r="A4" s="5">
        <v>999.99990000000003</v>
      </c>
      <c r="B4" s="5">
        <v>-1732.0509999999999</v>
      </c>
      <c r="C4" s="5">
        <f t="shared" si="0"/>
        <v>3000000.6666009999</v>
      </c>
      <c r="D4" s="5">
        <f t="shared" si="1"/>
        <v>-1732050.8267949</v>
      </c>
      <c r="E4" s="5">
        <f t="shared" si="2"/>
        <v>-1502.4876999999999</v>
      </c>
      <c r="F4" s="5">
        <f>A4-$C$9</f>
        <v>675.95037500000001</v>
      </c>
      <c r="G4" s="5">
        <f t="shared" si="3"/>
        <v>2257469.2886512899</v>
      </c>
      <c r="H4" s="5">
        <f t="shared" si="3"/>
        <v>456908.90946264064</v>
      </c>
      <c r="I4" s="5">
        <f t="shared" si="4"/>
        <v>-1015607.1242478874</v>
      </c>
    </row>
    <row r="5" spans="1:9" x14ac:dyDescent="0.2">
      <c r="A5" s="5">
        <v>-173.6481</v>
      </c>
      <c r="B5" s="5">
        <v>984.80780000000004</v>
      </c>
      <c r="C5" s="5">
        <f t="shared" si="0"/>
        <v>969846.40294084011</v>
      </c>
      <c r="D5" s="5">
        <f t="shared" si="1"/>
        <v>-171010.00333517999</v>
      </c>
      <c r="E5" s="5">
        <f t="shared" si="2"/>
        <v>1214.3711000000001</v>
      </c>
      <c r="F5" s="5">
        <f>A5-$C$9</f>
        <v>-497.69762500000002</v>
      </c>
      <c r="G5" s="5">
        <f t="shared" si="3"/>
        <v>1474697.1685152103</v>
      </c>
      <c r="H5" s="5">
        <f t="shared" si="3"/>
        <v>247702.92593064063</v>
      </c>
      <c r="I5" s="5">
        <f t="shared" si="4"/>
        <v>-604389.61233863758</v>
      </c>
    </row>
    <row r="6" spans="1:9" x14ac:dyDescent="0.2">
      <c r="A6" s="1">
        <f>SUM(A2:A5)</f>
        <v>1296.1981000000001</v>
      </c>
      <c r="B6" s="1">
        <f>SUM(B2:B5)</f>
        <v>-918.25319999999988</v>
      </c>
      <c r="C6" s="1">
        <f>SUM(C2:C5)</f>
        <v>3999091.4896418401</v>
      </c>
      <c r="D6" s="1">
        <f>SUM(D2:D5)</f>
        <v>-1983409.24589308</v>
      </c>
      <c r="E6" s="1"/>
      <c r="F6" s="1"/>
      <c r="G6" s="1">
        <f>SUM(G2:G5)</f>
        <v>3788294.2548142802</v>
      </c>
      <c r="H6" s="1">
        <f>SUM(H2:H5)</f>
        <v>830876.62964640756</v>
      </c>
      <c r="I6" s="1">
        <f>SUM(I2:I5)</f>
        <v>-1685849.7326033502</v>
      </c>
    </row>
    <row r="8" spans="1:9" x14ac:dyDescent="0.2">
      <c r="B8" t="s">
        <v>4</v>
      </c>
      <c r="C8">
        <f>B6/4</f>
        <v>-229.56329999999997</v>
      </c>
    </row>
    <row r="9" spans="1:9" x14ac:dyDescent="0.2">
      <c r="B9" t="s">
        <v>5</v>
      </c>
      <c r="C9">
        <f>A6/4</f>
        <v>324.04952500000002</v>
      </c>
      <c r="F9" t="s">
        <v>11</v>
      </c>
      <c r="G9">
        <f>I6/(SQRT(G6) * SQRT(H6))</f>
        <v>-0.95022999862151181</v>
      </c>
      <c r="I9" t="s">
        <v>12</v>
      </c>
    </row>
    <row r="11" spans="1:9" x14ac:dyDescent="0.2">
      <c r="A11" s="8" t="s">
        <v>25</v>
      </c>
      <c r="B11" s="9" t="s">
        <v>26</v>
      </c>
    </row>
    <row r="12" spans="1:9" x14ac:dyDescent="0.2">
      <c r="A12" s="7">
        <v>0</v>
      </c>
      <c r="B12" s="6">
        <v>0</v>
      </c>
    </row>
    <row r="13" spans="1:9" x14ac:dyDescent="0.2">
      <c r="A13" s="7">
        <v>-171.01</v>
      </c>
      <c r="B13" s="6">
        <v>469.84629999999999</v>
      </c>
    </row>
    <row r="14" spans="1:9" x14ac:dyDescent="0.2">
      <c r="A14" s="7">
        <v>-1732.0509999999999</v>
      </c>
      <c r="B14" s="6">
        <v>999.99990000000003</v>
      </c>
    </row>
    <row r="15" spans="1:9" x14ac:dyDescent="0.2">
      <c r="A15" s="7">
        <v>984.80780000000004</v>
      </c>
      <c r="B15" s="6">
        <v>-173.6481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COEFICIENTE CORR. P. INICIAL </vt:lpstr>
      <vt:lpstr>-0.9998261</vt:lpstr>
      <vt:lpstr>PUNTO N</vt:lpstr>
      <vt:lpstr>-0.95023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2018-04-01T20:29:34Z</dcterms:created>
  <dcterms:modified xsi:type="dcterms:W3CDTF">2018-04-02T01:33:14Z</dcterms:modified>
</cp:coreProperties>
</file>