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" sheetId="1" r:id="rId4"/>
    <sheet state="visible" name="DESCRIP" sheetId="2" r:id="rId5"/>
    <sheet state="visible" name="CONFIG" sheetId="3" r:id="rId6"/>
  </sheets>
  <definedNames>
    <definedName hidden="1" localSheetId="0" name="_xlnm._FilterDatabase">NOTAS!$A$1:$J$63</definedName>
  </definedNames>
  <calcPr/>
</workbook>
</file>

<file path=xl/sharedStrings.xml><?xml version="1.0" encoding="utf-8"?>
<sst xmlns="http://schemas.openxmlformats.org/spreadsheetml/2006/main" count="144" uniqueCount="88">
  <si>
    <t>ESTUDIANTE</t>
  </si>
  <si>
    <t>DOCENTE</t>
  </si>
  <si>
    <t>NOTA</t>
  </si>
  <si>
    <t>MANUAL</t>
  </si>
  <si>
    <t>ALEGRE, FACUNDO</t>
  </si>
  <si>
    <t>Gabriel</t>
  </si>
  <si>
    <t>ALFONSIN, NICOLAS DIEGO</t>
  </si>
  <si>
    <t>ÁLVAREZ, FRANCO</t>
  </si>
  <si>
    <t>ARREGUI, JOSE</t>
  </si>
  <si>
    <t>BASSO, JUAN FRANCO</t>
  </si>
  <si>
    <t>BELLONE, MARTÍN</t>
  </si>
  <si>
    <t>BOMBINO, FRANCISCO</t>
  </si>
  <si>
    <t>BOUNZERIO, GONZALO DANIEL</t>
  </si>
  <si>
    <t>CANO, NICOLÁS GASTÓN</t>
  </si>
  <si>
    <t>Mariano</t>
  </si>
  <si>
    <t>CASAIS, SOFÍA</t>
  </si>
  <si>
    <t>CASAL, THIAGO</t>
  </si>
  <si>
    <t>CASANOVAS DI SERA, MIA</t>
  </si>
  <si>
    <t>CHEREPAKHIN, VICTORIA</t>
  </si>
  <si>
    <t>CIANCIO, GONZALO</t>
  </si>
  <si>
    <t>CIPOLLA, AGOSTINA</t>
  </si>
  <si>
    <t>CLEMENCEAU, PETER IAGO</t>
  </si>
  <si>
    <t>DI SANTO, TOMAS ABEL</t>
  </si>
  <si>
    <t>Sandra</t>
  </si>
  <si>
    <t>ERCOLANO, GUILLERMO</t>
  </si>
  <si>
    <t>ETCHEGARAY, MANUELA</t>
  </si>
  <si>
    <t>FLEYTA, MATIAS ANTONIO</t>
  </si>
  <si>
    <t>FONTANA, JULIETA</t>
  </si>
  <si>
    <t>GANDUGLIA, CIRO</t>
  </si>
  <si>
    <t>GARCIA DI MARTINO, LAUREANO</t>
  </si>
  <si>
    <t>GARCIA GARRO, AZUL</t>
  </si>
  <si>
    <t>GENTILE, SANTIAGO</t>
  </si>
  <si>
    <t>Sebastián</t>
  </si>
  <si>
    <t>GIORDANO, VALENTINO</t>
  </si>
  <si>
    <t>GOMEZ QUIROGA, JOAQUIN</t>
  </si>
  <si>
    <t>HERNANDEZ PASCUAL, VALENTINO</t>
  </si>
  <si>
    <t>IERACE, JULIETA</t>
  </si>
  <si>
    <t>LENCINA, JUAN CRUZ</t>
  </si>
  <si>
    <t>LOMBARDO, MARINA ELISA</t>
  </si>
  <si>
    <t>MACHT, MARIA</t>
  </si>
  <si>
    <t>MAGUNA, GABRIEL OMAR</t>
  </si>
  <si>
    <t>Adolfo</t>
  </si>
  <si>
    <t>MENDEZ, THIAGO</t>
  </si>
  <si>
    <t>MERENDINO, STEFANO</t>
  </si>
  <si>
    <t>MUNDUTEGUY, AGUSTIN</t>
  </si>
  <si>
    <t>NUÑEZ, AXEL</t>
  </si>
  <si>
    <t>OSTROSKI, ALEXIS MARIO</t>
  </si>
  <si>
    <t>PANIAGUA, LUCAS NAHUEL</t>
  </si>
  <si>
    <t>PECORA, LARA</t>
  </si>
  <si>
    <t>PICABEA, MILAY</t>
  </si>
  <si>
    <t>PICCHI, STÉFANO LUCIANO</t>
  </si>
  <si>
    <t>POLLIO, JOAQUÍN</t>
  </si>
  <si>
    <t>Franco</t>
  </si>
  <si>
    <t>PROIA, AGUSTÍN</t>
  </si>
  <si>
    <t>RICCI, GUIDO NICOLÁS</t>
  </si>
  <si>
    <t>RODRIGUEZ, ARIEL</t>
  </si>
  <si>
    <t>RODRIGUEZ, JUAN MARTIN</t>
  </si>
  <si>
    <t>ROMANAZZI CORREA, ROCIO BELEN</t>
  </si>
  <si>
    <t>ROMANO, NICOLÁS ANTONIO</t>
  </si>
  <si>
    <t>ROSAL, FERNANDO DANIEL</t>
  </si>
  <si>
    <t>SCHLEIDER, SIMÓN</t>
  </si>
  <si>
    <t>SERAFINI, CAMILA ROCIO</t>
  </si>
  <si>
    <t>SORRENTI, ENZO</t>
  </si>
  <si>
    <t>Valeria</t>
  </si>
  <si>
    <t>STUTZ, MATIAS ALEXANDER</t>
  </si>
  <si>
    <t>TERUEL LÓPEZ, LEONEL</t>
  </si>
  <si>
    <t>TORTOSA, MAX</t>
  </si>
  <si>
    <t>TREJO, FRANCO</t>
  </si>
  <si>
    <t>VAZQUEZ POFFER, JOAQUÍN MANUEL</t>
  </si>
  <si>
    <t>VILLAR, VALENTÍN</t>
  </si>
  <si>
    <t>ZARRIELLO, TOMÁS</t>
  </si>
  <si>
    <t>ZUANETTI, LUCA</t>
  </si>
  <si>
    <t>ZUVIRIA, NICOLAS</t>
  </si>
  <si>
    <t>Estructura del documento HTML y uso de etiquetas básicas. 
Descontar puntaje si utilizan incorrectamente etiquetas con 
fines estéticos (B, U, I, MARK, BR, HR, etc).</t>
  </si>
  <si>
    <t>Uso apropiado de clases, pseudo-clases y estilos básicos. No 
suma puntaje si no utiliza ninguna clase.</t>
  </si>
  <si>
    <t>Estructura de la tabla. Uso de etiquetas THEAD, TBODY y 
TFOOT. Uso de atributos "colspan" y "rowspan". Si también 
puede resolverse con flexbox, evaluar en este ítem su uso.</t>
  </si>
  <si>
    <t>Uso apropiado de etiquetas semánticas. Como mínimo deben 
utilizar HEADER, NAV, MAIN y FOOTER en todas las páginas. 
Uso de lista dentro del NAV.</t>
  </si>
  <si>
    <t xml:space="preserve">Uso apropiado de flexbox y sus propiedades en los lugares 
donde corresponda aplicarlo. </t>
  </si>
  <si>
    <t>Estructura del formulario. Uso de etiqueta FORM. Elección del 
método correcto. Uso de etiquetas y atributos apropiados para 
cada campo. Existencia de un botón de envío.</t>
  </si>
  <si>
    <t>NOTA APROB</t>
  </si>
  <si>
    <t>NOTA MAX</t>
  </si>
  <si>
    <t>HTML</t>
  </si>
  <si>
    <t>CSS</t>
  </si>
  <si>
    <t>TABLA</t>
  </si>
  <si>
    <t>SEMANT</t>
  </si>
  <si>
    <t>FLEX</t>
  </si>
  <si>
    <t>FORM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</si>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</sst>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3" fontId="2" numFmtId="49" xfId="0" applyAlignment="1" applyFill="1" applyFont="1" applyNumberFormat="1">
      <alignment horizontal="left" readingOrder="0" vertical="center"/>
    </xf>
    <xf borderId="0" fillId="3" fontId="2" numFmtId="0" xfId="0" applyAlignment="1" applyFont="1">
      <alignment horizontal="center" readingOrder="0" vertical="center"/>
    </xf>
    <xf borderId="0" fillId="3" fontId="3" numFmtId="1" xfId="0" applyAlignment="1" applyFont="1" applyNumberFormat="1">
      <alignment horizontal="center" vertical="center"/>
    </xf>
    <xf borderId="0" fillId="3" fontId="2" numFmtId="0" xfId="0" applyAlignment="1" applyFont="1">
      <alignment horizontal="center" vertical="center"/>
    </xf>
    <xf borderId="0" fillId="3" fontId="3" numFmtId="1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left" readingOrder="0" vertical="center"/>
    </xf>
    <xf borderId="0" fillId="3" fontId="2" numFmtId="1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readingOrder="0" vertical="center"/>
    </xf>
    <xf borderId="0" fillId="3" fontId="2" numFmtId="9" xfId="0" applyAlignment="1" applyFont="1" applyNumberFormat="1">
      <alignment horizontal="center"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  <col customWidth="1" min="2" max="2" width="12.63"/>
  </cols>
  <sheetData>
    <row r="1">
      <c r="A1" s="1" t="s">
        <v>0</v>
      </c>
      <c r="B1" s="1" t="s">
        <v>1</v>
      </c>
      <c r="C1" s="1" t="str">
        <f>CONFIG!$A$4</f>
        <v>HTML</v>
      </c>
      <c r="D1" s="1" t="str">
        <f>CONFIG!$A$5</f>
        <v>CSS</v>
      </c>
      <c r="E1" s="1" t="str">
        <f>CONFIG!$A$6</f>
        <v>TABLA</v>
      </c>
      <c r="F1" s="1" t="str">
        <f>CONFIG!$A$7</f>
        <v>SEMANT</v>
      </c>
      <c r="G1" s="1" t="str">
        <f>CONFIG!$A$8</f>
        <v>FLEX</v>
      </c>
      <c r="H1" s="1" t="str">
        <f>CONFIG!$A$9</f>
        <v>FORM</v>
      </c>
      <c r="I1" s="1" t="s">
        <v>2</v>
      </c>
      <c r="J1" s="1" t="s">
        <v>3</v>
      </c>
    </row>
    <row r="2">
      <c r="A2" s="2" t="s">
        <v>4</v>
      </c>
      <c r="B2" s="2" t="s">
        <v>5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4">
        <f t="array" ref="I2">ROUND(SUMPRODUCT(TRANSPOSE(CONFIG!$B$4:$B$9),C2:H2)*CONFIG!$B$2/5,0)</f>
        <v>0</v>
      </c>
      <c r="J2" s="4"/>
    </row>
    <row r="3">
      <c r="A3" s="2" t="s">
        <v>6</v>
      </c>
      <c r="B3" s="2" t="s">
        <v>5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4">
        <f t="array" ref="I3">ROUND(SUMPRODUCT(TRANSPOSE(CONFIG!$B$4:$B$9),C3:H3)*CONFIG!$B$2/5,0)</f>
        <v>0</v>
      </c>
      <c r="J3" s="4"/>
    </row>
    <row r="4">
      <c r="A4" s="2" t="s">
        <v>7</v>
      </c>
      <c r="B4" s="2" t="s">
        <v>5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4">
        <f t="array" ref="I4">ROUND(SUMPRODUCT(TRANSPOSE(CONFIG!$B$4:$B$9),C4:H4)*CONFIG!$B$2/5,0)</f>
        <v>0</v>
      </c>
      <c r="J4" s="4"/>
    </row>
    <row r="5">
      <c r="A5" s="2" t="s">
        <v>8</v>
      </c>
      <c r="B5" s="2" t="s">
        <v>5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4">
        <f t="array" ref="I5">ROUND(SUMPRODUCT(TRANSPOSE(CONFIG!$B$4:$B$9),C5:H5)*CONFIG!$B$2/5,0)</f>
        <v>0</v>
      </c>
      <c r="J5" s="4"/>
    </row>
    <row r="6">
      <c r="A6" s="2" t="s">
        <v>9</v>
      </c>
      <c r="B6" s="2" t="s">
        <v>5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4">
        <f t="array" ref="I6">ROUND(SUMPRODUCT(TRANSPOSE(CONFIG!$B$4:$B$9),C6:H6)*CONFIG!$B$2/5,0)</f>
        <v>0</v>
      </c>
      <c r="J6" s="4"/>
    </row>
    <row r="7">
      <c r="A7" s="2" t="s">
        <v>10</v>
      </c>
      <c r="B7" s="2" t="s">
        <v>5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4">
        <f t="array" ref="I7">ROUND(SUMPRODUCT(TRANSPOSE(CONFIG!$B$4:$B$9),C7:H7)*CONFIG!$B$2/5,0)</f>
        <v>0</v>
      </c>
      <c r="J7" s="4"/>
    </row>
    <row r="8">
      <c r="A8" s="2" t="s">
        <v>11</v>
      </c>
      <c r="B8" s="2" t="s">
        <v>5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4">
        <f t="array" ref="I8">ROUND(SUMPRODUCT(TRANSPOSE(CONFIG!$B$4:$B$9),C8:H8)*CONFIG!$B$2/5,0)</f>
        <v>0</v>
      </c>
      <c r="J8" s="4"/>
    </row>
    <row r="9">
      <c r="A9" s="2" t="s">
        <v>12</v>
      </c>
      <c r="B9" s="2" t="s">
        <v>5</v>
      </c>
      <c r="C9" s="5">
        <v>0.0</v>
      </c>
      <c r="D9" s="5">
        <v>0.0</v>
      </c>
      <c r="E9" s="3">
        <v>0.0</v>
      </c>
      <c r="F9" s="5">
        <v>0.0</v>
      </c>
      <c r="G9" s="3">
        <v>0.0</v>
      </c>
      <c r="H9" s="3">
        <v>0.0</v>
      </c>
      <c r="I9" s="4">
        <f t="array" ref="I9">ROUND(SUMPRODUCT(TRANSPOSE(CONFIG!$B$4:$B$9),C9:H9)*CONFIG!$B$2/5,0)</f>
        <v>0</v>
      </c>
      <c r="J9" s="4"/>
    </row>
    <row r="10">
      <c r="A10" s="2" t="s">
        <v>13</v>
      </c>
      <c r="B10" s="2" t="s">
        <v>14</v>
      </c>
      <c r="C10" s="3">
        <v>4.0</v>
      </c>
      <c r="D10" s="3">
        <v>2.0</v>
      </c>
      <c r="E10" s="3">
        <v>4.0</v>
      </c>
      <c r="F10" s="3">
        <v>3.0</v>
      </c>
      <c r="G10" s="3">
        <v>2.0</v>
      </c>
      <c r="H10" s="3">
        <v>3.0</v>
      </c>
      <c r="I10" s="4">
        <f t="array" ref="I10">ROUND(SUMPRODUCT(TRANSPOSE(CONFIG!$B$4:$B$9),C10:H10)*CONFIG!$B$2/5,0)</f>
        <v>60</v>
      </c>
      <c r="J10" s="6">
        <v>50.0</v>
      </c>
    </row>
    <row r="11">
      <c r="A11" s="2" t="s">
        <v>15</v>
      </c>
      <c r="B11" s="2" t="s">
        <v>14</v>
      </c>
      <c r="C11" s="3">
        <v>4.0</v>
      </c>
      <c r="D11" s="3">
        <v>4.0</v>
      </c>
      <c r="E11" s="3">
        <v>3.0</v>
      </c>
      <c r="F11" s="3">
        <v>3.0</v>
      </c>
      <c r="G11" s="3">
        <v>4.0</v>
      </c>
      <c r="H11" s="3">
        <v>4.0</v>
      </c>
      <c r="I11" s="4">
        <f t="array" ref="I11">ROUND(SUMPRODUCT(TRANSPOSE(CONFIG!$B$4:$B$9),C11:H11)*CONFIG!$B$2/5,0)</f>
        <v>74</v>
      </c>
      <c r="J11" s="6">
        <v>80.0</v>
      </c>
    </row>
    <row r="12">
      <c r="A12" s="2" t="s">
        <v>16</v>
      </c>
      <c r="B12" s="2" t="s">
        <v>14</v>
      </c>
      <c r="C12" s="3">
        <v>4.0</v>
      </c>
      <c r="D12" s="3">
        <v>3.0</v>
      </c>
      <c r="E12" s="3">
        <v>0.0</v>
      </c>
      <c r="F12" s="3">
        <v>3.0</v>
      </c>
      <c r="G12" s="3">
        <v>3.0</v>
      </c>
      <c r="H12" s="3">
        <v>2.0</v>
      </c>
      <c r="I12" s="4">
        <f t="array" ref="I12">ROUND(SUMPRODUCT(TRANSPOSE(CONFIG!$B$4:$B$9),C12:H12)*CONFIG!$B$2/5,0)</f>
        <v>50</v>
      </c>
      <c r="J12" s="6">
        <v>55.0</v>
      </c>
    </row>
    <row r="13">
      <c r="A13" s="2" t="s">
        <v>17</v>
      </c>
      <c r="B13" s="2" t="s">
        <v>14</v>
      </c>
      <c r="C13" s="3">
        <v>4.0</v>
      </c>
      <c r="D13" s="3">
        <v>2.0</v>
      </c>
      <c r="E13" s="3">
        <v>2.0</v>
      </c>
      <c r="F13" s="3">
        <v>2.0</v>
      </c>
      <c r="G13" s="3">
        <v>2.0</v>
      </c>
      <c r="H13" s="3">
        <v>2.0</v>
      </c>
      <c r="I13" s="4">
        <f t="array" ref="I13">ROUND(SUMPRODUCT(TRANSPOSE(CONFIG!$B$4:$B$9),C13:H13)*CONFIG!$B$2/5,0)</f>
        <v>48</v>
      </c>
      <c r="J13" s="6">
        <v>45.0</v>
      </c>
    </row>
    <row r="14">
      <c r="A14" s="2" t="s">
        <v>18</v>
      </c>
      <c r="B14" s="2" t="s">
        <v>14</v>
      </c>
      <c r="C14" s="3">
        <v>3.0</v>
      </c>
      <c r="D14" s="3">
        <v>3.0</v>
      </c>
      <c r="E14" s="3">
        <v>3.0</v>
      </c>
      <c r="F14" s="3">
        <v>3.0</v>
      </c>
      <c r="G14" s="3">
        <v>2.0</v>
      </c>
      <c r="H14" s="5">
        <v>0.0</v>
      </c>
      <c r="I14" s="4">
        <f t="array" ref="I14">ROUND(SUMPRODUCT(TRANSPOSE(CONFIG!$B$4:$B$9),C14:H14)*CONFIG!$B$2/5,0)</f>
        <v>50</v>
      </c>
      <c r="J14" s="6">
        <v>50.0</v>
      </c>
    </row>
    <row r="15">
      <c r="A15" s="2" t="s">
        <v>19</v>
      </c>
      <c r="B15" s="2" t="s">
        <v>14</v>
      </c>
      <c r="C15" s="3">
        <v>4.0</v>
      </c>
      <c r="D15" s="3">
        <v>4.0</v>
      </c>
      <c r="E15" s="3">
        <v>0.0</v>
      </c>
      <c r="F15" s="3">
        <v>4.0</v>
      </c>
      <c r="G15" s="3">
        <v>3.0</v>
      </c>
      <c r="H15" s="3">
        <v>3.0</v>
      </c>
      <c r="I15" s="4">
        <f t="array" ref="I15">ROUND(SUMPRODUCT(TRANSPOSE(CONFIG!$B$4:$B$9),C15:H15)*CONFIG!$B$2/5,0)</f>
        <v>58</v>
      </c>
      <c r="J15" s="6">
        <v>70.0</v>
      </c>
    </row>
    <row r="16">
      <c r="A16" s="2" t="s">
        <v>20</v>
      </c>
      <c r="B16" s="2" t="s">
        <v>14</v>
      </c>
      <c r="C16" s="3">
        <v>3.0</v>
      </c>
      <c r="D16" s="3">
        <v>2.0</v>
      </c>
      <c r="E16" s="3">
        <v>3.0</v>
      </c>
      <c r="F16" s="3">
        <v>2.0</v>
      </c>
      <c r="G16" s="3">
        <v>2.0</v>
      </c>
      <c r="H16" s="5">
        <v>0.0</v>
      </c>
      <c r="I16" s="4">
        <f t="array" ref="I16">ROUND(SUMPRODUCT(TRANSPOSE(CONFIG!$B$4:$B$9),C16:H16)*CONFIG!$B$2/5,0)</f>
        <v>44</v>
      </c>
      <c r="J16" s="6">
        <v>40.0</v>
      </c>
    </row>
    <row r="17">
      <c r="A17" s="2" t="s">
        <v>21</v>
      </c>
      <c r="B17" s="2" t="s">
        <v>14</v>
      </c>
      <c r="C17" s="3">
        <v>3.0</v>
      </c>
      <c r="D17" s="3">
        <v>4.0</v>
      </c>
      <c r="E17" s="5">
        <v>0.0</v>
      </c>
      <c r="F17" s="3">
        <v>4.0</v>
      </c>
      <c r="G17" s="3">
        <v>5.0</v>
      </c>
      <c r="H17" s="3">
        <v>4.0</v>
      </c>
      <c r="I17" s="4">
        <f t="array" ref="I17">ROUND(SUMPRODUCT(TRANSPOSE(CONFIG!$B$4:$B$9),C17:H17)*CONFIG!$B$2/5,0)</f>
        <v>64</v>
      </c>
      <c r="J17" s="6">
        <v>80.0</v>
      </c>
    </row>
    <row r="18">
      <c r="A18" s="2" t="s">
        <v>22</v>
      </c>
      <c r="B18" s="2" t="s">
        <v>23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4">
        <f t="array" ref="I18">ROUND(SUMPRODUCT(TRANSPOSE(CONFIG!$B$4:$B$9),C18:H18)*CONFIG!$B$2/5,0)</f>
        <v>0</v>
      </c>
      <c r="J18" s="4"/>
    </row>
    <row r="19">
      <c r="A19" s="2" t="s">
        <v>24</v>
      </c>
      <c r="B19" s="2" t="s">
        <v>23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4">
        <f t="array" ref="I19">ROUND(SUMPRODUCT(TRANSPOSE(CONFIG!$B$4:$B$9),C19:H19)*CONFIG!$B$2/5,0)</f>
        <v>0</v>
      </c>
      <c r="J19" s="4"/>
    </row>
    <row r="20">
      <c r="A20" s="2" t="s">
        <v>25</v>
      </c>
      <c r="B20" s="2" t="s">
        <v>23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4">
        <f t="array" ref="I20">ROUND(SUMPRODUCT(TRANSPOSE(CONFIG!$B$4:$B$9),C20:H20)*CONFIG!$B$2/5,0)</f>
        <v>0</v>
      </c>
      <c r="J20" s="4"/>
    </row>
    <row r="21">
      <c r="A21" s="2" t="s">
        <v>26</v>
      </c>
      <c r="B21" s="2" t="s">
        <v>23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4">
        <f t="array" ref="I21">ROUND(SUMPRODUCT(TRANSPOSE(CONFIG!$B$4:$B$9),C21:H21)*CONFIG!$B$2/5,0)</f>
        <v>0</v>
      </c>
      <c r="J21" s="4"/>
    </row>
    <row r="22">
      <c r="A22" s="2" t="s">
        <v>27</v>
      </c>
      <c r="B22" s="2" t="s">
        <v>23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4">
        <f t="array" ref="I22">ROUND(SUMPRODUCT(TRANSPOSE(CONFIG!$B$4:$B$9),C22:H22)*CONFIG!$B$2/5,0)</f>
        <v>0</v>
      </c>
      <c r="J22" s="4"/>
    </row>
    <row r="23">
      <c r="A23" s="2" t="s">
        <v>28</v>
      </c>
      <c r="B23" s="2" t="s">
        <v>23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4">
        <f t="array" ref="I23">ROUND(SUMPRODUCT(TRANSPOSE(CONFIG!$B$4:$B$9),C23:H23)*CONFIG!$B$2/5,0)</f>
        <v>0</v>
      </c>
      <c r="J23" s="4"/>
    </row>
    <row r="24">
      <c r="A24" s="2" t="s">
        <v>29</v>
      </c>
      <c r="B24" s="2" t="s">
        <v>23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4">
        <f t="array" ref="I24">ROUND(SUMPRODUCT(TRANSPOSE(CONFIG!$B$4:$B$9),C24:H24)*CONFIG!$B$2/5,0)</f>
        <v>0</v>
      </c>
      <c r="J24" s="4"/>
    </row>
    <row r="25">
      <c r="A25" s="2" t="s">
        <v>30</v>
      </c>
      <c r="B25" s="2" t="s">
        <v>23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4">
        <f t="array" ref="I25">ROUND(SUMPRODUCT(TRANSPOSE(CONFIG!$B$4:$B$9),C25:H25)*CONFIG!$B$2/5,0)</f>
        <v>0</v>
      </c>
      <c r="J25" s="4"/>
    </row>
    <row r="26">
      <c r="A26" s="2" t="s">
        <v>31</v>
      </c>
      <c r="B26" s="2" t="s">
        <v>32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4">
        <f t="array" ref="I26">ROUND(SUMPRODUCT(TRANSPOSE(CONFIG!$B$4:$B$9),C26:H26)*CONFIG!$B$2/5,0)</f>
        <v>0</v>
      </c>
      <c r="J26" s="4"/>
    </row>
    <row r="27">
      <c r="A27" s="2" t="s">
        <v>33</v>
      </c>
      <c r="B27" s="2" t="s">
        <v>32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4">
        <f t="array" ref="I27">ROUND(SUMPRODUCT(TRANSPOSE(CONFIG!$B$4:$B$9),C27:H27)*CONFIG!$B$2/5,0)</f>
        <v>0</v>
      </c>
      <c r="J27" s="4"/>
    </row>
    <row r="28">
      <c r="A28" s="2" t="s">
        <v>34</v>
      </c>
      <c r="B28" s="2" t="s">
        <v>32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4">
        <f t="array" ref="I28">ROUND(SUMPRODUCT(TRANSPOSE(CONFIG!$B$4:$B$9),C28:H28)*CONFIG!$B$2/5,0)</f>
        <v>0</v>
      </c>
      <c r="J28" s="4"/>
    </row>
    <row r="29">
      <c r="A29" s="2" t="s">
        <v>35</v>
      </c>
      <c r="B29" s="2" t="s">
        <v>32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4">
        <f t="array" ref="I29">ROUND(SUMPRODUCT(TRANSPOSE(CONFIG!$B$4:$B$9),C29:H29)*CONFIG!$B$2/5,0)</f>
        <v>0</v>
      </c>
      <c r="J29" s="4"/>
    </row>
    <row r="30">
      <c r="A30" s="2" t="s">
        <v>36</v>
      </c>
      <c r="B30" s="2" t="s">
        <v>32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4">
        <f t="array" ref="I30">ROUND(SUMPRODUCT(TRANSPOSE(CONFIG!$B$4:$B$9),C30:H30)*CONFIG!$B$2/5,0)</f>
        <v>0</v>
      </c>
      <c r="J30" s="4"/>
    </row>
    <row r="31">
      <c r="A31" s="2" t="s">
        <v>37</v>
      </c>
      <c r="B31" s="2" t="s">
        <v>32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4">
        <f t="array" ref="I31">ROUND(SUMPRODUCT(TRANSPOSE(CONFIG!$B$4:$B$9),C31:H31)*CONFIG!$B$2/5,0)</f>
        <v>0</v>
      </c>
      <c r="J31" s="4"/>
    </row>
    <row r="32">
      <c r="A32" s="2" t="s">
        <v>38</v>
      </c>
      <c r="B32" s="2" t="s">
        <v>32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4">
        <f t="array" ref="I32">ROUND(SUMPRODUCT(TRANSPOSE(CONFIG!$B$4:$B$9),C32:H32)*CONFIG!$B$2/5,0)</f>
        <v>0</v>
      </c>
      <c r="J32" s="4"/>
    </row>
    <row r="33">
      <c r="A33" s="2" t="s">
        <v>39</v>
      </c>
      <c r="B33" s="2" t="s">
        <v>32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4">
        <f t="array" ref="I33">ROUND(SUMPRODUCT(TRANSPOSE(CONFIG!$B$4:$B$9),C33:H33)*CONFIG!$B$2/5,0)</f>
        <v>0</v>
      </c>
      <c r="J33" s="4"/>
    </row>
    <row r="34">
      <c r="A34" s="2" t="s">
        <v>40</v>
      </c>
      <c r="B34" s="2" t="s">
        <v>41</v>
      </c>
      <c r="C34" s="3">
        <v>2.0</v>
      </c>
      <c r="D34" s="3">
        <v>4.0</v>
      </c>
      <c r="E34" s="3">
        <v>4.0</v>
      </c>
      <c r="F34" s="3">
        <v>1.0</v>
      </c>
      <c r="G34" s="3">
        <v>4.0</v>
      </c>
      <c r="H34" s="3">
        <v>1.0</v>
      </c>
      <c r="I34" s="4">
        <f t="array" ref="I34">ROUND(SUMPRODUCT(TRANSPOSE(CONFIG!$B$4:$B$9),C34:H34)*CONFIG!$B$2/5,0)</f>
        <v>60</v>
      </c>
      <c r="J34" s="4"/>
    </row>
    <row r="35">
      <c r="A35" s="2" t="s">
        <v>42</v>
      </c>
      <c r="B35" s="2" t="s">
        <v>41</v>
      </c>
      <c r="C35" s="3">
        <v>3.0</v>
      </c>
      <c r="D35" s="3">
        <v>3.0</v>
      </c>
      <c r="E35" s="3">
        <v>3.0</v>
      </c>
      <c r="F35" s="3">
        <v>2.0</v>
      </c>
      <c r="G35" s="3">
        <v>3.0</v>
      </c>
      <c r="H35" s="3">
        <v>2.0</v>
      </c>
      <c r="I35" s="4">
        <f t="array" ref="I35">ROUND(SUMPRODUCT(TRANSPOSE(CONFIG!$B$4:$B$9),C35:H35)*CONFIG!$B$2/5,0)</f>
        <v>56</v>
      </c>
      <c r="J35" s="4"/>
    </row>
    <row r="36">
      <c r="A36" s="2" t="s">
        <v>43</v>
      </c>
      <c r="B36" s="2" t="s">
        <v>41</v>
      </c>
      <c r="C36" s="3">
        <v>2.0</v>
      </c>
      <c r="D36" s="3">
        <v>3.0</v>
      </c>
      <c r="E36" s="3">
        <v>4.0</v>
      </c>
      <c r="F36" s="3">
        <v>2.0</v>
      </c>
      <c r="G36" s="3">
        <v>3.0</v>
      </c>
      <c r="H36" s="3">
        <v>3.0</v>
      </c>
      <c r="I36" s="4">
        <f t="array" ref="I36">ROUND(SUMPRODUCT(TRANSPOSE(CONFIG!$B$4:$B$9),C36:H36)*CONFIG!$B$2/5,0)</f>
        <v>58</v>
      </c>
      <c r="J36" s="4"/>
    </row>
    <row r="37">
      <c r="A37" s="2" t="s">
        <v>44</v>
      </c>
      <c r="B37" s="2" t="s">
        <v>41</v>
      </c>
      <c r="C37" s="3">
        <v>1.0</v>
      </c>
      <c r="D37" s="3">
        <v>2.0</v>
      </c>
      <c r="E37" s="3">
        <v>1.0</v>
      </c>
      <c r="F37" s="3">
        <v>2.0</v>
      </c>
      <c r="G37" s="3">
        <v>1.0</v>
      </c>
      <c r="H37" s="3">
        <v>3.0</v>
      </c>
      <c r="I37" s="4">
        <f t="array" ref="I37">ROUND(SUMPRODUCT(TRANSPOSE(CONFIG!$B$4:$B$9),C37:H37)*CONFIG!$B$2/5,0)</f>
        <v>30</v>
      </c>
      <c r="J37" s="4"/>
    </row>
    <row r="38">
      <c r="A38" s="2" t="s">
        <v>45</v>
      </c>
      <c r="B38" s="2" t="s">
        <v>41</v>
      </c>
      <c r="C38" s="3">
        <v>1.0</v>
      </c>
      <c r="D38" s="3">
        <v>2.0</v>
      </c>
      <c r="E38" s="5">
        <v>0.0</v>
      </c>
      <c r="F38" s="3">
        <v>2.0</v>
      </c>
      <c r="G38" s="5">
        <v>0.0</v>
      </c>
      <c r="H38" s="3">
        <v>1.0</v>
      </c>
      <c r="I38" s="4">
        <f t="array" ref="I38">ROUND(SUMPRODUCT(TRANSPOSE(CONFIG!$B$4:$B$9),C38:H38)*CONFIG!$B$2/5,0)</f>
        <v>18</v>
      </c>
      <c r="J38" s="4"/>
    </row>
    <row r="39">
      <c r="A39" s="2" t="s">
        <v>46</v>
      </c>
      <c r="B39" s="2" t="s">
        <v>41</v>
      </c>
      <c r="C39" s="3">
        <v>2.0</v>
      </c>
      <c r="D39" s="3">
        <v>2.0</v>
      </c>
      <c r="E39" s="3">
        <v>2.0</v>
      </c>
      <c r="F39" s="3">
        <v>2.0</v>
      </c>
      <c r="G39" s="3">
        <v>2.0</v>
      </c>
      <c r="H39" s="3">
        <v>3.0</v>
      </c>
      <c r="I39" s="4">
        <f t="array" ref="I39">ROUND(SUMPRODUCT(TRANSPOSE(CONFIG!$B$4:$B$9),C39:H39)*CONFIG!$B$2/5,0)</f>
        <v>42</v>
      </c>
      <c r="J39" s="4"/>
    </row>
    <row r="40">
      <c r="A40" s="2" t="s">
        <v>47</v>
      </c>
      <c r="B40" s="2" t="s">
        <v>41</v>
      </c>
      <c r="C40" s="3">
        <v>3.0</v>
      </c>
      <c r="D40" s="3">
        <v>4.0</v>
      </c>
      <c r="E40" s="3">
        <v>3.0</v>
      </c>
      <c r="F40" s="3">
        <v>1.0</v>
      </c>
      <c r="G40" s="3">
        <v>2.0</v>
      </c>
      <c r="H40" s="3">
        <v>4.0</v>
      </c>
      <c r="I40" s="4">
        <f t="array" ref="I40">ROUND(SUMPRODUCT(TRANSPOSE(CONFIG!$B$4:$B$9),C40:H40)*CONFIG!$B$2/5,0)</f>
        <v>58</v>
      </c>
      <c r="J40" s="4"/>
    </row>
    <row r="41">
      <c r="A41" s="2" t="s">
        <v>48</v>
      </c>
      <c r="B41" s="2" t="s">
        <v>41</v>
      </c>
      <c r="C41" s="3">
        <v>3.0</v>
      </c>
      <c r="D41" s="3">
        <v>3.0</v>
      </c>
      <c r="E41" s="3">
        <v>2.0</v>
      </c>
      <c r="F41" s="3">
        <v>1.0</v>
      </c>
      <c r="G41" s="3">
        <v>3.0</v>
      </c>
      <c r="H41" s="3">
        <v>4.0</v>
      </c>
      <c r="I41" s="4">
        <f t="array" ref="I41">ROUND(SUMPRODUCT(TRANSPOSE(CONFIG!$B$4:$B$9),C41:H41)*CONFIG!$B$2/5,0)</f>
        <v>54</v>
      </c>
      <c r="J41" s="4"/>
    </row>
    <row r="42">
      <c r="A42" s="2" t="s">
        <v>49</v>
      </c>
      <c r="B42" s="2" t="s">
        <v>41</v>
      </c>
      <c r="C42" s="3">
        <v>2.0</v>
      </c>
      <c r="D42" s="3">
        <v>3.0</v>
      </c>
      <c r="E42" s="3">
        <v>1.0</v>
      </c>
      <c r="F42" s="3">
        <v>1.0</v>
      </c>
      <c r="G42" s="3">
        <v>2.0</v>
      </c>
      <c r="H42" s="3">
        <v>3.0</v>
      </c>
      <c r="I42" s="4">
        <f t="array" ref="I42">ROUND(SUMPRODUCT(TRANSPOSE(CONFIG!$B$4:$B$9),C42:H42)*CONFIG!$B$2/5,0)</f>
        <v>40</v>
      </c>
      <c r="J42" s="4"/>
    </row>
    <row r="43">
      <c r="A43" s="2" t="s">
        <v>50</v>
      </c>
      <c r="B43" s="2" t="s">
        <v>41</v>
      </c>
      <c r="C43" s="3">
        <v>3.0</v>
      </c>
      <c r="D43" s="3">
        <v>4.0</v>
      </c>
      <c r="E43" s="3">
        <v>3.0</v>
      </c>
      <c r="F43" s="3">
        <v>2.0</v>
      </c>
      <c r="G43" s="3">
        <v>4.0</v>
      </c>
      <c r="H43" s="3">
        <v>4.0</v>
      </c>
      <c r="I43" s="4">
        <f t="array" ref="I43">ROUND(SUMPRODUCT(TRANSPOSE(CONFIG!$B$4:$B$9),C43:H43)*CONFIG!$B$2/5,0)</f>
        <v>68</v>
      </c>
      <c r="J43" s="4"/>
    </row>
    <row r="44">
      <c r="A44" s="2" t="s">
        <v>51</v>
      </c>
      <c r="B44" s="2" t="s">
        <v>52</v>
      </c>
      <c r="C44" s="3">
        <v>3.0</v>
      </c>
      <c r="D44" s="3">
        <v>2.0</v>
      </c>
      <c r="E44" s="3">
        <v>4.0</v>
      </c>
      <c r="F44" s="3">
        <v>4.0</v>
      </c>
      <c r="G44" s="3">
        <v>4.0</v>
      </c>
      <c r="H44" s="3">
        <v>2.0</v>
      </c>
      <c r="I44" s="4">
        <f t="array" ref="I44">ROUND(SUMPRODUCT(TRANSPOSE(CONFIG!$B$4:$B$9),C44:H44)*CONFIG!$B$2/5,0)</f>
        <v>64</v>
      </c>
      <c r="J44" s="6">
        <v>60.0</v>
      </c>
    </row>
    <row r="45">
      <c r="A45" s="2" t="s">
        <v>53</v>
      </c>
      <c r="B45" s="2" t="s">
        <v>52</v>
      </c>
      <c r="C45" s="3">
        <v>5.0</v>
      </c>
      <c r="D45" s="3">
        <v>3.0</v>
      </c>
      <c r="E45" s="3">
        <v>4.0</v>
      </c>
      <c r="F45" s="3">
        <v>5.0</v>
      </c>
      <c r="G45" s="3">
        <v>4.0</v>
      </c>
      <c r="H45" s="3">
        <v>5.0</v>
      </c>
      <c r="I45" s="4">
        <f t="array" ref="I45">ROUND(SUMPRODUCT(TRANSPOSE(CONFIG!$B$4:$B$9),C45:H45)*CONFIG!$B$2/5,0)</f>
        <v>84</v>
      </c>
      <c r="J45" s="6">
        <v>85.0</v>
      </c>
    </row>
    <row r="46">
      <c r="A46" s="2" t="s">
        <v>54</v>
      </c>
      <c r="B46" s="2" t="s">
        <v>52</v>
      </c>
      <c r="C46" s="3">
        <v>1.0</v>
      </c>
      <c r="D46" s="3">
        <v>1.0</v>
      </c>
      <c r="E46" s="5">
        <v>0.0</v>
      </c>
      <c r="F46" s="3">
        <v>5.0</v>
      </c>
      <c r="G46" s="3">
        <v>3.0</v>
      </c>
      <c r="H46" s="3">
        <v>4.0</v>
      </c>
      <c r="I46" s="4">
        <f t="array" ref="I46">ROUND(SUMPRODUCT(TRANSPOSE(CONFIG!$B$4:$B$9),C46:H46)*CONFIG!$B$2/5,0)</f>
        <v>38</v>
      </c>
      <c r="J46" s="6">
        <v>20.0</v>
      </c>
    </row>
    <row r="47">
      <c r="A47" s="2" t="s">
        <v>55</v>
      </c>
      <c r="B47" s="2" t="s">
        <v>52</v>
      </c>
      <c r="C47" s="3">
        <v>4.0</v>
      </c>
      <c r="D47" s="5">
        <v>0.0</v>
      </c>
      <c r="E47" s="3">
        <v>4.0</v>
      </c>
      <c r="F47" s="3">
        <v>4.0</v>
      </c>
      <c r="G47" s="3">
        <v>4.0</v>
      </c>
      <c r="H47" s="3">
        <v>3.0</v>
      </c>
      <c r="I47" s="4">
        <f t="array" ref="I47">ROUND(SUMPRODUCT(TRANSPOSE(CONFIG!$B$4:$B$9),C47:H47)*CONFIG!$B$2/5,0)</f>
        <v>62</v>
      </c>
      <c r="J47" s="6">
        <v>50.0</v>
      </c>
    </row>
    <row r="48">
      <c r="A48" s="2" t="s">
        <v>56</v>
      </c>
      <c r="B48" s="2" t="s">
        <v>52</v>
      </c>
      <c r="C48" s="3">
        <v>5.0</v>
      </c>
      <c r="D48" s="3">
        <v>2.0</v>
      </c>
      <c r="E48" s="3">
        <v>4.0</v>
      </c>
      <c r="F48" s="3">
        <v>5.0</v>
      </c>
      <c r="G48" s="3">
        <v>5.0</v>
      </c>
      <c r="H48" s="5">
        <v>0.0</v>
      </c>
      <c r="I48" s="4">
        <f t="array" ref="I48">ROUND(SUMPRODUCT(TRANSPOSE(CONFIG!$B$4:$B$9),C48:H48)*CONFIG!$B$2/5,0)</f>
        <v>74</v>
      </c>
      <c r="J48" s="6">
        <v>70.0</v>
      </c>
    </row>
    <row r="49">
      <c r="A49" s="2" t="s">
        <v>57</v>
      </c>
      <c r="B49" s="2" t="s">
        <v>52</v>
      </c>
      <c r="C49" s="3">
        <v>3.0</v>
      </c>
      <c r="D49" s="3">
        <v>3.0</v>
      </c>
      <c r="E49" s="3">
        <v>4.0</v>
      </c>
      <c r="F49" s="3">
        <v>4.0</v>
      </c>
      <c r="G49" s="3">
        <v>5.0</v>
      </c>
      <c r="H49" s="3">
        <v>2.0</v>
      </c>
      <c r="I49" s="4">
        <f t="array" ref="I49">ROUND(SUMPRODUCT(TRANSPOSE(CONFIG!$B$4:$B$9),C49:H49)*CONFIG!$B$2/5,0)</f>
        <v>72</v>
      </c>
      <c r="J49" s="6">
        <v>65.0</v>
      </c>
    </row>
    <row r="50">
      <c r="A50" s="2" t="s">
        <v>58</v>
      </c>
      <c r="B50" s="2" t="s">
        <v>52</v>
      </c>
      <c r="C50" s="3">
        <v>4.0</v>
      </c>
      <c r="D50" s="3">
        <v>2.0</v>
      </c>
      <c r="E50" s="3">
        <v>4.0</v>
      </c>
      <c r="F50" s="3">
        <v>4.0</v>
      </c>
      <c r="G50" s="3">
        <v>4.0</v>
      </c>
      <c r="H50" s="3">
        <v>1.0</v>
      </c>
      <c r="I50" s="4">
        <f t="array" ref="I50">ROUND(SUMPRODUCT(TRANSPOSE(CONFIG!$B$4:$B$9),C50:H50)*CONFIG!$B$2/5,0)</f>
        <v>66</v>
      </c>
      <c r="J50" s="6">
        <v>60.0</v>
      </c>
    </row>
    <row r="51">
      <c r="A51" s="2" t="s">
        <v>59</v>
      </c>
      <c r="B51" s="2" t="s">
        <v>52</v>
      </c>
      <c r="C51" s="3">
        <v>4.0</v>
      </c>
      <c r="D51" s="3">
        <v>3.0</v>
      </c>
      <c r="E51" s="3">
        <v>4.0</v>
      </c>
      <c r="F51" s="3">
        <v>5.0</v>
      </c>
      <c r="G51" s="3">
        <v>5.0</v>
      </c>
      <c r="H51" s="3">
        <v>5.0</v>
      </c>
      <c r="I51" s="4">
        <f t="array" ref="I51">ROUND(SUMPRODUCT(TRANSPOSE(CONFIG!$B$4:$B$9),C51:H51)*CONFIG!$B$2/5,0)</f>
        <v>84</v>
      </c>
      <c r="J51" s="6">
        <v>85.0</v>
      </c>
    </row>
    <row r="52">
      <c r="A52" s="2" t="s">
        <v>60</v>
      </c>
      <c r="B52" s="2" t="s">
        <v>52</v>
      </c>
      <c r="C52" s="3">
        <v>5.0</v>
      </c>
      <c r="D52" s="3">
        <v>2.0</v>
      </c>
      <c r="E52" s="3">
        <v>4.0</v>
      </c>
      <c r="F52" s="3">
        <v>4.0</v>
      </c>
      <c r="G52" s="3">
        <v>5.0</v>
      </c>
      <c r="H52" s="3">
        <v>3.0</v>
      </c>
      <c r="I52" s="4">
        <f t="array" ref="I52">ROUND(SUMPRODUCT(TRANSPOSE(CONFIG!$B$4:$B$9),C52:H52)*CONFIG!$B$2/5,0)</f>
        <v>78</v>
      </c>
      <c r="J52" s="6">
        <v>70.0</v>
      </c>
    </row>
    <row r="53">
      <c r="A53" s="2" t="s">
        <v>61</v>
      </c>
      <c r="B53" s="2" t="s">
        <v>52</v>
      </c>
      <c r="C53" s="3">
        <v>5.0</v>
      </c>
      <c r="D53" s="3">
        <v>3.0</v>
      </c>
      <c r="E53" s="3">
        <v>3.0</v>
      </c>
      <c r="F53" s="3">
        <v>4.0</v>
      </c>
      <c r="G53" s="3">
        <v>4.0</v>
      </c>
      <c r="H53" s="3">
        <v>4.0</v>
      </c>
      <c r="I53" s="4">
        <f t="array" ref="I53">ROUND(SUMPRODUCT(TRANSPOSE(CONFIG!$B$4:$B$9),C53:H53)*CONFIG!$B$2/5,0)</f>
        <v>76</v>
      </c>
      <c r="J53" s="6">
        <v>70.0</v>
      </c>
    </row>
    <row r="54">
      <c r="A54" s="2" t="s">
        <v>62</v>
      </c>
      <c r="B54" s="2" t="s">
        <v>63</v>
      </c>
      <c r="C54" s="3">
        <v>5.0</v>
      </c>
      <c r="D54" s="3">
        <v>5.0</v>
      </c>
      <c r="E54" s="3">
        <v>4.0</v>
      </c>
      <c r="F54" s="3">
        <v>5.0</v>
      </c>
      <c r="G54" s="3">
        <v>5.0</v>
      </c>
      <c r="H54" s="3">
        <v>4.0</v>
      </c>
      <c r="I54" s="4">
        <f t="array" ref="I54">ROUND(SUMPRODUCT(TRANSPOSE(CONFIG!$B$4:$B$9),C54:H54)*CONFIG!$B$2/5,0)</f>
        <v>94</v>
      </c>
      <c r="J54" s="6">
        <v>95.0</v>
      </c>
    </row>
    <row r="55">
      <c r="A55" s="2" t="s">
        <v>64</v>
      </c>
      <c r="B55" s="2" t="s">
        <v>63</v>
      </c>
      <c r="C55" s="3">
        <v>2.0</v>
      </c>
      <c r="D55" s="5">
        <v>0.0</v>
      </c>
      <c r="E55" s="5">
        <v>0.0</v>
      </c>
      <c r="F55" s="3">
        <v>1.0</v>
      </c>
      <c r="G55" s="3">
        <v>1.0</v>
      </c>
      <c r="H55" s="3">
        <v>2.0</v>
      </c>
      <c r="I55" s="4">
        <f t="array" ref="I55">ROUND(SUMPRODUCT(TRANSPOSE(CONFIG!$B$4:$B$9),C55:H55)*CONFIG!$B$2/5,0)</f>
        <v>18</v>
      </c>
      <c r="J55" s="6">
        <v>20.0</v>
      </c>
    </row>
    <row r="56">
      <c r="A56" s="2" t="s">
        <v>65</v>
      </c>
      <c r="B56" s="2" t="s">
        <v>63</v>
      </c>
      <c r="C56" s="3">
        <v>2.0</v>
      </c>
      <c r="D56" s="3">
        <v>1.0</v>
      </c>
      <c r="E56" s="3">
        <v>4.0</v>
      </c>
      <c r="F56" s="3">
        <v>4.0</v>
      </c>
      <c r="G56" s="3">
        <v>2.0</v>
      </c>
      <c r="H56" s="3">
        <v>2.0</v>
      </c>
      <c r="I56" s="4">
        <f t="array" ref="I56">ROUND(SUMPRODUCT(TRANSPOSE(CONFIG!$B$4:$B$9),C56:H56)*CONFIG!$B$2/5,0)</f>
        <v>48</v>
      </c>
      <c r="J56" s="6">
        <v>50.0</v>
      </c>
    </row>
    <row r="57">
      <c r="A57" s="2" t="s">
        <v>66</v>
      </c>
      <c r="B57" s="2" t="s">
        <v>63</v>
      </c>
      <c r="C57" s="3">
        <v>2.0</v>
      </c>
      <c r="D57" s="3">
        <v>2.0</v>
      </c>
      <c r="E57" s="3">
        <v>3.0</v>
      </c>
      <c r="F57" s="3">
        <v>1.0</v>
      </c>
      <c r="G57" s="3">
        <v>0.0</v>
      </c>
      <c r="H57" s="3">
        <v>2.0</v>
      </c>
      <c r="I57" s="4">
        <f t="array" ref="I57">ROUND(SUMPRODUCT(TRANSPOSE(CONFIG!$B$4:$B$9),C57:H57)*CONFIG!$B$2/5,0)</f>
        <v>34</v>
      </c>
      <c r="J57" s="6">
        <v>30.0</v>
      </c>
    </row>
    <row r="58">
      <c r="A58" s="2" t="s">
        <v>67</v>
      </c>
      <c r="B58" s="2" t="s">
        <v>63</v>
      </c>
      <c r="C58" s="3">
        <v>2.0</v>
      </c>
      <c r="D58" s="3">
        <v>2.0</v>
      </c>
      <c r="E58" s="5">
        <v>0.0</v>
      </c>
      <c r="F58" s="3">
        <v>3.0</v>
      </c>
      <c r="G58" s="3">
        <v>3.0</v>
      </c>
      <c r="H58" s="3">
        <v>4.0</v>
      </c>
      <c r="I58" s="4">
        <f t="array" ref="I58">ROUND(SUMPRODUCT(TRANSPOSE(CONFIG!$B$4:$B$9),C58:H58)*CONFIG!$B$2/5,0)</f>
        <v>42</v>
      </c>
      <c r="J58" s="6">
        <v>30.0</v>
      </c>
    </row>
    <row r="59">
      <c r="A59" s="2" t="s">
        <v>68</v>
      </c>
      <c r="B59" s="2" t="s">
        <v>63</v>
      </c>
      <c r="C59" s="3">
        <v>3.0</v>
      </c>
      <c r="D59" s="3">
        <v>2.0</v>
      </c>
      <c r="E59" s="5">
        <v>0.0</v>
      </c>
      <c r="F59" s="3">
        <v>4.0</v>
      </c>
      <c r="G59" s="3">
        <v>1.0</v>
      </c>
      <c r="H59" s="3">
        <v>1.0</v>
      </c>
      <c r="I59" s="4">
        <f t="array" ref="I59">ROUND(SUMPRODUCT(TRANSPOSE(CONFIG!$B$4:$B$9),C59:H59)*CONFIG!$B$2/5,0)</f>
        <v>34</v>
      </c>
      <c r="J59" s="6">
        <v>40.0</v>
      </c>
    </row>
    <row r="60">
      <c r="A60" s="2" t="s">
        <v>69</v>
      </c>
      <c r="B60" s="2" t="s">
        <v>63</v>
      </c>
      <c r="C60" s="3">
        <v>5.0</v>
      </c>
      <c r="D60" s="3">
        <v>5.0</v>
      </c>
      <c r="E60" s="3">
        <v>5.0</v>
      </c>
      <c r="F60" s="3">
        <v>5.0</v>
      </c>
      <c r="G60" s="3">
        <v>5.0</v>
      </c>
      <c r="H60" s="3">
        <v>5.0</v>
      </c>
      <c r="I60" s="4">
        <f t="array" ref="I60">ROUND(SUMPRODUCT(TRANSPOSE(CONFIG!$B$4:$B$9),C60:H60)*CONFIG!$B$2/5,0)</f>
        <v>100</v>
      </c>
      <c r="J60" s="6">
        <v>95.0</v>
      </c>
    </row>
    <row r="61">
      <c r="A61" s="2" t="s">
        <v>70</v>
      </c>
      <c r="B61" s="2" t="s">
        <v>63</v>
      </c>
      <c r="C61" s="3">
        <v>3.0</v>
      </c>
      <c r="D61" s="3">
        <v>2.0</v>
      </c>
      <c r="E61" s="5">
        <v>0.0</v>
      </c>
      <c r="F61" s="3">
        <v>2.0</v>
      </c>
      <c r="G61" s="3">
        <v>1.0</v>
      </c>
      <c r="H61" s="5">
        <v>0.0</v>
      </c>
      <c r="I61" s="4">
        <f t="array" ref="I61">ROUND(SUMPRODUCT(TRANSPOSE(CONFIG!$B$4:$B$9),C61:H61)*CONFIG!$B$2/5,0)</f>
        <v>28</v>
      </c>
      <c r="J61" s="6">
        <v>20.0</v>
      </c>
    </row>
    <row r="62">
      <c r="A62" s="2" t="s">
        <v>71</v>
      </c>
      <c r="B62" s="2" t="s">
        <v>63</v>
      </c>
      <c r="C62" s="3">
        <v>5.0</v>
      </c>
      <c r="D62" s="3">
        <v>4.0</v>
      </c>
      <c r="E62" s="3">
        <v>5.0</v>
      </c>
      <c r="F62" s="3">
        <v>5.0</v>
      </c>
      <c r="G62" s="3">
        <v>5.0</v>
      </c>
      <c r="H62" s="3">
        <v>5.0</v>
      </c>
      <c r="I62" s="4">
        <f t="array" ref="I62">ROUND(SUMPRODUCT(TRANSPOSE(CONFIG!$B$4:$B$9),C62:H62)*CONFIG!$B$2/5,0)</f>
        <v>96</v>
      </c>
      <c r="J62" s="6">
        <v>90.0</v>
      </c>
    </row>
    <row r="63">
      <c r="A63" s="2" t="s">
        <v>72</v>
      </c>
      <c r="B63" s="2" t="s">
        <v>63</v>
      </c>
      <c r="C63" s="3">
        <v>5.0</v>
      </c>
      <c r="D63" s="3">
        <v>0.0</v>
      </c>
      <c r="E63" s="3">
        <v>2.0</v>
      </c>
      <c r="F63" s="3">
        <v>5.0</v>
      </c>
      <c r="G63" s="3">
        <v>4.0</v>
      </c>
      <c r="H63" s="3">
        <v>5.0</v>
      </c>
      <c r="I63" s="4">
        <f t="array" ref="I63">ROUND(SUMPRODUCT(TRANSPOSE(CONFIG!$B$4:$B$9),C63:H63)*CONFIG!$B$2/5,0)</f>
        <v>64</v>
      </c>
      <c r="J63" s="6">
        <v>50.0</v>
      </c>
    </row>
  </sheetData>
  <autoFilter ref="$A$1:$J$63"/>
  <conditionalFormatting sqref="I2:J63">
    <cfRule type="expression" dxfId="0" priority="1">
      <formula>I2&gt;=INDIRECT("CONFIG!$B$1")</formula>
    </cfRule>
  </conditionalFormatting>
  <conditionalFormatting sqref="I2:J63">
    <cfRule type="expression" dxfId="1" priority="2">
      <formula>I2&lt;INDIRECT("CONFIG!$B$1")</formula>
    </cfRule>
  </conditionalFormatting>
  <conditionalFormatting sqref="C2:H63">
    <cfRule type="colorScale" priority="3">
      <colorScale>
        <cfvo type="formula" val="0"/>
        <cfvo type="formula" val="2"/>
        <cfvo type="formula" val="5"/>
        <color rgb="FFF4CCCC"/>
        <color rgb="FFFCE5CD"/>
        <color rgb="FFD9EAD3"/>
      </colorScale>
    </cfRule>
  </conditionalFormatting>
  <dataValidations>
    <dataValidation type="list" allowBlank="1" showErrorMessage="1" sqref="C2:H63">
      <formula1>"0,1,2,3,4,5"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</cols>
  <sheetData>
    <row r="1">
      <c r="A1" s="1" t="str">
        <f>CONFIG!A4</f>
        <v>HTML</v>
      </c>
      <c r="B1" s="2" t="s">
        <v>73</v>
      </c>
    </row>
    <row r="2">
      <c r="A2" s="1" t="str">
        <f>CONFIG!A5</f>
        <v>CSS</v>
      </c>
      <c r="B2" s="2" t="s">
        <v>74</v>
      </c>
    </row>
    <row r="3">
      <c r="A3" s="1" t="str">
        <f>CONFIG!A6</f>
        <v>TABLA</v>
      </c>
      <c r="B3" s="2" t="s">
        <v>75</v>
      </c>
    </row>
    <row r="4">
      <c r="A4" s="1" t="str">
        <f>CONFIG!A7</f>
        <v>SEMANT</v>
      </c>
      <c r="B4" s="2" t="s">
        <v>76</v>
      </c>
    </row>
    <row r="5">
      <c r="A5" s="1" t="str">
        <f>CONFIG!A8</f>
        <v>FLEX</v>
      </c>
      <c r="B5" s="2" t="s">
        <v>77</v>
      </c>
    </row>
    <row r="6">
      <c r="A6" s="1" t="str">
        <f>CONFIG!A9</f>
        <v>FORM</v>
      </c>
      <c r="B6" s="2" t="s">
        <v>78</v>
      </c>
    </row>
    <row r="7">
      <c r="A7" s="1" t="s">
        <v>2</v>
      </c>
      <c r="B7" s="7" t="str">
        <f>"El examen se califica sobre "&amp;CONFIG!$B$2</f>
        <v>El examen se califica sobre 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</v>
      </c>
      <c r="B1" s="8">
        <v>50.0</v>
      </c>
    </row>
    <row r="2">
      <c r="A2" s="1" t="s">
        <v>80</v>
      </c>
      <c r="B2" s="8">
        <v>100.0</v>
      </c>
    </row>
    <row r="3">
      <c r="A3" s="9"/>
      <c r="B3" s="10"/>
    </row>
    <row r="4">
      <c r="A4" s="1" t="s">
        <v>81</v>
      </c>
      <c r="B4" s="11">
        <v>0.2</v>
      </c>
    </row>
    <row r="5">
      <c r="A5" s="1" t="s">
        <v>82</v>
      </c>
      <c r="B5" s="11">
        <v>0.2</v>
      </c>
    </row>
    <row r="6">
      <c r="A6" s="1" t="s">
        <v>83</v>
      </c>
      <c r="B6" s="11">
        <v>0.2</v>
      </c>
    </row>
    <row r="7">
      <c r="A7" s="1" t="s">
        <v>84</v>
      </c>
      <c r="B7" s="11">
        <v>0.1</v>
      </c>
    </row>
    <row r="8">
      <c r="A8" s="1" t="s">
        <v>85</v>
      </c>
      <c r="B8" s="11">
        <v>0.2</v>
      </c>
    </row>
    <row r="9">
      <c r="A9" s="1" t="s">
        <v>86</v>
      </c>
      <c r="B9" s="11">
        <v>0.1</v>
      </c>
    </row>
    <row r="10">
      <c r="A10" s="1" t="s">
        <v>87</v>
      </c>
      <c r="B10" s="11">
        <f>SUM(B4:B9)</f>
        <v>1</v>
      </c>
    </row>
  </sheetData>
  <drawing r:id="rId1"/>
</worksheet>
</file>