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L+DP" sheetId="1" r:id="rId4"/>
  </sheets>
  <definedNames/>
  <calcPr/>
</workbook>
</file>

<file path=xl/sharedStrings.xml><?xml version="1.0" encoding="utf-8"?>
<sst xmlns="http://schemas.openxmlformats.org/spreadsheetml/2006/main" count="83" uniqueCount="41">
  <si>
    <t>d1</t>
  </si>
  <si>
    <t>d2</t>
  </si>
  <si>
    <t>d3</t>
  </si>
  <si>
    <t>d4</t>
  </si>
  <si>
    <t>P(t,dC)</t>
  </si>
  <si>
    <t>P(t|Md)</t>
  </si>
  <si>
    <t>Query 1</t>
  </si>
  <si>
    <t>país</t>
  </si>
  <si>
    <t>cultura</t>
  </si>
  <si>
    <t>software</t>
  </si>
  <si>
    <t>Query 2</t>
  </si>
  <si>
    <t>pais</t>
  </si>
  <si>
    <t>libre</t>
  </si>
  <si>
    <t>llibre</t>
  </si>
  <si>
    <t>Query 3</t>
  </si>
  <si>
    <t>propietario</t>
  </si>
  <si>
    <t>licencia</t>
  </si>
  <si>
    <t>fundamental</t>
  </si>
  <si>
    <t>crecimiento</t>
  </si>
  <si>
    <t>papel</t>
  </si>
  <si>
    <t>internet</t>
  </si>
  <si>
    <t>comunicacion</t>
  </si>
  <si>
    <t>favorecido</t>
  </si>
  <si>
    <t>desarrolladores</t>
  </si>
  <si>
    <t>riqueza</t>
  </si>
  <si>
    <t>produccion</t>
  </si>
  <si>
    <t>tecnologia</t>
  </si>
  <si>
    <t>hardware</t>
  </si>
  <si>
    <t>incorpore</t>
  </si>
  <si>
    <t>longitud doc</t>
  </si>
  <si>
    <t>u</t>
  </si>
  <si>
    <t>Q1</t>
  </si>
  <si>
    <t>Q2</t>
  </si>
  <si>
    <t>Q3</t>
  </si>
  <si>
    <t>P(t|Mq)</t>
  </si>
  <si>
    <t>longitud query</t>
  </si>
  <si>
    <t>Divergencia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</si>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</sst>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"/>
    <numFmt numFmtId="165" formatCode="0.00000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horizontal="center" vertical="bottom"/>
    </xf>
    <xf borderId="0" fillId="0" fontId="2" numFmtId="0" xfId="0" applyFont="1"/>
    <xf borderId="0" fillId="3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438150</xdr:colOff>
      <xdr:row>19</xdr:row>
      <xdr:rowOff>85725</xdr:rowOff>
    </xdr:from>
    <xdr:ext cx="2552700" cy="7524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419100</xdr:colOff>
      <xdr:row>13</xdr:row>
      <xdr:rowOff>180975</xdr:rowOff>
    </xdr:from>
    <xdr:ext cx="2600325" cy="9144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H1" s="4" t="s">
        <v>5</v>
      </c>
      <c r="I1" s="2" t="s">
        <v>0</v>
      </c>
      <c r="J1" s="2" t="s">
        <v>1</v>
      </c>
      <c r="K1" s="2" t="s">
        <v>2</v>
      </c>
      <c r="L1" s="2" t="s">
        <v>3</v>
      </c>
      <c r="N1" s="5" t="s">
        <v>6</v>
      </c>
      <c r="O1" s="5" t="s">
        <v>7</v>
      </c>
      <c r="P1" s="5" t="s">
        <v>8</v>
      </c>
      <c r="Q1" s="5"/>
    </row>
    <row r="2">
      <c r="A2" s="2" t="s">
        <v>9</v>
      </c>
      <c r="B2" s="6">
        <v>2.0</v>
      </c>
      <c r="C2" s="6">
        <v>0.0</v>
      </c>
      <c r="D2" s="6">
        <v>1.0</v>
      </c>
      <c r="E2" s="6">
        <v>2.0</v>
      </c>
      <c r="F2" s="7">
        <f t="shared" ref="F2:F17" si="2">SUM($B2:$E2)/SUM($B$2:$E$17)</f>
        <v>0.15625</v>
      </c>
      <c r="H2" s="2" t="s">
        <v>9</v>
      </c>
      <c r="I2" s="8">
        <f t="shared" ref="I2:L2" si="1">(B2+$B$20*$F2)/(B$18+$B$20)</f>
        <v>0.1563898558</v>
      </c>
      <c r="J2" s="8">
        <f t="shared" si="1"/>
        <v>0.1559381238</v>
      </c>
      <c r="K2" s="8">
        <f t="shared" si="1"/>
        <v>0.156125498</v>
      </c>
      <c r="L2" s="8">
        <f t="shared" si="1"/>
        <v>0.156545545</v>
      </c>
      <c r="N2" s="5" t="s">
        <v>10</v>
      </c>
      <c r="O2" s="5" t="s">
        <v>11</v>
      </c>
      <c r="P2" s="5" t="s">
        <v>12</v>
      </c>
      <c r="Q2" s="5" t="s">
        <v>8</v>
      </c>
    </row>
    <row r="3">
      <c r="A3" s="2" t="s">
        <v>13</v>
      </c>
      <c r="B3" s="6">
        <v>1.0</v>
      </c>
      <c r="C3" s="6">
        <v>1.0</v>
      </c>
      <c r="D3" s="6">
        <v>0.0</v>
      </c>
      <c r="E3" s="6">
        <v>2.0</v>
      </c>
      <c r="F3" s="7">
        <f t="shared" si="2"/>
        <v>0.125</v>
      </c>
      <c r="H3" s="2" t="s">
        <v>13</v>
      </c>
      <c r="I3" s="8">
        <f t="shared" ref="I3:L3" si="3">(B3+$B$20*$F3)/(B$18+$B$20)</f>
        <v>0.1248135256</v>
      </c>
      <c r="J3" s="8">
        <f t="shared" si="3"/>
        <v>0.125249501</v>
      </c>
      <c r="K3" s="8">
        <f t="shared" si="3"/>
        <v>0.124501992</v>
      </c>
      <c r="L3" s="8">
        <f t="shared" si="3"/>
        <v>0.1254355401</v>
      </c>
      <c r="N3" s="5" t="s">
        <v>14</v>
      </c>
      <c r="O3" s="5" t="s">
        <v>9</v>
      </c>
      <c r="P3" s="5" t="s">
        <v>15</v>
      </c>
      <c r="Q3" s="5" t="s">
        <v>16</v>
      </c>
    </row>
    <row r="4">
      <c r="A4" s="2" t="s">
        <v>17</v>
      </c>
      <c r="B4" s="6">
        <v>1.0</v>
      </c>
      <c r="C4" s="6">
        <v>0.0</v>
      </c>
      <c r="D4" s="6">
        <v>1.0</v>
      </c>
      <c r="E4" s="6">
        <v>1.0</v>
      </c>
      <c r="F4" s="7">
        <f t="shared" si="2"/>
        <v>0.09375</v>
      </c>
      <c r="H4" s="2" t="s">
        <v>17</v>
      </c>
      <c r="I4" s="8">
        <f t="shared" ref="I4:L4" si="4">(B4+$B$20*$F4)/(B$18+$B$20)</f>
        <v>0.09373446047</v>
      </c>
      <c r="J4" s="8">
        <f t="shared" si="4"/>
        <v>0.09356287425</v>
      </c>
      <c r="K4" s="8">
        <f t="shared" si="4"/>
        <v>0.09387450199</v>
      </c>
      <c r="L4" s="8">
        <f t="shared" si="4"/>
        <v>0.09382777501</v>
      </c>
    </row>
    <row r="5">
      <c r="A5" s="2" t="s">
        <v>18</v>
      </c>
      <c r="B5" s="6">
        <v>1.0</v>
      </c>
      <c r="C5" s="6">
        <v>0.0</v>
      </c>
      <c r="D5" s="6">
        <v>0.0</v>
      </c>
      <c r="E5" s="6">
        <v>1.0</v>
      </c>
      <c r="F5" s="7">
        <f t="shared" si="2"/>
        <v>0.0625</v>
      </c>
      <c r="H5" s="2" t="s">
        <v>18</v>
      </c>
      <c r="I5" s="8">
        <f t="shared" ref="I5:L5" si="5">(B5+$B$20*$F5)/(B$18+$B$20)</f>
        <v>0.06265539533</v>
      </c>
      <c r="J5" s="8">
        <f t="shared" si="5"/>
        <v>0.0623752495</v>
      </c>
      <c r="K5" s="8">
        <f t="shared" si="5"/>
        <v>0.06225099602</v>
      </c>
      <c r="L5" s="8">
        <f t="shared" si="5"/>
        <v>0.06271777003</v>
      </c>
    </row>
    <row r="6">
      <c r="A6" s="2" t="s">
        <v>19</v>
      </c>
      <c r="B6" s="6">
        <v>1.0</v>
      </c>
      <c r="C6" s="6">
        <v>0.0</v>
      </c>
      <c r="D6" s="6">
        <v>0.0</v>
      </c>
      <c r="E6" s="6">
        <v>0.0</v>
      </c>
      <c r="F6" s="7">
        <f t="shared" si="2"/>
        <v>0.03125</v>
      </c>
      <c r="H6" s="2" t="s">
        <v>19</v>
      </c>
      <c r="I6" s="8">
        <f t="shared" ref="I6:L6" si="6">(B6+$B$20*$F6)/(B$18+$B$20)</f>
        <v>0.03157633018</v>
      </c>
      <c r="J6" s="8">
        <f t="shared" si="6"/>
        <v>0.03118762475</v>
      </c>
      <c r="K6" s="8">
        <f t="shared" si="6"/>
        <v>0.03112549801</v>
      </c>
      <c r="L6" s="8">
        <f t="shared" si="6"/>
        <v>0.03111000498</v>
      </c>
    </row>
    <row r="7">
      <c r="A7" s="2" t="s">
        <v>11</v>
      </c>
      <c r="B7" s="6">
        <v>0.0</v>
      </c>
      <c r="C7" s="6">
        <v>1.0</v>
      </c>
      <c r="D7" s="6">
        <v>1.0</v>
      </c>
      <c r="E7" s="6">
        <v>1.0</v>
      </c>
      <c r="F7" s="7">
        <f t="shared" si="2"/>
        <v>0.09375</v>
      </c>
      <c r="H7" s="2" t="s">
        <v>11</v>
      </c>
      <c r="I7" s="8">
        <f t="shared" ref="I7:L7" si="7">(B7+$B$20*$F7)/(B$18+$B$20)</f>
        <v>0.09323719543</v>
      </c>
      <c r="J7" s="8">
        <f t="shared" si="7"/>
        <v>0.09406187625</v>
      </c>
      <c r="K7" s="8">
        <f t="shared" si="7"/>
        <v>0.09387450199</v>
      </c>
      <c r="L7" s="8">
        <f t="shared" si="7"/>
        <v>0.09382777501</v>
      </c>
    </row>
    <row r="8">
      <c r="A8" s="2" t="s">
        <v>20</v>
      </c>
      <c r="B8" s="6">
        <v>2.0</v>
      </c>
      <c r="C8" s="6">
        <v>0.0</v>
      </c>
      <c r="D8" s="6">
        <v>0.0</v>
      </c>
      <c r="E8" s="6">
        <v>0.0</v>
      </c>
      <c r="F8" s="7">
        <f t="shared" si="2"/>
        <v>0.0625</v>
      </c>
      <c r="H8" s="2" t="s">
        <v>20</v>
      </c>
      <c r="I8" s="8">
        <f t="shared" ref="I8:L8" si="8">(B8+$B$20*$F8)/(B$18+$B$20)</f>
        <v>0.06315266037</v>
      </c>
      <c r="J8" s="8">
        <f t="shared" si="8"/>
        <v>0.0623752495</v>
      </c>
      <c r="K8" s="8">
        <f t="shared" si="8"/>
        <v>0.06225099602</v>
      </c>
      <c r="L8" s="8">
        <f t="shared" si="8"/>
        <v>0.06222000996</v>
      </c>
    </row>
    <row r="9">
      <c r="A9" s="2" t="s">
        <v>21</v>
      </c>
      <c r="B9" s="6">
        <v>1.0</v>
      </c>
      <c r="C9" s="6">
        <v>0.0</v>
      </c>
      <c r="D9" s="6">
        <v>1.0</v>
      </c>
      <c r="E9" s="6">
        <v>0.0</v>
      </c>
      <c r="F9" s="7">
        <f t="shared" si="2"/>
        <v>0.0625</v>
      </c>
      <c r="H9" s="2" t="s">
        <v>21</v>
      </c>
      <c r="I9" s="8">
        <f t="shared" ref="I9:L9" si="9">(B9+$B$20*$F9)/(B$18+$B$20)</f>
        <v>0.06265539533</v>
      </c>
      <c r="J9" s="8">
        <f t="shared" si="9"/>
        <v>0.0623752495</v>
      </c>
      <c r="K9" s="8">
        <f t="shared" si="9"/>
        <v>0.06274900398</v>
      </c>
      <c r="L9" s="8">
        <f t="shared" si="9"/>
        <v>0.06222000996</v>
      </c>
    </row>
    <row r="10">
      <c r="A10" s="2" t="s">
        <v>22</v>
      </c>
      <c r="B10" s="6">
        <v>1.0</v>
      </c>
      <c r="C10" s="6">
        <v>0.0</v>
      </c>
      <c r="D10" s="6">
        <v>0.0</v>
      </c>
      <c r="E10" s="6">
        <v>0.0</v>
      </c>
      <c r="F10" s="7">
        <f t="shared" si="2"/>
        <v>0.03125</v>
      </c>
      <c r="H10" s="2" t="s">
        <v>22</v>
      </c>
      <c r="I10" s="8">
        <f t="shared" ref="I10:L10" si="10">(B10+$B$20*$F10)/(B$18+$B$20)</f>
        <v>0.03157633018</v>
      </c>
      <c r="J10" s="8">
        <f t="shared" si="10"/>
        <v>0.03118762475</v>
      </c>
      <c r="K10" s="8">
        <f t="shared" si="10"/>
        <v>0.03112549801</v>
      </c>
      <c r="L10" s="8">
        <f t="shared" si="10"/>
        <v>0.03111000498</v>
      </c>
    </row>
    <row r="11">
      <c r="A11" s="2" t="s">
        <v>23</v>
      </c>
      <c r="B11" s="6">
        <v>1.0</v>
      </c>
      <c r="C11" s="6">
        <v>0.0</v>
      </c>
      <c r="D11" s="6">
        <v>0.0</v>
      </c>
      <c r="E11" s="6">
        <v>0.0</v>
      </c>
      <c r="F11" s="7">
        <f t="shared" si="2"/>
        <v>0.03125</v>
      </c>
      <c r="H11" s="2" t="s">
        <v>23</v>
      </c>
      <c r="I11" s="8">
        <f t="shared" ref="I11:L11" si="11">(B11+$B$20*$F11)/(B$18+$B$20)</f>
        <v>0.03157633018</v>
      </c>
      <c r="J11" s="8">
        <f t="shared" si="11"/>
        <v>0.03118762475</v>
      </c>
      <c r="K11" s="8">
        <f t="shared" si="11"/>
        <v>0.03112549801</v>
      </c>
      <c r="L11" s="8">
        <f t="shared" si="11"/>
        <v>0.03111000498</v>
      </c>
    </row>
    <row r="12">
      <c r="A12" s="2" t="s">
        <v>24</v>
      </c>
      <c r="B12" s="6">
        <v>0.0</v>
      </c>
      <c r="C12" s="6">
        <v>1.0</v>
      </c>
      <c r="D12" s="6">
        <v>0.0</v>
      </c>
      <c r="E12" s="6">
        <v>0.0</v>
      </c>
      <c r="F12" s="7">
        <f t="shared" si="2"/>
        <v>0.03125</v>
      </c>
      <c r="H12" s="2" t="s">
        <v>24</v>
      </c>
      <c r="I12" s="8">
        <f t="shared" ref="I12:L12" si="12">(B12+$B$20*$F12)/(B$18+$B$20)</f>
        <v>0.03107906514</v>
      </c>
      <c r="J12" s="8">
        <f t="shared" si="12"/>
        <v>0.03168662675</v>
      </c>
      <c r="K12" s="8">
        <f t="shared" si="12"/>
        <v>0.03112549801</v>
      </c>
      <c r="L12" s="8">
        <f t="shared" si="12"/>
        <v>0.03111000498</v>
      </c>
    </row>
    <row r="13">
      <c r="A13" s="2" t="s">
        <v>8</v>
      </c>
      <c r="B13" s="6">
        <v>0.0</v>
      </c>
      <c r="C13" s="6">
        <v>1.0</v>
      </c>
      <c r="D13" s="6">
        <v>0.0</v>
      </c>
      <c r="E13" s="6">
        <v>1.0</v>
      </c>
      <c r="F13" s="7">
        <f t="shared" si="2"/>
        <v>0.0625</v>
      </c>
      <c r="H13" s="2" t="s">
        <v>8</v>
      </c>
      <c r="I13" s="8">
        <f t="shared" ref="I13:L13" si="13">(B13+$B$20*$F13)/(B$18+$B$20)</f>
        <v>0.06215813028</v>
      </c>
      <c r="J13" s="8">
        <f t="shared" si="13"/>
        <v>0.0628742515</v>
      </c>
      <c r="K13" s="8">
        <f t="shared" si="13"/>
        <v>0.06225099602</v>
      </c>
      <c r="L13" s="8">
        <f t="shared" si="13"/>
        <v>0.06271777003</v>
      </c>
    </row>
    <row r="14">
      <c r="A14" s="2" t="s">
        <v>25</v>
      </c>
      <c r="B14" s="6">
        <v>0.0</v>
      </c>
      <c r="C14" s="6">
        <v>0.0</v>
      </c>
      <c r="D14" s="6">
        <v>2.0</v>
      </c>
      <c r="E14" s="6">
        <v>0.0</v>
      </c>
      <c r="F14" s="7">
        <f t="shared" si="2"/>
        <v>0.0625</v>
      </c>
      <c r="H14" s="2" t="s">
        <v>25</v>
      </c>
      <c r="I14" s="8">
        <f t="shared" ref="I14:L14" si="14">(B14+$B$20*$F14)/(B$18+$B$20)</f>
        <v>0.06215813028</v>
      </c>
      <c r="J14" s="8">
        <f t="shared" si="14"/>
        <v>0.0623752495</v>
      </c>
      <c r="K14" s="8">
        <f t="shared" si="14"/>
        <v>0.06324701195</v>
      </c>
      <c r="L14" s="8">
        <f t="shared" si="14"/>
        <v>0.06222000996</v>
      </c>
    </row>
    <row r="15">
      <c r="A15" s="2" t="s">
        <v>26</v>
      </c>
      <c r="B15" s="6">
        <v>0.0</v>
      </c>
      <c r="C15" s="6">
        <v>0.0</v>
      </c>
      <c r="D15" s="6">
        <v>1.0</v>
      </c>
      <c r="E15" s="6">
        <v>0.0</v>
      </c>
      <c r="F15" s="7">
        <f t="shared" si="2"/>
        <v>0.03125</v>
      </c>
      <c r="H15" s="2" t="s">
        <v>26</v>
      </c>
      <c r="I15" s="8">
        <f t="shared" ref="I15:L15" si="15">(B15+$B$20*$F15)/(B$18+$B$20)</f>
        <v>0.03107906514</v>
      </c>
      <c r="J15" s="8">
        <f t="shared" si="15"/>
        <v>0.03118762475</v>
      </c>
      <c r="K15" s="8">
        <f t="shared" si="15"/>
        <v>0.03162350598</v>
      </c>
      <c r="L15" s="8">
        <f t="shared" si="15"/>
        <v>0.03111000498</v>
      </c>
    </row>
    <row r="16">
      <c r="A16" s="2" t="s">
        <v>27</v>
      </c>
      <c r="B16" s="6">
        <v>0.0</v>
      </c>
      <c r="C16" s="6">
        <v>0.0</v>
      </c>
      <c r="D16" s="6">
        <v>1.0</v>
      </c>
      <c r="E16" s="6">
        <v>0.0</v>
      </c>
      <c r="F16" s="7">
        <f t="shared" si="2"/>
        <v>0.03125</v>
      </c>
      <c r="H16" s="2" t="s">
        <v>27</v>
      </c>
      <c r="I16" s="8">
        <f t="shared" ref="I16:L16" si="16">(B16+$B$20*$F16)/(B$18+$B$20)</f>
        <v>0.03107906514</v>
      </c>
      <c r="J16" s="8">
        <f t="shared" si="16"/>
        <v>0.03118762475</v>
      </c>
      <c r="K16" s="8">
        <f t="shared" si="16"/>
        <v>0.03162350598</v>
      </c>
      <c r="L16" s="8">
        <f t="shared" si="16"/>
        <v>0.03111000498</v>
      </c>
    </row>
    <row r="17">
      <c r="B17" s="6">
        <v>0.0</v>
      </c>
      <c r="C17" s="6">
        <v>0.0</v>
      </c>
      <c r="D17" s="6">
        <v>0.0</v>
      </c>
      <c r="E17" s="6">
        <v>1.0</v>
      </c>
      <c r="F17" s="7">
        <f t="shared" si="2"/>
        <v>0.03125</v>
      </c>
      <c r="H17" s="2" t="s">
        <v>28</v>
      </c>
      <c r="I17" s="8">
        <f t="shared" ref="I17:L17" si="17">(B17+$B$20*$F17)/(B$18+$B$20)</f>
        <v>0.03107906514</v>
      </c>
      <c r="J17" s="8">
        <f t="shared" si="17"/>
        <v>0.03118762475</v>
      </c>
      <c r="K17" s="8">
        <f t="shared" si="17"/>
        <v>0.03112549801</v>
      </c>
      <c r="L17" s="8">
        <f t="shared" si="17"/>
        <v>0.03160776506</v>
      </c>
    </row>
    <row r="18">
      <c r="A18" s="3" t="s">
        <v>29</v>
      </c>
      <c r="B18" s="7">
        <f t="shared" ref="B18:E18" si="18">SUM(B2:B17)</f>
        <v>11</v>
      </c>
      <c r="C18" s="7">
        <f t="shared" si="18"/>
        <v>4</v>
      </c>
      <c r="D18" s="7">
        <f t="shared" si="18"/>
        <v>8</v>
      </c>
      <c r="E18" s="7">
        <f t="shared" si="18"/>
        <v>9</v>
      </c>
    </row>
    <row r="20">
      <c r="A20" s="3" t="s">
        <v>30</v>
      </c>
      <c r="B20" s="3">
        <v>2000.0</v>
      </c>
    </row>
    <row r="22">
      <c r="A22" s="1"/>
      <c r="B22" s="1" t="s">
        <v>31</v>
      </c>
      <c r="C22" s="1" t="s">
        <v>32</v>
      </c>
      <c r="D22" s="1" t="s">
        <v>33</v>
      </c>
      <c r="E22" s="1" t="s">
        <v>4</v>
      </c>
      <c r="H22" s="4" t="s">
        <v>34</v>
      </c>
      <c r="I22" s="1" t="s">
        <v>31</v>
      </c>
      <c r="J22" s="1" t="s">
        <v>32</v>
      </c>
      <c r="K22" s="1" t="s">
        <v>33</v>
      </c>
    </row>
    <row r="23">
      <c r="A23" s="1" t="s">
        <v>11</v>
      </c>
      <c r="B23" s="3">
        <v>1.0</v>
      </c>
      <c r="C23" s="3">
        <v>1.0</v>
      </c>
      <c r="D23" s="3">
        <v>0.0</v>
      </c>
      <c r="E23" s="7">
        <f>F7</f>
        <v>0.09375</v>
      </c>
      <c r="H23" s="1" t="s">
        <v>11</v>
      </c>
      <c r="I23" s="3">
        <f t="shared" ref="I23:I24" si="19">($B23+$B$20*$E23)/(B$29+$B$20)</f>
        <v>0.09415584416</v>
      </c>
      <c r="J23" s="3">
        <f t="shared" ref="J23:J25" si="20">(C23+$B$20*$E23)/(C$29+$B$20)</f>
        <v>0.09410883674</v>
      </c>
      <c r="K23" s="3">
        <v>0.0</v>
      </c>
    </row>
    <row r="24">
      <c r="A24" s="1" t="s">
        <v>8</v>
      </c>
      <c r="B24" s="3">
        <v>1.0</v>
      </c>
      <c r="C24" s="3">
        <v>1.0</v>
      </c>
      <c r="D24" s="3">
        <v>0.0</v>
      </c>
      <c r="E24" s="7">
        <f>F13</f>
        <v>0.0625</v>
      </c>
      <c r="H24" s="1" t="s">
        <v>8</v>
      </c>
      <c r="I24" s="3">
        <f t="shared" si="19"/>
        <v>0.06293706294</v>
      </c>
      <c r="J24" s="3">
        <f t="shared" si="20"/>
        <v>0.06290564154</v>
      </c>
      <c r="K24" s="3">
        <v>0.0</v>
      </c>
    </row>
    <row r="25">
      <c r="A25" s="1" t="s">
        <v>12</v>
      </c>
      <c r="B25" s="3">
        <v>0.0</v>
      </c>
      <c r="C25" s="3">
        <v>1.0</v>
      </c>
      <c r="D25" s="3">
        <v>0.0</v>
      </c>
      <c r="E25" s="7">
        <f>F3</f>
        <v>0.125</v>
      </c>
      <c r="H25" s="1" t="s">
        <v>12</v>
      </c>
      <c r="I25" s="3">
        <v>0.0</v>
      </c>
      <c r="J25" s="3">
        <f t="shared" si="20"/>
        <v>0.125312032</v>
      </c>
      <c r="K25" s="3">
        <v>0.0</v>
      </c>
    </row>
    <row r="26">
      <c r="A26" s="1" t="s">
        <v>9</v>
      </c>
      <c r="B26" s="3">
        <v>0.0</v>
      </c>
      <c r="C26" s="3">
        <v>0.0</v>
      </c>
      <c r="D26" s="3">
        <v>1.0</v>
      </c>
      <c r="E26" s="7">
        <f>F2</f>
        <v>0.15625</v>
      </c>
      <c r="H26" s="1" t="s">
        <v>9</v>
      </c>
      <c r="I26" s="3">
        <v>0.0</v>
      </c>
      <c r="J26" s="3">
        <v>0.0</v>
      </c>
      <c r="K26" s="3">
        <f>(D26+$B$20*$E26)/(D$29+$B$20)</f>
        <v>0.1566716642</v>
      </c>
    </row>
    <row r="27">
      <c r="A27" s="1" t="s">
        <v>15</v>
      </c>
      <c r="B27" s="3">
        <v>0.0</v>
      </c>
      <c r="C27" s="3">
        <v>0.0</v>
      </c>
      <c r="D27" s="3">
        <v>1.0</v>
      </c>
      <c r="E27" s="3">
        <v>0.0</v>
      </c>
      <c r="H27" s="1" t="s">
        <v>15</v>
      </c>
      <c r="I27" s="3">
        <v>0.0</v>
      </c>
      <c r="J27" s="3">
        <v>0.0</v>
      </c>
      <c r="K27" s="3">
        <v>0.0</v>
      </c>
      <c r="M27" s="5"/>
      <c r="N27" s="5"/>
      <c r="O27" s="5"/>
      <c r="P27" s="5"/>
    </row>
    <row r="28">
      <c r="A28" s="1" t="s">
        <v>16</v>
      </c>
      <c r="B28" s="3">
        <v>0.0</v>
      </c>
      <c r="C28" s="3">
        <v>0.0</v>
      </c>
      <c r="D28" s="3">
        <v>1.0</v>
      </c>
      <c r="E28" s="3">
        <v>0.0</v>
      </c>
      <c r="H28" s="1" t="s">
        <v>16</v>
      </c>
      <c r="I28" s="3">
        <v>0.0</v>
      </c>
      <c r="J28" s="3">
        <v>0.0</v>
      </c>
      <c r="K28" s="3">
        <v>0.0</v>
      </c>
    </row>
    <row r="29">
      <c r="A29" s="3" t="s">
        <v>35</v>
      </c>
      <c r="B29" s="7">
        <f t="shared" ref="B29:C29" si="21">SUM(B23:B28)</f>
        <v>2</v>
      </c>
      <c r="C29" s="7">
        <f t="shared" si="21"/>
        <v>3</v>
      </c>
      <c r="D29" s="3">
        <v>1.0</v>
      </c>
    </row>
    <row r="31">
      <c r="A31" s="4" t="s">
        <v>36</v>
      </c>
      <c r="B31" s="1" t="s">
        <v>37</v>
      </c>
      <c r="C31" s="1" t="s">
        <v>38</v>
      </c>
      <c r="D31" s="1" t="s">
        <v>39</v>
      </c>
      <c r="E31" s="1" t="s">
        <v>40</v>
      </c>
      <c r="N31" s="5"/>
      <c r="O31" s="5"/>
      <c r="P31" s="5"/>
      <c r="Q31" s="5"/>
    </row>
    <row r="32">
      <c r="A32" s="1" t="s">
        <v>6</v>
      </c>
      <c r="B32" s="9">
        <f t="shared" ref="B32:E32" si="22">$I$23*log($I$23/I$7)+$I$24*log($I$24/I13)</f>
        <v>0.0007413200759</v>
      </c>
      <c r="C32" s="9">
        <f t="shared" si="22"/>
        <v>0.00006812240476</v>
      </c>
      <c r="D32" s="9">
        <f t="shared" si="22"/>
        <v>0.0004219592193</v>
      </c>
      <c r="E32" s="9">
        <f t="shared" si="22"/>
        <v>0.0002381314205</v>
      </c>
    </row>
    <row r="33">
      <c r="A33" s="1" t="s">
        <v>10</v>
      </c>
      <c r="B33" s="9">
        <f t="shared" ref="B33:E33" si="23">$J$23*log($J$23/I7)+$J$24*log($J$24/I13)+$J$25*log($J$25/I3)</f>
        <v>0.0009238276035</v>
      </c>
      <c r="C33" s="9">
        <f t="shared" si="23"/>
        <v>0.0000611993252</v>
      </c>
      <c r="D33" s="9">
        <f t="shared" si="23"/>
        <v>0.0007406336879</v>
      </c>
      <c r="E33" s="9">
        <f t="shared" si="23"/>
        <v>0.0001503473596</v>
      </c>
    </row>
    <row r="34">
      <c r="A34" s="1" t="s">
        <v>14</v>
      </c>
      <c r="B34" s="9">
        <f t="shared" ref="B34:E34" si="24">$K$26*log($K$26/I2)</f>
        <v>0.000122498025</v>
      </c>
      <c r="C34" s="9">
        <f t="shared" si="24"/>
        <v>0.0003193206728</v>
      </c>
      <c r="D34" s="9">
        <f t="shared" si="24"/>
        <v>0.0002376113537</v>
      </c>
      <c r="E34" s="9">
        <f t="shared" si="24"/>
        <v>0.00005479489578</v>
      </c>
    </row>
  </sheetData>
  <drawing r:id="rId1"/>
</worksheet>
</file>