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viz/Desktop/R Projects and Stuff/ff_biomass_change_regression_analysis/data/raw/"/>
    </mc:Choice>
  </mc:AlternateContent>
  <xr:revisionPtr revIDLastSave="0" documentId="13_ncr:1_{7B69F7D3-1EE0-2E43-81CB-3C205FEB2393}" xr6:coauthVersionLast="47" xr6:coauthVersionMax="47" xr10:uidLastSave="{00000000-0000-0000-0000-000000000000}"/>
  <bookViews>
    <workbookView xWindow="0" yWindow="0" windowWidth="28800" windowHeight="18000" tabRatio="823" firstSheet="1" activeTab="3" xr2:uid="{4F37EE09-D694-4516-BF05-6F1DA8BEF709}"/>
  </bookViews>
  <sheets>
    <sheet name="XX_baseline_change_biomas_legal" sheetId="4" r:id="rId1"/>
    <sheet name="MA - Biomass by year" sheetId="1" r:id="rId2"/>
    <sheet name="Tasks to do" sheetId="9" r:id="rId3"/>
    <sheet name="Reserve - Biomass by year" sheetId="2" r:id="rId4"/>
    <sheet name="Stats - MA yr vs biomass chnage" sheetId="10" r:id="rId5"/>
    <sheet name="Stats - Res yr vs biomass chng" sheetId="11" r:id="rId6"/>
    <sheet name="MAR - Year data" sheetId="3" r:id="rId7"/>
    <sheet name="Reserves - details size MA" sheetId="6" r:id="rId8"/>
    <sheet name="Reference dict" sheetId="7" r:id="rId9"/>
    <sheet name="Validation - baseline &amp; biomass" sheetId="5" r:id="rId10"/>
  </sheets>
  <definedNames>
    <definedName name="_xlnm._FilterDatabase" localSheetId="1" hidden="1">'MA - Biomass by year'!$A$1:$G$130</definedName>
    <definedName name="_xlnm._FilterDatabase" localSheetId="6" hidden="1">'MAR - Year data'!$A$1:$H$274</definedName>
    <definedName name="_xlnm._FilterDatabase" localSheetId="7" hidden="1">'Reserves - details size MA'!$A$1:$F$432</definedName>
    <definedName name="_xlnm._FilterDatabase" localSheetId="4" hidden="1">'Stats - MA yr vs biomass chnage'!$A$1:$C$130</definedName>
    <definedName name="_xlnm._FilterDatabase" localSheetId="0" hidden="1">XX_baseline_change_biomas_legal!$A$1:$H$142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2" l="1"/>
  <c r="E81" i="2"/>
  <c r="E79" i="2"/>
  <c r="E78" i="2"/>
  <c r="E76" i="2"/>
  <c r="E74" i="2"/>
  <c r="E73" i="2"/>
  <c r="E71" i="2"/>
  <c r="E70" i="2"/>
  <c r="E66" i="2"/>
  <c r="E67" i="2"/>
  <c r="E68" i="2"/>
  <c r="E65" i="2"/>
  <c r="E63" i="2"/>
  <c r="E61" i="2"/>
  <c r="E56" i="2"/>
  <c r="E57" i="2"/>
  <c r="E58" i="2"/>
  <c r="E59" i="2"/>
  <c r="E55" i="2"/>
  <c r="E51" i="2"/>
  <c r="E52" i="2"/>
  <c r="E53" i="2"/>
  <c r="E50" i="2"/>
  <c r="E48" i="2"/>
  <c r="E44" i="2"/>
  <c r="E45" i="2"/>
  <c r="E46" i="2"/>
  <c r="E43" i="2"/>
  <c r="E39" i="2"/>
  <c r="E40" i="2"/>
  <c r="E41" i="2"/>
  <c r="E38" i="2"/>
  <c r="E31" i="2"/>
  <c r="E32" i="2"/>
  <c r="E33" i="2"/>
  <c r="E34" i="2"/>
  <c r="E35" i="2"/>
  <c r="E36" i="2"/>
  <c r="E30" i="2"/>
  <c r="E25" i="2"/>
  <c r="E26" i="2"/>
  <c r="E27" i="2"/>
  <c r="E28" i="2"/>
  <c r="E24" i="2"/>
  <c r="E19" i="2"/>
  <c r="E20" i="2"/>
  <c r="E21" i="2"/>
  <c r="E22" i="2"/>
  <c r="E18" i="2"/>
  <c r="E15" i="2"/>
  <c r="E10" i="2"/>
  <c r="E11" i="2"/>
  <c r="E12" i="2"/>
  <c r="E13" i="2"/>
  <c r="E9" i="2"/>
  <c r="E87" i="2"/>
  <c r="E86" i="2"/>
  <c r="E91" i="2"/>
  <c r="E95" i="2"/>
  <c r="E98" i="2"/>
  <c r="E101" i="2"/>
  <c r="E102" i="2"/>
  <c r="E100" i="2"/>
  <c r="E108" i="2"/>
  <c r="E110" i="2"/>
  <c r="E112" i="2"/>
  <c r="E115" i="2"/>
  <c r="E114" i="2"/>
  <c r="E117" i="2"/>
  <c r="E120" i="2"/>
  <c r="E123" i="2"/>
  <c r="E124" i="2"/>
  <c r="E125" i="2"/>
  <c r="E126" i="2"/>
  <c r="E127" i="2"/>
  <c r="E122" i="2"/>
  <c r="E129" i="2"/>
  <c r="E132" i="2"/>
  <c r="E134" i="2"/>
  <c r="E4" i="2"/>
  <c r="E5" i="2"/>
  <c r="E6" i="2"/>
  <c r="E7" i="2"/>
  <c r="E3" i="2"/>
  <c r="H116" i="1"/>
  <c r="H113" i="1"/>
  <c r="H111" i="1"/>
  <c r="H119" i="1"/>
  <c r="H120" i="1"/>
  <c r="H121" i="1"/>
  <c r="H122" i="1"/>
  <c r="H123" i="1"/>
  <c r="H118" i="1"/>
  <c r="H65" i="1"/>
  <c r="H66" i="1"/>
  <c r="H67" i="1"/>
  <c r="H64" i="1"/>
  <c r="H70" i="1"/>
  <c r="H73" i="1"/>
  <c r="H78" i="1"/>
  <c r="H86" i="1"/>
  <c r="H98" i="1"/>
  <c r="H97" i="1"/>
  <c r="H125" i="1"/>
  <c r="H128" i="1"/>
  <c r="H130" i="1"/>
  <c r="H110" i="1"/>
  <c r="H108" i="1"/>
  <c r="H106" i="1"/>
  <c r="H104" i="1"/>
  <c r="H102" i="1"/>
  <c r="H96" i="1"/>
  <c r="H94" i="1"/>
  <c r="H90" i="1"/>
  <c r="H85" i="1"/>
  <c r="H82" i="1"/>
  <c r="H80" i="1"/>
  <c r="H77" i="1"/>
  <c r="H75" i="1"/>
  <c r="H72" i="1"/>
  <c r="H69" i="1"/>
  <c r="H62" i="1"/>
  <c r="H60" i="1"/>
  <c r="H54" i="1"/>
  <c r="H55" i="1"/>
  <c r="H56" i="1"/>
  <c r="H57" i="1"/>
  <c r="H53" i="1"/>
  <c r="H49" i="1"/>
  <c r="H50" i="1"/>
  <c r="H51" i="1"/>
  <c r="H48" i="1"/>
  <c r="H46" i="1"/>
  <c r="H42" i="1"/>
  <c r="H43" i="1"/>
  <c r="H44" i="1"/>
  <c r="H41" i="1"/>
  <c r="H37" i="1"/>
  <c r="H38" i="1"/>
  <c r="H39" i="1"/>
  <c r="H36" i="1"/>
  <c r="H29" i="1"/>
  <c r="H30" i="1"/>
  <c r="H31" i="1"/>
  <c r="H32" i="1"/>
  <c r="H33" i="1"/>
  <c r="H34" i="1"/>
  <c r="H28" i="1"/>
  <c r="H23" i="1"/>
  <c r="H24" i="1"/>
  <c r="H25" i="1"/>
  <c r="H26" i="1"/>
  <c r="H22" i="1"/>
  <c r="H17" i="1"/>
  <c r="H18" i="1"/>
  <c r="H19" i="1"/>
  <c r="H20" i="1"/>
  <c r="H16" i="1"/>
  <c r="H10" i="1"/>
  <c r="H11" i="1"/>
  <c r="H12" i="1"/>
  <c r="H13" i="1"/>
  <c r="H9" i="1"/>
  <c r="H4" i="1"/>
  <c r="H5" i="1"/>
  <c r="H6" i="1"/>
  <c r="H7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7" i="1"/>
  <c r="G48" i="1"/>
  <c r="G49" i="1"/>
  <c r="G50" i="1"/>
  <c r="G51" i="1"/>
  <c r="G58" i="1"/>
  <c r="G59" i="1"/>
  <c r="G60" i="1"/>
  <c r="G63" i="1"/>
  <c r="G64" i="1"/>
  <c r="G65" i="1"/>
  <c r="G66" i="1"/>
  <c r="G67" i="1"/>
  <c r="G68" i="1"/>
  <c r="G69" i="1"/>
  <c r="G70" i="1"/>
  <c r="G71" i="1"/>
  <c r="G72" i="1"/>
  <c r="G73" i="1"/>
  <c r="G76" i="1"/>
  <c r="G77" i="1"/>
  <c r="G78" i="1"/>
  <c r="G83" i="1"/>
  <c r="G84" i="1"/>
  <c r="G85" i="1"/>
  <c r="G86" i="1"/>
  <c r="G88" i="1"/>
  <c r="G95" i="1"/>
  <c r="G96" i="1"/>
  <c r="G97" i="1"/>
  <c r="G98" i="1"/>
  <c r="G101" i="1"/>
  <c r="G102" i="1"/>
  <c r="G103" i="1"/>
  <c r="G104" i="1"/>
  <c r="G109" i="1"/>
  <c r="G110" i="1"/>
  <c r="G111" i="1"/>
  <c r="G117" i="1"/>
  <c r="G118" i="1"/>
  <c r="G119" i="1"/>
  <c r="G120" i="1"/>
  <c r="G121" i="1"/>
  <c r="G122" i="1"/>
  <c r="G1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2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2" i="6"/>
  <c r="G60" i="4"/>
  <c r="G131" i="4"/>
  <c r="G52" i="4"/>
  <c r="G123" i="4"/>
  <c r="G110" i="4"/>
  <c r="G29" i="4"/>
  <c r="G28" i="4"/>
  <c r="G85" i="4"/>
  <c r="G81" i="4"/>
  <c r="G132" i="4"/>
  <c r="G133" i="4"/>
  <c r="G134" i="4"/>
  <c r="G135" i="4"/>
  <c r="G136" i="4"/>
  <c r="G137" i="4"/>
  <c r="G138" i="4"/>
  <c r="G139" i="4"/>
  <c r="G140" i="4"/>
  <c r="G141" i="4"/>
  <c r="G142" i="4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B131" i="4"/>
  <c r="B132" i="4"/>
  <c r="B133" i="4"/>
  <c r="B134" i="4"/>
  <c r="B135" i="4"/>
  <c r="B136" i="4"/>
  <c r="B137" i="4"/>
  <c r="B138" i="4"/>
  <c r="B139" i="4"/>
  <c r="B140" i="4"/>
  <c r="B141" i="4"/>
  <c r="B142" i="4"/>
  <c r="D113" i="4" a="1"/>
  <c r="D113" i="4" s="1"/>
  <c r="B113" i="4"/>
  <c r="B86" i="4"/>
  <c r="D86" i="4" a="1"/>
  <c r="D86" i="4" s="1"/>
  <c r="G86" i="4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E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B74" i="4"/>
  <c r="B75" i="4"/>
  <c r="B76" i="4"/>
  <c r="B77" i="4"/>
  <c r="B78" i="4"/>
  <c r="B79" i="4"/>
  <c r="B80" i="4"/>
  <c r="B81" i="4"/>
  <c r="B82" i="4"/>
  <c r="B83" i="4"/>
  <c r="B84" i="4"/>
  <c r="B85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D73" i="4" a="1"/>
  <c r="D73" i="4" s="1"/>
  <c r="B73" i="4"/>
  <c r="G76" i="4"/>
  <c r="G77" i="4"/>
  <c r="G82" i="4"/>
  <c r="G83" i="4"/>
  <c r="G84" i="4"/>
  <c r="G89" i="4"/>
  <c r="G90" i="4"/>
  <c r="G91" i="4"/>
  <c r="G92" i="4"/>
  <c r="G93" i="4"/>
  <c r="G94" i="4"/>
  <c r="G95" i="4"/>
  <c r="G96" i="4"/>
  <c r="G97" i="4"/>
  <c r="G98" i="4"/>
  <c r="G102" i="4"/>
  <c r="G103" i="4"/>
  <c r="G104" i="4"/>
  <c r="G105" i="4"/>
  <c r="G106" i="4"/>
  <c r="G107" i="4"/>
  <c r="G109" i="4"/>
  <c r="G111" i="4"/>
  <c r="G115" i="4"/>
  <c r="G116" i="4"/>
  <c r="G117" i="4"/>
  <c r="G118" i="4"/>
  <c r="G119" i="4"/>
  <c r="G120" i="4"/>
  <c r="G121" i="4"/>
  <c r="G122" i="4"/>
  <c r="G124" i="4"/>
  <c r="G130" i="4"/>
  <c r="G62" i="4"/>
  <c r="G63" i="4"/>
  <c r="G64" i="4"/>
  <c r="G70" i="4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B62" i="4"/>
  <c r="B63" i="4"/>
  <c r="B64" i="4"/>
  <c r="B65" i="4"/>
  <c r="B66" i="4"/>
  <c r="B67" i="4"/>
  <c r="B68" i="4"/>
  <c r="B69" i="4"/>
  <c r="B70" i="4"/>
  <c r="B71" i="4"/>
  <c r="B72" i="4"/>
  <c r="D44" i="4" a="1"/>
  <c r="D44" i="4" s="1"/>
  <c r="D43" i="4" a="1"/>
  <c r="D43" i="4" s="1"/>
  <c r="G45" i="4"/>
  <c r="G46" i="4"/>
  <c r="G47" i="4"/>
  <c r="G48" i="4"/>
  <c r="G49" i="4"/>
  <c r="G56" i="4"/>
  <c r="G57" i="4"/>
  <c r="G58" i="4"/>
  <c r="G59" i="4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G23" i="4"/>
  <c r="G24" i="4"/>
  <c r="G25" i="4"/>
  <c r="G26" i="4"/>
  <c r="G30" i="4"/>
  <c r="G31" i="4"/>
  <c r="G32" i="4"/>
  <c r="G33" i="4"/>
  <c r="G34" i="4"/>
  <c r="G35" i="4"/>
  <c r="G37" i="4"/>
  <c r="G38" i="4"/>
  <c r="G39" i="4"/>
  <c r="G43" i="4"/>
  <c r="G44" i="4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9" i="4" a="1"/>
  <c r="D9" i="4" s="1"/>
  <c r="B9" i="4"/>
  <c r="G9" i="4"/>
  <c r="G10" i="4"/>
  <c r="G11" i="4"/>
  <c r="G12" i="4"/>
  <c r="G13" i="4"/>
  <c r="G14" i="4"/>
  <c r="G17" i="4"/>
  <c r="G18" i="4"/>
  <c r="G19" i="4"/>
  <c r="G20" i="4"/>
  <c r="G21" i="4"/>
  <c r="G22" i="4"/>
  <c r="D8" i="4" a="1"/>
  <c r="D8" i="4" s="1"/>
  <c r="D7" i="4" a="1"/>
  <c r="D7" i="4" s="1"/>
  <c r="D4" i="4" a="1"/>
  <c r="D4" i="4" s="1"/>
  <c r="D5" i="4" a="1"/>
  <c r="D5" i="4" s="1"/>
  <c r="D6" i="4" a="1"/>
  <c r="D6" i="4" s="1"/>
  <c r="D3" i="4" a="1"/>
  <c r="D3" i="4" s="1"/>
  <c r="D2" i="4" a="1"/>
  <c r="D2" i="4" s="1"/>
  <c r="G4" i="4"/>
  <c r="G5" i="4"/>
  <c r="G6" i="4"/>
  <c r="E3" i="4"/>
  <c r="G3" i="4"/>
  <c r="G2" i="4"/>
  <c r="E104" i="4" l="1"/>
  <c r="E90" i="4"/>
  <c r="E126" i="4"/>
  <c r="G66" i="4"/>
  <c r="G67" i="4"/>
  <c r="G68" i="4"/>
  <c r="G53" i="4"/>
  <c r="G54" i="4"/>
  <c r="G128" i="4"/>
  <c r="G129" i="4"/>
  <c r="G72" i="4"/>
  <c r="G78" i="4"/>
  <c r="G79" i="4"/>
  <c r="G40" i="4"/>
  <c r="G113" i="4"/>
  <c r="G112" i="4"/>
  <c r="G41" i="4"/>
  <c r="G114" i="4"/>
  <c r="G42" i="4"/>
  <c r="G50" i="4"/>
  <c r="G51" i="4"/>
  <c r="G125" i="4"/>
  <c r="G126" i="4"/>
  <c r="G69" i="4"/>
  <c r="G71" i="4"/>
  <c r="G8" i="4"/>
  <c r="G7" i="4"/>
  <c r="G61" i="4"/>
  <c r="G65" i="4"/>
  <c r="G80" i="4"/>
  <c r="G108" i="4"/>
  <c r="G36" i="4"/>
  <c r="G55" i="4"/>
  <c r="G127" i="4"/>
  <c r="G101" i="4"/>
  <c r="G100" i="4"/>
  <c r="G88" i="4"/>
  <c r="G75" i="4"/>
  <c r="G16" i="4"/>
  <c r="G99" i="4"/>
  <c r="G87" i="4"/>
  <c r="G74" i="4"/>
  <c r="G15" i="4"/>
  <c r="G27" i="4"/>
  <c r="G73" i="4"/>
  <c r="E18" i="4"/>
  <c r="E68" i="4"/>
  <c r="E66" i="4"/>
  <c r="E100" i="4"/>
  <c r="E88" i="4"/>
  <c r="E13" i="4"/>
  <c r="E51" i="4"/>
  <c r="E105" i="4"/>
  <c r="E93" i="4"/>
  <c r="E67" i="4"/>
  <c r="E91" i="4"/>
  <c r="E86" i="4"/>
  <c r="E10" i="4"/>
  <c r="E32" i="4"/>
  <c r="E17" i="4"/>
  <c r="E27" i="4"/>
  <c r="E56" i="4"/>
  <c r="E77" i="4"/>
  <c r="E76" i="4"/>
  <c r="E74" i="4"/>
  <c r="E15" i="4"/>
  <c r="E33" i="4"/>
  <c r="E21" i="4"/>
  <c r="E11" i="4"/>
  <c r="E20" i="4"/>
  <c r="E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<sst xmlns="http://schemas.openxmlformats.org/spreadsheetml/2006/main" count="3770" uniqueCount="727">
  <si>
    <t>ma_name</t>
  </si>
  <si>
    <t>country</t>
  </si>
  <si>
    <t>year</t>
  </si>
  <si>
    <t>Sum of biomass_kg_ha</t>
  </si>
  <si>
    <t>Ayungon</t>
  </si>
  <si>
    <t>Philippines</t>
  </si>
  <si>
    <t>Bindoy</t>
  </si>
  <si>
    <t>Burgos</t>
  </si>
  <si>
    <t>Cantilan</t>
  </si>
  <si>
    <t>Cortes</t>
  </si>
  <si>
    <t>Culasi</t>
  </si>
  <si>
    <t>Dapa</t>
  </si>
  <si>
    <t>Del Carmen</t>
  </si>
  <si>
    <t>Guanaja</t>
  </si>
  <si>
    <t>Honduras</t>
  </si>
  <si>
    <t>Gubat</t>
  </si>
  <si>
    <t>Ipil</t>
  </si>
  <si>
    <t>Iriona and Limon</t>
  </si>
  <si>
    <t>Kapuntori</t>
  </si>
  <si>
    <t>Indonesia</t>
  </si>
  <si>
    <t>Kulisusu</t>
  </si>
  <si>
    <t>Libertad</t>
  </si>
  <si>
    <t>Looc</t>
  </si>
  <si>
    <t>Lubang</t>
  </si>
  <si>
    <t>Maginti</t>
  </si>
  <si>
    <t>Manjuyod</t>
  </si>
  <si>
    <t>Mataoleo</t>
  </si>
  <si>
    <t>Mawasangka</t>
  </si>
  <si>
    <t>Memba-sede</t>
  </si>
  <si>
    <t>Mozambique</t>
  </si>
  <si>
    <t>Mercedes</t>
  </si>
  <si>
    <t>Naga</t>
  </si>
  <si>
    <t>Pandan</t>
  </si>
  <si>
    <t>Pasi Kolaga</t>
  </si>
  <si>
    <t>Poro</t>
  </si>
  <si>
    <t>Roatan</t>
  </si>
  <si>
    <t>Sagori</t>
  </si>
  <si>
    <t>San Carlos</t>
  </si>
  <si>
    <t>San Francisco</t>
  </si>
  <si>
    <t>Sanculo</t>
  </si>
  <si>
    <t>Santa Fe</t>
  </si>
  <si>
    <t>Siompu</t>
  </si>
  <si>
    <t>Siotapina - Lasel</t>
  </si>
  <si>
    <t>Talaga Raya</t>
  </si>
  <si>
    <t>Tayasan</t>
  </si>
  <si>
    <t>Teluk Kolono</t>
  </si>
  <si>
    <t>Teluk Lasolo</t>
  </si>
  <si>
    <t>Teluk Moramo</t>
  </si>
  <si>
    <t>Tinambac</t>
  </si>
  <si>
    <t>Tiworo Utara</t>
  </si>
  <si>
    <t>Trujillo</t>
  </si>
  <si>
    <t>Wabula</t>
  </si>
  <si>
    <t>Wawonii</t>
  </si>
  <si>
    <t>Aloguinsan</t>
  </si>
  <si>
    <t>Amdui</t>
  </si>
  <si>
    <t>Amlan</t>
  </si>
  <si>
    <t>Arawai</t>
  </si>
  <si>
    <t>Arefi</t>
  </si>
  <si>
    <t>Badian</t>
  </si>
  <si>
    <t>Bais</t>
  </si>
  <si>
    <t>Bantayan</t>
  </si>
  <si>
    <t>Beo</t>
  </si>
  <si>
    <t>Biaro (inside MPA)</t>
  </si>
  <si>
    <t>Buug</t>
  </si>
  <si>
    <t>Caramoan</t>
  </si>
  <si>
    <t>Go</t>
  </si>
  <si>
    <t>Guitine</t>
  </si>
  <si>
    <t>Ilha Insular</t>
  </si>
  <si>
    <t>Jutiapa (Paisaje Marino-CC MPA)</t>
  </si>
  <si>
    <t>Kabasalan</t>
  </si>
  <si>
    <t>Kabilol</t>
  </si>
  <si>
    <t>Kalitoko</t>
  </si>
  <si>
    <t>Kaliyam</t>
  </si>
  <si>
    <t>Kalwal</t>
  </si>
  <si>
    <t>Kapatlap and Waipele</t>
  </si>
  <si>
    <t>La Libertad</t>
  </si>
  <si>
    <t>Larde-sede</t>
  </si>
  <si>
    <t>Lopintol</t>
  </si>
  <si>
    <t>Loreto</t>
  </si>
  <si>
    <t>Mabandene</t>
  </si>
  <si>
    <t>Machangulo</t>
  </si>
  <si>
    <t>Mahelene</t>
  </si>
  <si>
    <t>Malaua</t>
  </si>
  <si>
    <t>Maverane</t>
  </si>
  <si>
    <t>Moma-sede</t>
  </si>
  <si>
    <t>Mucoroge</t>
  </si>
  <si>
    <t>Mumes</t>
  </si>
  <si>
    <t>Naherengue</t>
  </si>
  <si>
    <t>Pilar Siargao</t>
  </si>
  <si>
    <t>Quissanga</t>
  </si>
  <si>
    <t>RESEX Caeté-Taperaçu</t>
  </si>
  <si>
    <t>Brazil</t>
  </si>
  <si>
    <t>RESEX Chocoaré-Mato Grosso</t>
  </si>
  <si>
    <t>Resex Filhos do Mangue</t>
  </si>
  <si>
    <t>RESEX Gurupi-Piriá</t>
  </si>
  <si>
    <t>RESEX Mãe Grande de Curuça</t>
  </si>
  <si>
    <t>RESEX Maracanã</t>
  </si>
  <si>
    <t>RESEX Marinha Cuinarana</t>
  </si>
  <si>
    <t>RESEX Marinha de Araí-Peroba</t>
  </si>
  <si>
    <t>RESEX Marinha de Tracuateua</t>
  </si>
  <si>
    <t>RESEX Marinha Mestre Lucindo</t>
  </si>
  <si>
    <t>RESEX Marinha Mocapajuba</t>
  </si>
  <si>
    <t>RESEX São João da Ponta</t>
  </si>
  <si>
    <t>RESEX Soure</t>
  </si>
  <si>
    <t>Resex Viriandeua</t>
  </si>
  <si>
    <t>Roseller Lim</t>
  </si>
  <si>
    <t>Sakabu and Wailen</t>
  </si>
  <si>
    <t>Samate</t>
  </si>
  <si>
    <t>San Remigio</t>
  </si>
  <si>
    <t>Sangage</t>
  </si>
  <si>
    <t>Santos Guardiola</t>
  </si>
  <si>
    <t>Sebaste</t>
  </si>
  <si>
    <t>Shared Amdui and Arefi</t>
  </si>
  <si>
    <t>Shared Arefi and Yensawai</t>
  </si>
  <si>
    <t>Shared Kaliyam and Kalwal</t>
  </si>
  <si>
    <t>Shared Samate, Wamega, and Yefman</t>
  </si>
  <si>
    <t>Shared Warsambin and Lopintol</t>
  </si>
  <si>
    <t>Solol</t>
  </si>
  <si>
    <t>Tagulandang (Inside MPA)</t>
  </si>
  <si>
    <t>Taman Pulau Kecil Kepulauan Guraici</t>
  </si>
  <si>
    <t>Taman Pulau Kecil Kepulauan Lease</t>
  </si>
  <si>
    <t>Taman Pulau Kecil Serutbar</t>
  </si>
  <si>
    <t>Taman Wisata Perairan Pulau Rao - Tanjung Dehegila</t>
  </si>
  <si>
    <t>Tatoareng</t>
  </si>
  <si>
    <t>Tela</t>
  </si>
  <si>
    <t>Tibane</t>
  </si>
  <si>
    <t>Utila</t>
  </si>
  <si>
    <t>Waifoi</t>
  </si>
  <si>
    <t>Wailebet</t>
  </si>
  <si>
    <t>Wamega</t>
  </si>
  <si>
    <t>Wangi-Wangi Selatan</t>
  </si>
  <si>
    <t>Warimak</t>
  </si>
  <si>
    <t>Warsambin</t>
  </si>
  <si>
    <t>Wegalas</t>
  </si>
  <si>
    <t>Weibon</t>
  </si>
  <si>
    <t>Weiman</t>
  </si>
  <si>
    <t>Yefman</t>
  </si>
  <si>
    <t>Yenanas</t>
  </si>
  <si>
    <t>Yensawai</t>
  </si>
  <si>
    <t>Yensner</t>
  </si>
  <si>
    <t>location_status</t>
  </si>
  <si>
    <t>baseline_year</t>
  </si>
  <si>
    <t>managed access</t>
  </si>
  <si>
    <t>biomass_change_percent</t>
  </si>
  <si>
    <t>baseline_exists</t>
  </si>
  <si>
    <t>biomass_baseline_exists</t>
  </si>
  <si>
    <t>biomass_after_baseline_exists</t>
  </si>
  <si>
    <t>legal_year_exists</t>
  </si>
  <si>
    <t>reserve</t>
  </si>
  <si>
    <t>year_tag</t>
  </si>
  <si>
    <t>year 0</t>
  </si>
  <si>
    <t>year 5</t>
  </si>
  <si>
    <t>biomass_value</t>
  </si>
  <si>
    <t>year 1</t>
  </si>
  <si>
    <t>year 6</t>
  </si>
  <si>
    <t>year 4</t>
  </si>
  <si>
    <t>year 2</t>
  </si>
  <si>
    <t>year 14</t>
  </si>
  <si>
    <t>year 17</t>
  </si>
  <si>
    <t>year 16</t>
  </si>
  <si>
    <t>year 3</t>
  </si>
  <si>
    <t>year 7</t>
  </si>
  <si>
    <t>legal_year</t>
  </si>
  <si>
    <t>years from change</t>
  </si>
  <si>
    <t>percent change from baseline</t>
  </si>
  <si>
    <t>biomass change from baseline (first year biomass was measured)</t>
  </si>
  <si>
    <t>2 groups - pre and post 2017 (starting at) of biomass measurement</t>
  </si>
  <si>
    <t>Regression or bivariate analysis</t>
  </si>
  <si>
    <t>Analyse trends of biomass changes from baseline</t>
  </si>
  <si>
    <t>Upload Power BI reports to FF workspace</t>
  </si>
  <si>
    <t>So that Tony can look at it</t>
  </si>
  <si>
    <t>mgmt_formed_year</t>
  </si>
  <si>
    <t>Aborlan</t>
  </si>
  <si>
    <t>Abuyog</t>
  </si>
  <si>
    <t>Alicia</t>
  </si>
  <si>
    <t>All Villages Batanta &amp; Salawati Island</t>
  </si>
  <si>
    <t>All Villages Batanta Island</t>
  </si>
  <si>
    <t>All Villages Mayalibit Bay</t>
  </si>
  <si>
    <t>Anahawan</t>
  </si>
  <si>
    <t>Anini-Y</t>
  </si>
  <si>
    <t>Baixo Pinda</t>
  </si>
  <si>
    <t>Balabac</t>
  </si>
  <si>
    <t>Balangiga</t>
  </si>
  <si>
    <t>Balfate (Paisaje Marino)</t>
  </si>
  <si>
    <t>Barbaza</t>
  </si>
  <si>
    <t>Basalisa</t>
  </si>
  <si>
    <t>Bataraza</t>
  </si>
  <si>
    <t>Batu Kara</t>
  </si>
  <si>
    <t>Belison</t>
  </si>
  <si>
    <t>Biaro</t>
  </si>
  <si>
    <t>Binongko Makoro Taipabu</t>
  </si>
  <si>
    <t>Blongko</t>
  </si>
  <si>
    <t>Brooke's Point</t>
  </si>
  <si>
    <t>Bugasong</t>
  </si>
  <si>
    <t>Cagdianao</t>
  </si>
  <si>
    <t>Caluya</t>
  </si>
  <si>
    <t>Dinagat</t>
  </si>
  <si>
    <t>Dulag</t>
  </si>
  <si>
    <t>El Porvenir (Paisaje Marino)</t>
  </si>
  <si>
    <t>Escalante</t>
  </si>
  <si>
    <t>Esparta (Paisaje Marino)</t>
  </si>
  <si>
    <t>Farol</t>
  </si>
  <si>
    <t>Fequete</t>
  </si>
  <si>
    <t>Gelo</t>
  </si>
  <si>
    <t>General Luna</t>
  </si>
  <si>
    <t>Giporlos</t>
  </si>
  <si>
    <t>Guiuan</t>
  </si>
  <si>
    <t>Hamtic</t>
  </si>
  <si>
    <t>Hinunangan</t>
  </si>
  <si>
    <t>Hinundayan</t>
  </si>
  <si>
    <t>Jiko Laga</t>
  </si>
  <si>
    <t>Kadatua</t>
  </si>
  <si>
    <t>Kaledupa</t>
  </si>
  <si>
    <t>Kitti</t>
  </si>
  <si>
    <t>Koepisino</t>
  </si>
  <si>
    <t>Kolonia &amp; Nett</t>
  </si>
  <si>
    <t>Kombi</t>
  </si>
  <si>
    <t>Kumeke Nenas</t>
  </si>
  <si>
    <t>Kusambi</t>
  </si>
  <si>
    <t>La Ceiba (Paisaje Marino)</t>
  </si>
  <si>
    <t>La Másica (Paisaje Marino)</t>
  </si>
  <si>
    <t>Labengki</t>
  </si>
  <si>
    <t>Laua-an</t>
  </si>
  <si>
    <t>Lawaan</t>
  </si>
  <si>
    <t>Lawokori Masudu</t>
  </si>
  <si>
    <t>Liana Banggai Timur</t>
  </si>
  <si>
    <t>Libjo</t>
  </si>
  <si>
    <t>Likupang Barat</t>
  </si>
  <si>
    <t>Livingston</t>
  </si>
  <si>
    <t>Mabuhay</t>
  </si>
  <si>
    <t>Macunhe</t>
  </si>
  <si>
    <t>Madolenihmw</t>
  </si>
  <si>
    <t>Malangas</t>
  </si>
  <si>
    <t>Maligano</t>
  </si>
  <si>
    <t>Manganitu Selatan</t>
  </si>
  <si>
    <t>Marabut</t>
  </si>
  <si>
    <t>Matani</t>
  </si>
  <si>
    <t>Meculuvelane</t>
  </si>
  <si>
    <t>Melekeok</t>
  </si>
  <si>
    <t>Mucocuene</t>
  </si>
  <si>
    <t>Namalungo</t>
  </si>
  <si>
    <t>Namige-sede</t>
  </si>
  <si>
    <t>Napano Kusambi</t>
  </si>
  <si>
    <t>Narra</t>
  </si>
  <si>
    <t>Ngchesar</t>
  </si>
  <si>
    <t>Ngiwal</t>
  </si>
  <si>
    <t>Nhagondzo</t>
  </si>
  <si>
    <t>Nusa Tabukan</t>
  </si>
  <si>
    <t>Olutanga</t>
  </si>
  <si>
    <t>Omoa</t>
  </si>
  <si>
    <t>Patnongon</t>
  </si>
  <si>
    <t>Payao</t>
  </si>
  <si>
    <t>Perjuangan Jaya</t>
  </si>
  <si>
    <t>Petane</t>
  </si>
  <si>
    <t>Pilar Camotes</t>
  </si>
  <si>
    <t>Pinogaluman</t>
  </si>
  <si>
    <t>Poigar</t>
  </si>
  <si>
    <t>Pomene</t>
  </si>
  <si>
    <t>Pudonggala</t>
  </si>
  <si>
    <t>Puerto Barrios</t>
  </si>
  <si>
    <t>Puerto Cortes</t>
  </si>
  <si>
    <t>Pusomaen</t>
  </si>
  <si>
    <t>Quezon</t>
  </si>
  <si>
    <t>Quinapondan</t>
  </si>
  <si>
    <t>Quissimajulo</t>
  </si>
  <si>
    <t>Rizal</t>
  </si>
  <si>
    <t>Salcedo</t>
  </si>
  <si>
    <t>San Benito</t>
  </si>
  <si>
    <t>San Francisco (Paisaje Marino)</t>
  </si>
  <si>
    <t>San Isidro</t>
  </si>
  <si>
    <t>San Jose</t>
  </si>
  <si>
    <t>San Juan</t>
  </si>
  <si>
    <t>Sang Tambolang</t>
  </si>
  <si>
    <t>Sangkub</t>
  </si>
  <si>
    <t>Sant Bernard</t>
  </si>
  <si>
    <t>Santa Monica</t>
  </si>
  <si>
    <t>Santa Rosa de Aguan</t>
  </si>
  <si>
    <t>Sengo</t>
  </si>
  <si>
    <t>Serissa</t>
  </si>
  <si>
    <t>Shared Mumes and Yensner</t>
  </si>
  <si>
    <t>Siay</t>
  </si>
  <si>
    <t>Silago</t>
  </si>
  <si>
    <t>Simuco</t>
  </si>
  <si>
    <t>Sitimsel</t>
  </si>
  <si>
    <t>Socorro</t>
  </si>
  <si>
    <t>Sofronio Espanola</t>
  </si>
  <si>
    <t>Sokehs</t>
  </si>
  <si>
    <t>Tagulandang</t>
  </si>
  <si>
    <t>Talusan</t>
  </si>
  <si>
    <t>Tanjung Pising</t>
  </si>
  <si>
    <t>Teluk Kolono Ngapawado</t>
  </si>
  <si>
    <t>Teluk Pasarwajo 1</t>
  </si>
  <si>
    <t>Teluk Pasarwajo 2</t>
  </si>
  <si>
    <t>Teluk Pasarwajo 3</t>
  </si>
  <si>
    <t>Tibiao</t>
  </si>
  <si>
    <t>Tobias Fornier</t>
  </si>
  <si>
    <t>Togo Binongko</t>
  </si>
  <si>
    <t>Tomia</t>
  </si>
  <si>
    <t>Tsondzo</t>
  </si>
  <si>
    <t>Tubajon</t>
  </si>
  <si>
    <t>Tudela</t>
  </si>
  <si>
    <t>Tungawan</t>
  </si>
  <si>
    <t>U</t>
  </si>
  <si>
    <t>Vuca</t>
  </si>
  <si>
    <t>Wakorumba Selatan</t>
  </si>
  <si>
    <t>Watu Lumango</t>
  </si>
  <si>
    <t>Wawonii Timur</t>
  </si>
  <si>
    <t>Wori</t>
  </si>
  <si>
    <t>Zavora</t>
  </si>
  <si>
    <t>Zona III</t>
  </si>
  <si>
    <t>ma_status</t>
  </si>
  <si>
    <t>Proposed</t>
  </si>
  <si>
    <t>Established</t>
  </si>
  <si>
    <t>Strengthened</t>
  </si>
  <si>
    <t>functional_year</t>
  </si>
  <si>
    <t>15 km</t>
  </si>
  <si>
    <t>2 nm</t>
  </si>
  <si>
    <t>3 nm</t>
  </si>
  <si>
    <t>15 nm</t>
  </si>
  <si>
    <t>12 nm</t>
  </si>
  <si>
    <t>3nm</t>
  </si>
  <si>
    <t>4 nm</t>
  </si>
  <si>
    <t>Resex boundary</t>
  </si>
  <si>
    <t>total_area</t>
  </si>
  <si>
    <t>extent</t>
  </si>
  <si>
    <t>MA name</t>
  </si>
  <si>
    <t>Reserve name</t>
  </si>
  <si>
    <t>Status</t>
  </si>
  <si>
    <t>Total area</t>
  </si>
  <si>
    <t>KPA Bersama Semua Kampung Batanta dan Salawati</t>
  </si>
  <si>
    <t>KPA Bersama Semua Kampung Batanta</t>
  </si>
  <si>
    <t>KPA Bersama Teluk Mayalibit</t>
  </si>
  <si>
    <t>Bonbon Marine Sanctuary</t>
  </si>
  <si>
    <t>Bonbon MPA Buffer Zone</t>
  </si>
  <si>
    <t>Kantabogon Marine Sanctuary</t>
  </si>
  <si>
    <t>Kantabogon MPA Buffer Zone</t>
  </si>
  <si>
    <t>KPA Amdui</t>
  </si>
  <si>
    <t>Bi-os Marine Sanctuary</t>
  </si>
  <si>
    <t>Bi-os MPA Biffer Zone</t>
  </si>
  <si>
    <t>Tandayan Marine Sanctuary</t>
  </si>
  <si>
    <t>Tandayan MPA Buffer Zone</t>
  </si>
  <si>
    <t>Awa-an Marine Sanctuary</t>
  </si>
  <si>
    <t>Calagcalag Marine Sanctuary</t>
  </si>
  <si>
    <t>Iniban Marine Sanctuary</t>
  </si>
  <si>
    <t>Tampocon Marine Sanctuary</t>
  </si>
  <si>
    <t>Bato Marine Sanctuary</t>
  </si>
  <si>
    <t>Hinalblan Marine Sanctuary</t>
  </si>
  <si>
    <t>Lambug FIsh Sanctuary</t>
  </si>
  <si>
    <t>Matutinao Marine Sanctuary</t>
  </si>
  <si>
    <t>Zaragosa Fish Sanctuary</t>
  </si>
  <si>
    <t>Capinahan Mangrove Reserve</t>
  </si>
  <si>
    <t>Capinahan Marine Sanctuary</t>
  </si>
  <si>
    <t>New Reserve 5</t>
  </si>
  <si>
    <t>Recommended</t>
  </si>
  <si>
    <t>Baod Fish Sanctuary</t>
  </si>
  <si>
    <t>Botigues Fish Sanctuary</t>
  </si>
  <si>
    <t>Doong Marine Sanctuary</t>
  </si>
  <si>
    <t>Giuwanon Marine Sanctuary</t>
  </si>
  <si>
    <t>Luyong Marine Sanctuary</t>
  </si>
  <si>
    <t>Patao Fish Sanctuary</t>
  </si>
  <si>
    <t>Sillon Marine Sanctary</t>
  </si>
  <si>
    <t>Sulangan Fish Sanctuary</t>
  </si>
  <si>
    <t>Balaas Marine Sanctuary</t>
  </si>
  <si>
    <t>Cabuga Marine Sanctuary</t>
  </si>
  <si>
    <t>Cabuga MPA Buffer Zone</t>
  </si>
  <si>
    <t>Malaga Marine Sanctuary</t>
  </si>
  <si>
    <t>Malaga MPA Buffer Zone</t>
  </si>
  <si>
    <t>Mantalip Marine Sanctuary</t>
  </si>
  <si>
    <t>Mantalip MPA Buffer Zone</t>
  </si>
  <si>
    <t>Pangalacay MPA Buffer Zone</t>
  </si>
  <si>
    <t>Pangalaycay Marine Sanctuary</t>
  </si>
  <si>
    <t>Tinaogan Mangrove Sanctuary</t>
  </si>
  <si>
    <t>Tinaogan Marine Sanctary</t>
  </si>
  <si>
    <t>Tinaogan MPA Buffer Zone</t>
  </si>
  <si>
    <t>Tinaogan Seagrass Sanctuary</t>
  </si>
  <si>
    <t>Binongko Makoro Taipabu 1</t>
  </si>
  <si>
    <t>Binongko Makoro Taipabu 2</t>
  </si>
  <si>
    <t>Baybay Marine Sanctuary</t>
  </si>
  <si>
    <t>Poblasion Marine Sanctuary</t>
  </si>
  <si>
    <t>Bacong Marine Fish Sanctuary</t>
  </si>
  <si>
    <t>Bacong MS Buffer Zone</t>
  </si>
  <si>
    <t>Dawis Fish Marine Sanctuary</t>
  </si>
  <si>
    <t>Dawis MS Buffer Zone</t>
  </si>
  <si>
    <t>Dionela Marine FIsh Sanctuary</t>
  </si>
  <si>
    <t>Dionela MS Buffer Zone</t>
  </si>
  <si>
    <t>Harigue Marine Fish Sanctuary</t>
  </si>
  <si>
    <t>Harique MS Buffer Zone</t>
  </si>
  <si>
    <t>Hininga-an Marine Fish Sanctuary</t>
  </si>
  <si>
    <t>Hininga-an MS Buffer Zone</t>
  </si>
  <si>
    <t>Masanag Marine Fish Sanctuary</t>
  </si>
  <si>
    <t>Masanag MS Buffer Zone</t>
  </si>
  <si>
    <t>Poblacion Marine Fish Sanctuary</t>
  </si>
  <si>
    <t>Poblacion MS Buffer Zone</t>
  </si>
  <si>
    <t>Sabang Fish Marine Sanctuary</t>
  </si>
  <si>
    <t>Sabang MS Buffer Zone</t>
  </si>
  <si>
    <t>Ayoke Marine Sanctuary</t>
  </si>
  <si>
    <t>General Island Marine Sanctuary</t>
  </si>
  <si>
    <t>San Pedro Manrine Sanctuary</t>
  </si>
  <si>
    <t>Colongcogon Marine Sanctuary</t>
  </si>
  <si>
    <t>Colongcogon MPA Buffer Zone</t>
  </si>
  <si>
    <t>Daraga Marine Sanctuary</t>
  </si>
  <si>
    <t>Gata Marine Sanctuary</t>
  </si>
  <si>
    <t>Gata MPA Buffer Zone</t>
  </si>
  <si>
    <t>Gibgos Marine Sanctuary</t>
  </si>
  <si>
    <t>Gibgos MPA Buffer Zone</t>
  </si>
  <si>
    <t>Giuhoan Marine Sanctuary</t>
  </si>
  <si>
    <t>Guihoan Turtle Sanctuary</t>
  </si>
  <si>
    <t>Paniman Marine Sanctuary</t>
  </si>
  <si>
    <t>Paniman MPA Buffer Zone</t>
  </si>
  <si>
    <t>San Vicente Marine Sanctiary</t>
  </si>
  <si>
    <t>San Vicente MPA Buffer Zone</t>
  </si>
  <si>
    <t>Balibadon Marine Sanctuary</t>
  </si>
  <si>
    <t>Balibadon MPA Buffer Zone</t>
  </si>
  <si>
    <t>Burgos Marine Sanctuary</t>
  </si>
  <si>
    <t>Burgos MPA Buffer Zone</t>
  </si>
  <si>
    <t>Capandan Marine Sanctuary</t>
  </si>
  <si>
    <t>Tag-angonon Marine Sanctuary</t>
  </si>
  <si>
    <t>Tag-angonon MPA Biffer Zone</t>
  </si>
  <si>
    <t>Tig-ao Marine Sanctuary</t>
  </si>
  <si>
    <t>Tig-ao MPA Buffer Zone</t>
  </si>
  <si>
    <t>Uba Marine Sanctuary</t>
  </si>
  <si>
    <t>Uba MPA Buffer Zone</t>
  </si>
  <si>
    <t>Batbatan Island Marine Sanctuary</t>
  </si>
  <si>
    <t>Batonan Sur Marine Sanctuary</t>
  </si>
  <si>
    <t>Lipata Marine Sanctuary</t>
  </si>
  <si>
    <t>Malalison Marine Sanctuary</t>
  </si>
  <si>
    <t>Naba Marine Sanctuary</t>
  </si>
  <si>
    <t>Corrigedor Marine Sanctuary</t>
  </si>
  <si>
    <t>Dapa Reserve 1</t>
  </si>
  <si>
    <t>Caub Marine Sanctuary</t>
  </si>
  <si>
    <t>Halian Marine Sanctuary</t>
  </si>
  <si>
    <t>San Fernando Marine Sanctuary</t>
  </si>
  <si>
    <t>Escalante Marine Park</t>
  </si>
  <si>
    <t>Area de No Pesca - Thompson (La Rosita)</t>
  </si>
  <si>
    <t>New reserve 3</t>
  </si>
  <si>
    <t>General Luna Marine Protected Area</t>
  </si>
  <si>
    <t>KPA Go</t>
  </si>
  <si>
    <t>Area de No Pesca - Long Reef</t>
  </si>
  <si>
    <t>Area de No Pesca - Michael Rock</t>
  </si>
  <si>
    <t>Zona Restringida a la Pesca - West End-Blue Rock Point</t>
  </si>
  <si>
    <t>Ragnas Marine Sanctuary</t>
  </si>
  <si>
    <t>Ragnas MPA Buffer Zone</t>
  </si>
  <si>
    <t>Rizal Marine Sanctuary</t>
  </si>
  <si>
    <t>Rizal MPA Buffer Zone</t>
  </si>
  <si>
    <t>Buluan Island Marine Sanctuary</t>
  </si>
  <si>
    <t>Buluan Island MPA Buffer Zone</t>
  </si>
  <si>
    <t>Fishery Refuge</t>
  </si>
  <si>
    <t>Sea Turtle Nesting Site</t>
  </si>
  <si>
    <t>Seagrass Conservation Area</t>
  </si>
  <si>
    <t>ZRP Rio Miel</t>
  </si>
  <si>
    <t>KPA Kabilol</t>
  </si>
  <si>
    <t>Kaledupa 1</t>
  </si>
  <si>
    <t>Kaledupa 2</t>
  </si>
  <si>
    <t>KPA Kalitoko</t>
  </si>
  <si>
    <t>Kapuntori 1</t>
  </si>
  <si>
    <t>Kapuntori 2</t>
  </si>
  <si>
    <t>Enipein Mangrove Reserve</t>
  </si>
  <si>
    <t>Kehpara Marine Sanctuary</t>
  </si>
  <si>
    <t>Nahtik Marine Sanctuary</t>
  </si>
  <si>
    <t>Peniou Marine Sanctuary</t>
  </si>
  <si>
    <t>Pwudoi Mangrove Reserve</t>
  </si>
  <si>
    <t>New reserve 1</t>
  </si>
  <si>
    <t>Sapwitik Marine Sanctuary</t>
  </si>
  <si>
    <t>Kulisusu 1</t>
  </si>
  <si>
    <t>Kololano</t>
  </si>
  <si>
    <t>Munginang</t>
  </si>
  <si>
    <t>Karang Tomba</t>
  </si>
  <si>
    <t>Koala Alono</t>
  </si>
  <si>
    <t>Martilo Marine</t>
  </si>
  <si>
    <t>San Jose Marine Sanctuary</t>
  </si>
  <si>
    <t>Area de No Pesca - Boca Cerrada</t>
  </si>
  <si>
    <t>Labengki 1</t>
  </si>
  <si>
    <t>Labengki 10</t>
  </si>
  <si>
    <t>Labengki 11</t>
  </si>
  <si>
    <t>Labengki 2</t>
  </si>
  <si>
    <t>Labengki 3</t>
  </si>
  <si>
    <t>Labengki 4</t>
  </si>
  <si>
    <t>Labengki 5</t>
  </si>
  <si>
    <t>Labengki 6</t>
  </si>
  <si>
    <t>Labengki 7</t>
  </si>
  <si>
    <t>Labengki 8</t>
  </si>
  <si>
    <t>Labengki 9</t>
  </si>
  <si>
    <t>Barusbus Marine Sanctuary</t>
  </si>
  <si>
    <t>Bulanao Marine Sanctuary</t>
  </si>
  <si>
    <t>Pajo Marine Sanctuary</t>
  </si>
  <si>
    <t>Pucio Marine Sanctuary</t>
  </si>
  <si>
    <t>San Roque Marine Sanctuary</t>
  </si>
  <si>
    <t>Taboc Marine Sanctuary</t>
  </si>
  <si>
    <t>Tinigbas Marine Sanctuary</t>
  </si>
  <si>
    <t>Union Marine Sanctuary</t>
  </si>
  <si>
    <t>Livingston 1</t>
  </si>
  <si>
    <t>Bahurang Aurora Marine Sanctuary</t>
  </si>
  <si>
    <t>KPA Lopintol</t>
  </si>
  <si>
    <t>Bahurang Vigo Marine Sanctuary</t>
  </si>
  <si>
    <t>Machangulo 1</t>
  </si>
  <si>
    <t>Namwen Na Stingray Sanctuary</t>
  </si>
  <si>
    <t>Nangih Stingray Sanctuary</t>
  </si>
  <si>
    <t>Nanwap Marine Sanctuary</t>
  </si>
  <si>
    <t>Namwen Na Stingray Sanctuary extension</t>
  </si>
  <si>
    <t>New reserve 2</t>
  </si>
  <si>
    <t>Senpehn Mangrove Reserve</t>
  </si>
  <si>
    <t>Maginti 1</t>
  </si>
  <si>
    <t>Maginti 2</t>
  </si>
  <si>
    <t>Maginti 3</t>
  </si>
  <si>
    <t>Maginti 4</t>
  </si>
  <si>
    <t>Bolisong Marine Sanctuary</t>
  </si>
  <si>
    <t>Mataoleo 1</t>
  </si>
  <si>
    <t>Mataoleo 2</t>
  </si>
  <si>
    <t>Mataoleo 3</t>
  </si>
  <si>
    <t>Mawasangka 1</t>
  </si>
  <si>
    <t>Mawasangka 2</t>
  </si>
  <si>
    <t>Mawasangka 3</t>
  </si>
  <si>
    <t>Mawasangka 4</t>
  </si>
  <si>
    <t>Memba 2</t>
  </si>
  <si>
    <t>Memba1</t>
  </si>
  <si>
    <t>Apuao Marine Sanctuary</t>
  </si>
  <si>
    <t>Apuao MPA Buffer Zone</t>
  </si>
  <si>
    <t>Canimog Marine Sanctuary</t>
  </si>
  <si>
    <t>Canimog MPA Buffer Zone</t>
  </si>
  <si>
    <t>Caringo Marine Sanctuary</t>
  </si>
  <si>
    <t>Caringo MPA Buffer Zone</t>
  </si>
  <si>
    <t>Qunapagiuan Marine Sanctuary</t>
  </si>
  <si>
    <t>Qunapagiuan MPA Buffer Zone</t>
  </si>
  <si>
    <t>KPA Mumes</t>
  </si>
  <si>
    <t>Pamuch</t>
  </si>
  <si>
    <t>Idiacacan Marine Sanctuary</t>
  </si>
  <si>
    <t>Mag-aba Marine Sanctuary</t>
  </si>
  <si>
    <t>Patria Marine Sanctuary</t>
  </si>
  <si>
    <t>Tingib Marine Sanctuary</t>
  </si>
  <si>
    <t>Pasi Kolaga 1</t>
  </si>
  <si>
    <t>Pasi Kolaga 2</t>
  </si>
  <si>
    <t>Pasi Kolaga 3</t>
  </si>
  <si>
    <t>Pasi Kolaga 4</t>
  </si>
  <si>
    <t>Pasi Kolaga 5</t>
  </si>
  <si>
    <t>Cawit Marine Sanctuary 1</t>
  </si>
  <si>
    <t>Cawit Marine Sanctuary 2</t>
  </si>
  <si>
    <t>DapDap Esperanza Marine Sanctuary 1</t>
  </si>
  <si>
    <t>DapDap Esperanza Marine Sanctuary 2</t>
  </si>
  <si>
    <t>Pilar Municipal Marine Park 1</t>
  </si>
  <si>
    <t>Pilar Municipal Marine Park 2</t>
  </si>
  <si>
    <t>Pomene 1</t>
  </si>
  <si>
    <t>Esperanza, Poro Marine Sanctuary 1</t>
  </si>
  <si>
    <t>Esperanza, Poro Marine Sanctuary 2</t>
  </si>
  <si>
    <t>Inusukan Reserve 1</t>
  </si>
  <si>
    <t>Inusukan Reserve 2</t>
  </si>
  <si>
    <t>Libertad Marine Sanctuary 1</t>
  </si>
  <si>
    <t>Libertad Marine Sanctuary 2</t>
  </si>
  <si>
    <t>Mabini Marine Sanctuary 1</t>
  </si>
  <si>
    <t>Mabini Marine Sanctuary2</t>
  </si>
  <si>
    <t>North Poblasion Marine Sanctuary 3</t>
  </si>
  <si>
    <t>North Poblasion Marine Sanctuary 6</t>
  </si>
  <si>
    <t>Corona Cayman</t>
  </si>
  <si>
    <t>Zona de recuperacion pesquera 1</t>
  </si>
  <si>
    <t>Zona de recuperacion pesquera 2</t>
  </si>
  <si>
    <t>Zona de recuperacion pesquera 3</t>
  </si>
  <si>
    <t>Puerto Barrios 1</t>
  </si>
  <si>
    <t>Puerto Barrios 2</t>
  </si>
  <si>
    <t>Puerto Barrios 3</t>
  </si>
  <si>
    <t>ZRP Bajo Costa Azul</t>
  </si>
  <si>
    <t>ZRP Picuda/ La Venada</t>
  </si>
  <si>
    <t>French Cay</t>
  </si>
  <si>
    <t>Zona de Reserva - Banco Cordelia</t>
  </si>
  <si>
    <t>Zona Restringida - Mud Hole- Crawfish Rock</t>
  </si>
  <si>
    <t>Sagori 1</t>
  </si>
  <si>
    <t>Sagori 2</t>
  </si>
  <si>
    <t>Bongdo - Nueva Campo Marine Sanctuary</t>
  </si>
  <si>
    <t>Maribojoc Marine Sanctuary</t>
  </si>
  <si>
    <t>Ermita Marine Sanctuary</t>
  </si>
  <si>
    <t>St. John Marine Sanctuary</t>
  </si>
  <si>
    <t>Consuelo Marine Sanctuary 1</t>
  </si>
  <si>
    <t>Consuelo Marine Sanctuary 2</t>
  </si>
  <si>
    <t>Hemsulan Marine Sanctuary 1</t>
  </si>
  <si>
    <t>Hemsulan Marine Sanctuary 2</t>
  </si>
  <si>
    <t>North Poblasion Marine Sanctuary 1</t>
  </si>
  <si>
    <t>North Poblasion Marine Sanctuary 2</t>
  </si>
  <si>
    <t>North Poblasion Marine Sanctuary 4</t>
  </si>
  <si>
    <t>North Poblasion Marine Sanctuary 5</t>
  </si>
  <si>
    <t>San Isidro Marine Sanctuary 1</t>
  </si>
  <si>
    <t>San Isidro Marine Sanctuary 2</t>
  </si>
  <si>
    <t>Santiago Marine Sanctuary 1</t>
  </si>
  <si>
    <t>Santiago Marine Sanctuary 2</t>
  </si>
  <si>
    <t>Tulang Diot Buffer Zone</t>
  </si>
  <si>
    <t>TUlang Diot Marine Park</t>
  </si>
  <si>
    <t>Tulang Diot Reserve 1</t>
  </si>
  <si>
    <t>Tulang Diot Reserve 2</t>
  </si>
  <si>
    <t>Unidos Marine Sanctuary 1</t>
  </si>
  <si>
    <t>Unidos Marine Sanctuary 2</t>
  </si>
  <si>
    <t>Union Marine Sanctuary Core Zone</t>
  </si>
  <si>
    <t>Union Marine Sanctuary Buffer Zone</t>
  </si>
  <si>
    <t>Area de No Pesca - Salado Barra 1</t>
  </si>
  <si>
    <t>Area de No Pesca - Salado Barra 2</t>
  </si>
  <si>
    <t>New reserve 4</t>
  </si>
  <si>
    <t>Sta Paz Marine Sanctuary</t>
  </si>
  <si>
    <t>Tigasao Marine Sanctuary</t>
  </si>
  <si>
    <t>Anapog Fish Sanctuary</t>
  </si>
  <si>
    <t>Bancasan Fish Sanctuary</t>
  </si>
  <si>
    <t>Biasong - Mano Fish Sanctuary</t>
  </si>
  <si>
    <t>Busogon Fish Sanctuary</t>
  </si>
  <si>
    <t>Kinawahan FIsh Sanctuary</t>
  </si>
  <si>
    <t>Luyang Fish Sanctuary</t>
  </si>
  <si>
    <t>Tambogon Fish Sanctuary</t>
  </si>
  <si>
    <t>Victoria Fish and Seagrass Sanctuary</t>
  </si>
  <si>
    <t>ZRP BAJO SECO</t>
  </si>
  <si>
    <t>ZRP Cayo Blanco</t>
  </si>
  <si>
    <t>Dakung Baybay Fish Sanctuary</t>
  </si>
  <si>
    <t>Hagdan Marine Sanctuary</t>
  </si>
  <si>
    <t>Langub Marine Sanctuary</t>
  </si>
  <si>
    <t>Marikaban Marine Sanctuary</t>
  </si>
  <si>
    <t>Okoy Marine Sanctuary</t>
  </si>
  <si>
    <t>Talisay Marine Sanctuary</t>
  </si>
  <si>
    <t>Virgin Islabd</t>
  </si>
  <si>
    <t>Magsaysay Marine Sanctuary</t>
  </si>
  <si>
    <t>New Reserve 10</t>
  </si>
  <si>
    <t>Zona Restringida a la Pesca - Calabash Bight-New Port Royal</t>
  </si>
  <si>
    <t>Zona Restringida a la Pesca - Coco View-Caribbean Point</t>
  </si>
  <si>
    <t>Idio Marine Sanctuary</t>
  </si>
  <si>
    <t>Serissa 1</t>
  </si>
  <si>
    <t>Serissa 2</t>
  </si>
  <si>
    <t>KPA Bersama Arefi dan Yensawai</t>
  </si>
  <si>
    <t>KPA Bersama Mumes dan Yensner</t>
  </si>
  <si>
    <t>Simuca 2</t>
  </si>
  <si>
    <t>Simuco 1</t>
  </si>
  <si>
    <t>Siompu 1</t>
  </si>
  <si>
    <t>Siotapina - Lasel 1</t>
  </si>
  <si>
    <t>Siotapina - Lasel 2</t>
  </si>
  <si>
    <t>Siotapina - Lasel 3</t>
  </si>
  <si>
    <t>Siotapina - Lasel 4</t>
  </si>
  <si>
    <t>Pamosaingan Marine Protected Area</t>
  </si>
  <si>
    <t>Palikir Pass Marine Sanctuary</t>
  </si>
  <si>
    <t>Talaga Raya 2</t>
  </si>
  <si>
    <t>Talaga Raya 3</t>
  </si>
  <si>
    <t>Talaga Raya 4</t>
  </si>
  <si>
    <t>Talaga Raya 5</t>
  </si>
  <si>
    <t>Talaga Raya 6</t>
  </si>
  <si>
    <t>Pulau Hantu</t>
  </si>
  <si>
    <t>Cabulotan Marine Sanctuary</t>
  </si>
  <si>
    <t>New Reserve 11</t>
  </si>
  <si>
    <t>New Reserve 8</t>
  </si>
  <si>
    <t>Kolono Bay 1</t>
  </si>
  <si>
    <t>Kolono Bay 2</t>
  </si>
  <si>
    <t>Kolono Bay 3</t>
  </si>
  <si>
    <t>Kolono Bay 4</t>
  </si>
  <si>
    <t>Kolono Bay 5</t>
  </si>
  <si>
    <t>Lasolo Bay 1</t>
  </si>
  <si>
    <t>Moramo Bay 1</t>
  </si>
  <si>
    <t>Moramo Bay 2</t>
  </si>
  <si>
    <t>Agcawayan Marine Sanctuary</t>
  </si>
  <si>
    <t>Agcawayan MPA Buffer Zone</t>
  </si>
  <si>
    <t>Caloco Marine Sanctuary</t>
  </si>
  <si>
    <t>Caloco MPA Buffer Zone</t>
  </si>
  <si>
    <t>San Antonio Marine Sanctuary</t>
  </si>
  <si>
    <t>San Antonio MPA Buffer Zone</t>
  </si>
  <si>
    <t>North Tiworo 1</t>
  </si>
  <si>
    <t>North Tiworo 2</t>
  </si>
  <si>
    <t>North Tiworo 3</t>
  </si>
  <si>
    <t>North Tiworo 4</t>
  </si>
  <si>
    <t>North Tiworo 5</t>
  </si>
  <si>
    <t>North Tiworo 6</t>
  </si>
  <si>
    <t>Togo Binongko 1</t>
  </si>
  <si>
    <t>Togo Binongko 2</t>
  </si>
  <si>
    <t>Togo Binongko 3</t>
  </si>
  <si>
    <t>Tomia 1</t>
  </si>
  <si>
    <t>Tomia 2</t>
  </si>
  <si>
    <t>Tomia 3</t>
  </si>
  <si>
    <t>Tomia 4</t>
  </si>
  <si>
    <t>Tomia 5</t>
  </si>
  <si>
    <t>Tomia 6</t>
  </si>
  <si>
    <t>Tomia 7</t>
  </si>
  <si>
    <t>ZRP Bajo Calderon</t>
  </si>
  <si>
    <t>New reserve 9</t>
  </si>
  <si>
    <t>Calmante Marine Sanctuary 1</t>
  </si>
  <si>
    <t>Calmante Marine Sanctuary 2</t>
  </si>
  <si>
    <t>Calmante Marine Sanctuary 3</t>
  </si>
  <si>
    <t>Puertobello Fish Sanctuary 1</t>
  </si>
  <si>
    <t>Puertobello Fish Sanctuary 2</t>
  </si>
  <si>
    <t>Villahermosa Fish Sanctuary 1</t>
  </si>
  <si>
    <t>Villahermosa Fish Sanctuary 2</t>
  </si>
  <si>
    <t>Dehpehk Takaieu Marine Sanctuary</t>
  </si>
  <si>
    <t>Mwahnd Marine Sanctuary</t>
  </si>
  <si>
    <t>Nanwelinrohi</t>
  </si>
  <si>
    <t>Zona de Recuperacion Pesquera Old Bank</t>
  </si>
  <si>
    <t>Zona de Recuperacion Pesquera White Waters</t>
  </si>
  <si>
    <t>Wabula 1</t>
  </si>
  <si>
    <t>Wabula 2</t>
  </si>
  <si>
    <t>KPA Waifoi</t>
  </si>
  <si>
    <t>Daerah Perlindungan Laut</t>
  </si>
  <si>
    <t>DPL Landow</t>
  </si>
  <si>
    <t>DPL Duyumlo</t>
  </si>
  <si>
    <t>KPA Wamega</t>
  </si>
  <si>
    <t>South Wangi-Wangi 1</t>
  </si>
  <si>
    <t>South Wangi-Wangi 2</t>
  </si>
  <si>
    <t>South Wangi-Wangi 3</t>
  </si>
  <si>
    <t>KPA Warimak</t>
  </si>
  <si>
    <t>KPA Warsambin</t>
  </si>
  <si>
    <t>Wawonii 3</t>
  </si>
  <si>
    <t>Wawonii 1</t>
  </si>
  <si>
    <t>Wawonii 2</t>
  </si>
  <si>
    <t>Wawonii 4</t>
  </si>
  <si>
    <t>KPA Wegalas</t>
  </si>
  <si>
    <t>Kawasan Larang Ambil</t>
  </si>
  <si>
    <t>Daerah Tabungan Ikan</t>
  </si>
  <si>
    <t>KPA Yenanas</t>
  </si>
  <si>
    <t>KPA Yensner</t>
  </si>
  <si>
    <t>Zavora 1</t>
  </si>
  <si>
    <t>Zavora 2</t>
  </si>
  <si>
    <t>Sangia Moane</t>
  </si>
  <si>
    <t>IDN</t>
  </si>
  <si>
    <t>PHL</t>
  </si>
  <si>
    <t>MOZ</t>
  </si>
  <si>
    <t>HND</t>
  </si>
  <si>
    <t>FSM</t>
  </si>
  <si>
    <t>GTM</t>
  </si>
  <si>
    <t>country_code</t>
  </si>
  <si>
    <t>Guatemala</t>
  </si>
  <si>
    <t>PLW</t>
  </si>
  <si>
    <t>Palau</t>
  </si>
  <si>
    <t>Federated States of Micronesia</t>
  </si>
  <si>
    <t>BRA</t>
  </si>
  <si>
    <t>Tasks</t>
  </si>
  <si>
    <t>Sample Data</t>
  </si>
  <si>
    <t>group_pre_post_2017</t>
  </si>
  <si>
    <t>pre</t>
  </si>
  <si>
    <t>post</t>
  </si>
  <si>
    <t>years_from_baseline</t>
  </si>
  <si>
    <t>pre_post_2017</t>
  </si>
  <si>
    <t>Biomass_change_1st year_baseline</t>
  </si>
  <si>
    <t>percentage_biomass_change_from_baseline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</si>
</sst>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1" xfId="1" applyFont="1" applyBorder="1"/>
    <xf numFmtId="0" fontId="3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E1C6-8A04-4A65-9C1C-7E2509870D4E}">
  <sheetPr filterMode="1"/>
  <dimension ref="A1:H142"/>
  <sheetViews>
    <sheetView workbookViewId="0">
      <pane ySplit="1" topLeftCell="A2" activePane="bottomLeft" state="frozen"/>
      <selection pane="bottomLeft" activeCell="A2" sqref="A2:XFD3"/>
    </sheetView>
  </sheetViews>
  <sheetFormatPr baseColWidth="10" defaultColWidth="8.83203125" defaultRowHeight="15" x14ac:dyDescent="0.2"/>
  <cols>
    <col min="2" max="2" width="11.1640625" bestFit="1" customWidth="1"/>
    <col min="3" max="3" width="13.33203125" bestFit="1" customWidth="1"/>
    <col min="4" max="4" width="13.33203125" customWidth="1"/>
    <col min="5" max="5" width="21.6640625" bestFit="1" customWidth="1"/>
    <col min="7" max="7" width="12.33203125" bestFit="1" customWidth="1"/>
    <col min="8" max="8" width="13.33203125" customWidth="1"/>
  </cols>
  <sheetData>
    <row r="1" spans="1:8" s="2" customFormat="1" x14ac:dyDescent="0.2">
      <c r="A1" s="2" t="s">
        <v>0</v>
      </c>
      <c r="B1" s="2" t="s">
        <v>1</v>
      </c>
      <c r="C1" s="2" t="s">
        <v>140</v>
      </c>
      <c r="D1" s="2" t="s">
        <v>152</v>
      </c>
      <c r="E1" s="2" t="s">
        <v>143</v>
      </c>
      <c r="F1" s="2" t="s">
        <v>2</v>
      </c>
      <c r="G1" s="2" t="s">
        <v>141</v>
      </c>
      <c r="H1" s="2" t="s">
        <v>149</v>
      </c>
    </row>
    <row r="2" spans="1:8" x14ac:dyDescent="0.2">
      <c r="A2" s="2" t="s">
        <v>4</v>
      </c>
      <c r="B2" t="s">
        <v>5</v>
      </c>
      <c r="C2" t="s">
        <v>142</v>
      </c>
      <c r="D2" cm="1">
        <f t="array" ref="D2">_xlfn.XLOOKUP(A2&amp;F2, 'MA - Biomass by year'!A:A&amp;'MA - Biomass by year'!C:C, 'MA - Biomass by year'!D:D)</f>
        <v>469.50873965399899</v>
      </c>
      <c r="E2">
        <v>0</v>
      </c>
      <c r="F2">
        <v>2017</v>
      </c>
      <c r="G2">
        <f>_xlfn.XLOOKUP(A2,'MAR - Year data'!A:A,'MAR - Year data'!B:B, )</f>
        <v>2017</v>
      </c>
      <c r="H2" t="s">
        <v>150</v>
      </c>
    </row>
    <row r="3" spans="1:8" x14ac:dyDescent="0.2">
      <c r="A3" s="2" t="s">
        <v>4</v>
      </c>
      <c r="B3" t="s">
        <v>5</v>
      </c>
      <c r="C3" t="s">
        <v>142</v>
      </c>
      <c r="D3" cm="1">
        <f t="array" ref="D3">_xlfn.XLOOKUP(A3&amp;F3, 'MA - Biomass by year'!A:A&amp;'MA - Biomass by year'!C:C, 'MA - Biomass by year'!D:D)</f>
        <v>1114.5502810580001</v>
      </c>
      <c r="E3" s="1">
        <f>('MA - Biomass by year'!D7-'MA - Biomass by year'!D6)*100/'MA - Biomass by year'!D6</f>
        <v>137.38648227919245</v>
      </c>
      <c r="F3">
        <v>2022</v>
      </c>
      <c r="G3">
        <f>_xlfn.XLOOKUP(A3,'MAR - Year data'!A:A,'MAR - Year data'!B:B, )</f>
        <v>2017</v>
      </c>
      <c r="H3" t="s">
        <v>151</v>
      </c>
    </row>
    <row r="4" spans="1:8" x14ac:dyDescent="0.2">
      <c r="A4" t="s">
        <v>6</v>
      </c>
      <c r="B4" t="s">
        <v>5</v>
      </c>
      <c r="C4" t="s">
        <v>142</v>
      </c>
      <c r="D4" cm="1">
        <f t="array" ref="D4">_xlfn.XLOOKUP(A4&amp;F4, 'MA - Biomass by year'!A:A&amp;'MA - Biomass by year'!C:C, 'MA - Biomass by year'!D:D)</f>
        <v>2902.6106042739998</v>
      </c>
      <c r="E4">
        <v>0</v>
      </c>
      <c r="F4">
        <v>2016</v>
      </c>
      <c r="G4">
        <f>_xlfn.XLOOKUP(A4,'MAR - Year data'!A:A,'MAR - Year data'!B:B, )</f>
        <v>2016</v>
      </c>
      <c r="H4" t="s">
        <v>150</v>
      </c>
    </row>
    <row r="5" spans="1:8" x14ac:dyDescent="0.2">
      <c r="A5" t="s">
        <v>6</v>
      </c>
      <c r="B5" t="s">
        <v>5</v>
      </c>
      <c r="C5" t="s">
        <v>142</v>
      </c>
      <c r="D5" cm="1">
        <f t="array" ref="D5">_xlfn.XLOOKUP(A5&amp;F5, 'MA - Biomass by year'!A:A&amp;'MA - Biomass by year'!C:C, 'MA - Biomass by year'!D:D)</f>
        <v>626.76549913899999</v>
      </c>
      <c r="F5">
        <v>2017</v>
      </c>
      <c r="G5">
        <f>_xlfn.XLOOKUP(A5,'MAR - Year data'!A:A,'MAR - Year data'!B:B, )</f>
        <v>2016</v>
      </c>
      <c r="H5" t="s">
        <v>153</v>
      </c>
    </row>
    <row r="6" spans="1:8" x14ac:dyDescent="0.2">
      <c r="A6" t="s">
        <v>6</v>
      </c>
      <c r="B6" t="s">
        <v>5</v>
      </c>
      <c r="C6" t="s">
        <v>142</v>
      </c>
      <c r="D6" cm="1">
        <f t="array" ref="D6">_xlfn.XLOOKUP(A6&amp;F6, 'MA - Biomass by year'!A:A&amp;'MA - Biomass by year'!C:C, 'MA - Biomass by year'!D:D)</f>
        <v>904.14375901999995</v>
      </c>
      <c r="F6">
        <v>2022</v>
      </c>
      <c r="G6">
        <f>_xlfn.XLOOKUP(A6,'MAR - Year data'!A:A,'MAR - Year data'!B:B, )</f>
        <v>2016</v>
      </c>
      <c r="H6" t="s">
        <v>154</v>
      </c>
    </row>
    <row r="7" spans="1:8" x14ac:dyDescent="0.2">
      <c r="A7" t="s">
        <v>7</v>
      </c>
      <c r="B7" t="s">
        <v>5</v>
      </c>
      <c r="C7" t="s">
        <v>142</v>
      </c>
      <c r="D7" t="e" cm="1">
        <f t="array" ref="D7">_xlfn.XLOOKUP(A7&amp;F7, 'MA - Biomass by year'!A:A&amp;'MA - Biomass by year'!C:C, 'MA - Biomass by year'!D:D)</f>
        <v>#N/A</v>
      </c>
      <c r="E7">
        <v>0</v>
      </c>
      <c r="F7">
        <v>2017</v>
      </c>
      <c r="G7">
        <f>_xlfn.XLOOKUP(A7,'MAR - Year data'!A:A,'MAR - Year data'!B:B, )</f>
        <v>2017</v>
      </c>
      <c r="H7" t="s">
        <v>150</v>
      </c>
    </row>
    <row r="8" spans="1:8" x14ac:dyDescent="0.2">
      <c r="A8" t="s">
        <v>7</v>
      </c>
      <c r="B8" t="s">
        <v>5</v>
      </c>
      <c r="C8" t="s">
        <v>142</v>
      </c>
      <c r="D8" cm="1">
        <f t="array" ref="D8">_xlfn.XLOOKUP(A8&amp;F8, 'MA - Biomass by year'!A:A&amp;'MA - Biomass by year'!C:C, 'MA - Biomass by year'!D:D)</f>
        <v>1541.9079976759999</v>
      </c>
      <c r="E8" t="e">
        <f>(D8-D7)*100/D7</f>
        <v>#N/A</v>
      </c>
      <c r="F8">
        <v>2021</v>
      </c>
      <c r="G8">
        <f>_xlfn.XLOOKUP(A8,'MAR - Year data'!A:A,'MAR - Year data'!B:B, )</f>
        <v>2017</v>
      </c>
      <c r="H8" t="s">
        <v>155</v>
      </c>
    </row>
    <row r="9" spans="1:8" x14ac:dyDescent="0.2">
      <c r="A9" t="s">
        <v>8</v>
      </c>
      <c r="B9" t="str">
        <f>_xlfn.XLOOKUP(A9, 'MA - Biomass by year'!A:A, 'MA - Biomass by year'!B:B)</f>
        <v>Philippines</v>
      </c>
      <c r="C9" t="s">
        <v>142</v>
      </c>
      <c r="D9" t="e" cm="1">
        <f t="array" ref="D9">_xlfn.XLOOKUP(A9&amp;F9, 'MA - Biomass by year'!A:A&amp;'MA - Biomass by year'!C:C, 'MA - Biomass by year'!D:D)</f>
        <v>#N/A</v>
      </c>
      <c r="E9">
        <v>0</v>
      </c>
      <c r="F9">
        <v>2015</v>
      </c>
      <c r="G9">
        <f>_xlfn.XLOOKUP(A9,'MAR - Year data'!A:A,'MAR - Year data'!B:B, )</f>
        <v>2015</v>
      </c>
      <c r="H9" t="s">
        <v>150</v>
      </c>
    </row>
    <row r="10" spans="1:8" x14ac:dyDescent="0.2">
      <c r="A10" t="s">
        <v>8</v>
      </c>
      <c r="B10" t="str">
        <f>_xlfn.XLOOKUP(A10, 'MA - Biomass by year'!A:A, 'MA - Biomass by year'!B:B)</f>
        <v>Philippines</v>
      </c>
      <c r="C10" t="s">
        <v>142</v>
      </c>
      <c r="D10" cm="1">
        <f t="array" ref="D10">_xlfn.XLOOKUP(A10&amp;F10, 'MA - Biomass by year'!A:A&amp;'MA - Biomass by year'!C:C, 'MA - Biomass by year'!D:D)</f>
        <v>4152.782254275</v>
      </c>
      <c r="E10" t="e">
        <f>(D10-D9)*100/D9</f>
        <v>#N/A</v>
      </c>
      <c r="F10">
        <v>2016</v>
      </c>
      <c r="G10">
        <f>_xlfn.XLOOKUP(A10,'MAR - Year data'!A:A,'MAR - Year data'!B:B, )</f>
        <v>2015</v>
      </c>
      <c r="H10" t="s">
        <v>153</v>
      </c>
    </row>
    <row r="11" spans="1:8" x14ac:dyDescent="0.2">
      <c r="A11" t="s">
        <v>8</v>
      </c>
      <c r="B11" t="str">
        <f>_xlfn.XLOOKUP(A11, 'MA - Biomass by year'!A:A, 'MA - Biomass by year'!B:B)</f>
        <v>Philippines</v>
      </c>
      <c r="C11" t="s">
        <v>142</v>
      </c>
      <c r="D11" cm="1">
        <f t="array" ref="D11">_xlfn.XLOOKUP(A11&amp;F11, 'MA - Biomass by year'!A:A&amp;'MA - Biomass by year'!C:C, 'MA - Biomass by year'!D:D)</f>
        <v>6362.4319348209901</v>
      </c>
      <c r="E11" t="e">
        <f>(D11-D9)*100/D9</f>
        <v>#N/A</v>
      </c>
      <c r="F11">
        <v>2017</v>
      </c>
      <c r="G11">
        <f>_xlfn.XLOOKUP(A11,'MAR - Year data'!A:A,'MAR - Year data'!B:B, )</f>
        <v>2015</v>
      </c>
      <c r="H11" t="s">
        <v>156</v>
      </c>
    </row>
    <row r="12" spans="1:8" x14ac:dyDescent="0.2">
      <c r="A12" t="s">
        <v>9</v>
      </c>
      <c r="B12" t="str">
        <f>_xlfn.XLOOKUP(A12, 'MA - Biomass by year'!A:A, 'MA - Biomass by year'!B:B)</f>
        <v>Philippines</v>
      </c>
      <c r="C12" t="s">
        <v>142</v>
      </c>
      <c r="D12" cm="1">
        <f t="array" ref="D12">_xlfn.XLOOKUP(A12&amp;F12, 'MA - Biomass by year'!A:A&amp;'MA - Biomass by year'!C:C, 'MA - Biomass by year'!D:D)</f>
        <v>1663.9733167249999</v>
      </c>
      <c r="E12">
        <v>0</v>
      </c>
      <c r="F12">
        <v>2016</v>
      </c>
      <c r="G12">
        <f>_xlfn.XLOOKUP(A12,'MAR - Year data'!A:A,'MAR - Year data'!B:B, )</f>
        <v>2016</v>
      </c>
      <c r="H12" t="s">
        <v>150</v>
      </c>
    </row>
    <row r="13" spans="1:8" x14ac:dyDescent="0.2">
      <c r="A13" t="s">
        <v>9</v>
      </c>
      <c r="B13" t="str">
        <f>_xlfn.XLOOKUP(A13, 'MA - Biomass by year'!A:A, 'MA - Biomass by year'!B:B)</f>
        <v>Philippines</v>
      </c>
      <c r="C13" t="s">
        <v>142</v>
      </c>
      <c r="D13" cm="1">
        <f t="array" ref="D13">_xlfn.XLOOKUP(A13&amp;F13, 'MA - Biomass by year'!A:A&amp;'MA - Biomass by year'!C:C, 'MA - Biomass by year'!D:D)</f>
        <v>2072.80572643299</v>
      </c>
      <c r="E13">
        <f>(D13-D12)*100/D12</f>
        <v>24.569649380715198</v>
      </c>
      <c r="F13">
        <v>2017</v>
      </c>
      <c r="G13">
        <f>_xlfn.XLOOKUP(A13,'MAR - Year data'!A:A,'MAR - Year data'!B:B, )</f>
        <v>2016</v>
      </c>
      <c r="H13" t="s">
        <v>153</v>
      </c>
    </row>
    <row r="14" spans="1:8" x14ac:dyDescent="0.2">
      <c r="A14" t="s">
        <v>10</v>
      </c>
      <c r="B14" t="str">
        <f>_xlfn.XLOOKUP(A14, 'MA - Biomass by year'!A:A, 'MA - Biomass by year'!B:B)</f>
        <v>Philippines</v>
      </c>
      <c r="C14" t="s">
        <v>142</v>
      </c>
      <c r="D14" cm="1">
        <f t="array" ref="D14">_xlfn.XLOOKUP(A14&amp;F14, 'MA - Biomass by year'!A:A&amp;'MA - Biomass by year'!C:C, 'MA - Biomass by year'!D:D)</f>
        <v>2137.9448000759999</v>
      </c>
      <c r="E14">
        <v>0</v>
      </c>
      <c r="F14">
        <v>2017</v>
      </c>
      <c r="G14">
        <f>_xlfn.XLOOKUP(A14,'MAR - Year data'!A:A,'MAR - Year data'!B:B, )</f>
        <v>2017</v>
      </c>
      <c r="H14" t="s">
        <v>150</v>
      </c>
    </row>
    <row r="15" spans="1:8" x14ac:dyDescent="0.2">
      <c r="A15" t="s">
        <v>10</v>
      </c>
      <c r="B15" t="str">
        <f>_xlfn.XLOOKUP(A15, 'MA - Biomass by year'!A:A, 'MA - Biomass by year'!B:B)</f>
        <v>Philippines</v>
      </c>
      <c r="C15" t="s">
        <v>142</v>
      </c>
      <c r="D15" cm="1">
        <f t="array" ref="D15">_xlfn.XLOOKUP(A15&amp;F15, 'MA - Biomass by year'!A:A&amp;'MA - Biomass by year'!C:C, 'MA - Biomass by year'!D:D)</f>
        <v>12689.0384874149</v>
      </c>
      <c r="E15">
        <f>(D15-D14)*100/D14</f>
        <v>493.51572065676476</v>
      </c>
      <c r="F15">
        <v>2019</v>
      </c>
      <c r="G15">
        <f>_xlfn.XLOOKUP(A15,'MAR - Year data'!A:A,'MAR - Year data'!B:B, )</f>
        <v>2017</v>
      </c>
      <c r="H15" t="s">
        <v>156</v>
      </c>
    </row>
    <row r="16" spans="1:8" x14ac:dyDescent="0.2">
      <c r="A16" t="s">
        <v>11</v>
      </c>
      <c r="B16" t="str">
        <f>_xlfn.XLOOKUP(A16, 'MA - Biomass by year'!A:A, 'MA - Biomass by year'!B:B)</f>
        <v>Philippines</v>
      </c>
      <c r="C16" t="s">
        <v>142</v>
      </c>
      <c r="D16" cm="1">
        <f t="array" ref="D16">_xlfn.XLOOKUP(A16&amp;F16, 'MA - Biomass by year'!A:A&amp;'MA - Biomass by year'!C:C, 'MA - Biomass by year'!D:D)</f>
        <v>2720.8393196829902</v>
      </c>
      <c r="E16">
        <v>0</v>
      </c>
      <c r="F16">
        <v>2017</v>
      </c>
      <c r="G16">
        <f>_xlfn.XLOOKUP(A16,'MAR - Year data'!A:A,'MAR - Year data'!B:B, )</f>
        <v>2020</v>
      </c>
      <c r="H16" t="s">
        <v>150</v>
      </c>
    </row>
    <row r="17" spans="1:8" x14ac:dyDescent="0.2">
      <c r="A17" t="s">
        <v>11</v>
      </c>
      <c r="B17" t="str">
        <f>_xlfn.XLOOKUP(A17, 'MA - Biomass by year'!A:A, 'MA - Biomass by year'!B:B)</f>
        <v>Philippines</v>
      </c>
      <c r="C17" t="s">
        <v>142</v>
      </c>
      <c r="D17" cm="1">
        <f t="array" ref="D17">_xlfn.XLOOKUP(A17&amp;F17, 'MA - Biomass by year'!A:A&amp;'MA - Biomass by year'!C:C, 'MA - Biomass by year'!D:D)</f>
        <v>3244.4145459289998</v>
      </c>
      <c r="E17">
        <f>(D17-D16)*100/D16</f>
        <v>19.243151275357647</v>
      </c>
      <c r="F17">
        <v>2019</v>
      </c>
      <c r="G17">
        <f>_xlfn.XLOOKUP(A17,'MAR - Year data'!A:A,'MAR - Year data'!B:B, )</f>
        <v>2020</v>
      </c>
      <c r="H17" t="s">
        <v>156</v>
      </c>
    </row>
    <row r="18" spans="1:8" x14ac:dyDescent="0.2">
      <c r="A18" t="s">
        <v>11</v>
      </c>
      <c r="B18" t="str">
        <f>_xlfn.XLOOKUP(A18, 'MA - Biomass by year'!A:A, 'MA - Biomass by year'!B:B)</f>
        <v>Philippines</v>
      </c>
      <c r="C18" t="s">
        <v>142</v>
      </c>
      <c r="D18" cm="1">
        <f t="array" ref="D18">_xlfn.XLOOKUP(A18&amp;F18, 'MA - Biomass by year'!A:A&amp;'MA - Biomass by year'!C:C, 'MA - Biomass by year'!D:D)</f>
        <v>1300.670310301</v>
      </c>
      <c r="E18">
        <f>(D18-D16)*100/D16</f>
        <v>-52.195989638500834</v>
      </c>
      <c r="F18">
        <v>2022</v>
      </c>
      <c r="G18">
        <f>_xlfn.XLOOKUP(A18,'MAR - Year data'!A:A,'MAR - Year data'!B:B, )</f>
        <v>2020</v>
      </c>
      <c r="H18" t="s">
        <v>151</v>
      </c>
    </row>
    <row r="19" spans="1:8" x14ac:dyDescent="0.2">
      <c r="A19" t="s">
        <v>12</v>
      </c>
      <c r="B19" t="str">
        <f>_xlfn.XLOOKUP(A19, 'MA - Biomass by year'!A:A, 'MA - Biomass by year'!B:B)</f>
        <v>Philippines</v>
      </c>
      <c r="C19" t="s">
        <v>142</v>
      </c>
      <c r="D19" cm="1">
        <f t="array" ref="D19">_xlfn.XLOOKUP(A19&amp;F19, 'MA - Biomass by year'!A:A&amp;'MA - Biomass by year'!C:C, 'MA - Biomass by year'!D:D)</f>
        <v>2034.34016225</v>
      </c>
      <c r="E19">
        <v>0</v>
      </c>
      <c r="F19">
        <v>2017</v>
      </c>
      <c r="G19">
        <f>_xlfn.XLOOKUP(A19,'MAR - Year data'!A:A,'MAR - Year data'!B:B, )</f>
        <v>2017</v>
      </c>
      <c r="H19" t="s">
        <v>150</v>
      </c>
    </row>
    <row r="20" spans="1:8" x14ac:dyDescent="0.2">
      <c r="A20" t="s">
        <v>12</v>
      </c>
      <c r="B20" t="str">
        <f>_xlfn.XLOOKUP(A20, 'MA - Biomass by year'!A:A, 'MA - Biomass by year'!B:B)</f>
        <v>Philippines</v>
      </c>
      <c r="C20" t="s">
        <v>142</v>
      </c>
      <c r="D20" cm="1">
        <f t="array" ref="D20">_xlfn.XLOOKUP(A20&amp;F20, 'MA - Biomass by year'!A:A&amp;'MA - Biomass by year'!C:C, 'MA - Biomass by year'!D:D)</f>
        <v>2325.4378339539999</v>
      </c>
      <c r="E20">
        <f>(D20-D19)*100/D19</f>
        <v>14.309193570756769</v>
      </c>
      <c r="F20">
        <v>2019</v>
      </c>
      <c r="G20">
        <f>_xlfn.XLOOKUP(A20,'MAR - Year data'!A:A,'MAR - Year data'!B:B, )</f>
        <v>2017</v>
      </c>
      <c r="H20" t="s">
        <v>156</v>
      </c>
    </row>
    <row r="21" spans="1:8" x14ac:dyDescent="0.2">
      <c r="A21" t="s">
        <v>12</v>
      </c>
      <c r="B21" t="str">
        <f>_xlfn.XLOOKUP(A21, 'MA - Biomass by year'!A:A, 'MA - Biomass by year'!B:B)</f>
        <v>Philippines</v>
      </c>
      <c r="C21" t="s">
        <v>142</v>
      </c>
      <c r="D21" cm="1">
        <f t="array" ref="D21">_xlfn.XLOOKUP(A21&amp;F21, 'MA - Biomass by year'!A:A&amp;'MA - Biomass by year'!C:C, 'MA - Biomass by year'!D:D)</f>
        <v>667.22766864100004</v>
      </c>
      <c r="E21">
        <f>(D21-D19)*100/D19</f>
        <v>-67.201764924945508</v>
      </c>
      <c r="F21">
        <v>2022</v>
      </c>
      <c r="G21">
        <f>_xlfn.XLOOKUP(A21,'MAR - Year data'!A:A,'MAR - Year data'!B:B, )</f>
        <v>2017</v>
      </c>
      <c r="H21" t="s">
        <v>151</v>
      </c>
    </row>
    <row r="22" spans="1:8" hidden="1" x14ac:dyDescent="0.2">
      <c r="A22" t="s">
        <v>13</v>
      </c>
      <c r="B22" t="str">
        <f>_xlfn.XLOOKUP(A22, 'MA - Biomass by year'!A:A, 'MA - Biomass by year'!B:B)</f>
        <v>Honduras</v>
      </c>
      <c r="C22" t="s">
        <v>142</v>
      </c>
      <c r="D22" t="e" cm="1">
        <f t="array" ref="D22">_xlfn.XLOOKUP(A22&amp;F22, 'MA - Biomass by year'!A:A&amp;'MA - Biomass by year'!C:C, 'MA - Biomass by year'!D:D)</f>
        <v>#N/A</v>
      </c>
      <c r="E22">
        <v>0</v>
      </c>
      <c r="F22">
        <v>2005</v>
      </c>
      <c r="G22">
        <f>_xlfn.XLOOKUP(A22,'MAR - Year data'!A:A,'MAR - Year data'!B:B, )</f>
        <v>2005</v>
      </c>
      <c r="H22" t="s">
        <v>150</v>
      </c>
    </row>
    <row r="23" spans="1:8" hidden="1" x14ac:dyDescent="0.2">
      <c r="A23" t="s">
        <v>13</v>
      </c>
      <c r="B23" t="str">
        <f>_xlfn.XLOOKUP(A23, 'MA - Biomass by year'!A:A, 'MA - Biomass by year'!B:B)</f>
        <v>Honduras</v>
      </c>
      <c r="C23" t="s">
        <v>142</v>
      </c>
      <c r="D23" cm="1">
        <f t="array" ref="D23">_xlfn.XLOOKUP(A23&amp;F23, 'MA - Biomass by year'!A:A&amp;'MA - Biomass by year'!C:C, 'MA - Biomass by year'!D:D)</f>
        <v>8754.6841056929898</v>
      </c>
      <c r="F23">
        <v>2019</v>
      </c>
      <c r="G23">
        <f>_xlfn.XLOOKUP(A23,'MAR - Year data'!A:A,'MAR - Year data'!B:B, )</f>
        <v>2005</v>
      </c>
      <c r="H23" t="s">
        <v>157</v>
      </c>
    </row>
    <row r="24" spans="1:8" hidden="1" x14ac:dyDescent="0.2">
      <c r="A24" t="s">
        <v>13</v>
      </c>
      <c r="B24" t="str">
        <f>_xlfn.XLOOKUP(A24, 'MA - Biomass by year'!A:A, 'MA - Biomass by year'!B:B)</f>
        <v>Honduras</v>
      </c>
      <c r="C24" t="s">
        <v>142</v>
      </c>
      <c r="D24" cm="1">
        <f t="array" ref="D24">_xlfn.XLOOKUP(A24&amp;F24, 'MA - Biomass by year'!A:A&amp;'MA - Biomass by year'!C:C, 'MA - Biomass by year'!D:D)</f>
        <v>1041.96955993499</v>
      </c>
      <c r="F24">
        <v>2022</v>
      </c>
      <c r="G24">
        <f>_xlfn.XLOOKUP(A24,'MAR - Year data'!A:A,'MAR - Year data'!B:B, )</f>
        <v>2005</v>
      </c>
      <c r="H24" t="s">
        <v>158</v>
      </c>
    </row>
    <row r="25" spans="1:8" x14ac:dyDescent="0.2">
      <c r="A25" t="s">
        <v>15</v>
      </c>
      <c r="B25" t="str">
        <f>_xlfn.XLOOKUP(A25, 'MA - Biomass by year'!A:A, 'MA - Biomass by year'!B:B)</f>
        <v>Philippines</v>
      </c>
      <c r="C25" t="s">
        <v>142</v>
      </c>
      <c r="D25" cm="1">
        <f t="array" ref="D25">_xlfn.XLOOKUP(A25&amp;F25, 'MA - Biomass by year'!A:A&amp;'MA - Biomass by year'!C:C, 'MA - Biomass by year'!D:D)</f>
        <v>943.06721120999896</v>
      </c>
      <c r="E25">
        <v>0</v>
      </c>
      <c r="F25">
        <v>2017</v>
      </c>
      <c r="G25">
        <f>_xlfn.XLOOKUP(A25,'MAR - Year data'!A:A,'MAR - Year data'!B:B, )</f>
        <v>2017</v>
      </c>
      <c r="H25" t="s">
        <v>150</v>
      </c>
    </row>
    <row r="26" spans="1:8" x14ac:dyDescent="0.2">
      <c r="A26" t="s">
        <v>16</v>
      </c>
      <c r="B26" t="str">
        <f>_xlfn.XLOOKUP(A26, 'MA - Biomass by year'!A:A, 'MA - Biomass by year'!B:B)</f>
        <v>Philippines</v>
      </c>
      <c r="C26" t="s">
        <v>142</v>
      </c>
      <c r="D26" cm="1">
        <f t="array" ref="D26">_xlfn.XLOOKUP(A26&amp;F26, 'MA - Biomass by year'!A:A&amp;'MA - Biomass by year'!C:C, 'MA - Biomass by year'!D:D)</f>
        <v>1296.6506575230001</v>
      </c>
      <c r="E26">
        <v>0</v>
      </c>
      <c r="F26">
        <v>2017</v>
      </c>
      <c r="G26">
        <f>_xlfn.XLOOKUP(A26,'MAR - Year data'!A:A,'MAR - Year data'!B:B, )</f>
        <v>2017</v>
      </c>
      <c r="H26" t="s">
        <v>150</v>
      </c>
    </row>
    <row r="27" spans="1:8" x14ac:dyDescent="0.2">
      <c r="A27" t="s">
        <v>16</v>
      </c>
      <c r="B27" t="str">
        <f>_xlfn.XLOOKUP(A27, 'MA - Biomass by year'!A:A, 'MA - Biomass by year'!B:B)</f>
        <v>Philippines</v>
      </c>
      <c r="C27" t="s">
        <v>142</v>
      </c>
      <c r="D27" cm="1">
        <f t="array" ref="D27">_xlfn.XLOOKUP(A27&amp;F27, 'MA - Biomass by year'!A:A&amp;'MA - Biomass by year'!C:C, 'MA - Biomass by year'!D:D)</f>
        <v>3137.241362235</v>
      </c>
      <c r="E27">
        <f>(D27-D26)*100/D26</f>
        <v>141.94962182243381</v>
      </c>
      <c r="F27">
        <v>2022</v>
      </c>
      <c r="G27">
        <f>_xlfn.XLOOKUP(A27,'MAR - Year data'!A:A,'MAR - Year data'!B:B, )</f>
        <v>2017</v>
      </c>
      <c r="H27" t="s">
        <v>151</v>
      </c>
    </row>
    <row r="28" spans="1:8" hidden="1" x14ac:dyDescent="0.2">
      <c r="A28" t="s">
        <v>17</v>
      </c>
      <c r="B28" t="str">
        <f>_xlfn.XLOOKUP(A28, 'MA - Biomass by year'!A:A, 'MA - Biomass by year'!B:B)</f>
        <v>Honduras</v>
      </c>
      <c r="C28" t="s">
        <v>142</v>
      </c>
      <c r="D28" cm="1">
        <f t="array" ref="D28">_xlfn.XLOOKUP(A28&amp;F28, 'MA - Biomass by year'!A:A&amp;'MA - Biomass by year'!C:C, 'MA - Biomass by year'!D:D)</f>
        <v>9932.4737697649907</v>
      </c>
      <c r="E28">
        <v>0</v>
      </c>
      <c r="F28">
        <v>2021</v>
      </c>
      <c r="G28">
        <f>_xlfn.XLOOKUP(A28,'MAR - Year data'!A:A,'MAR - Year data'!B:B, )</f>
        <v>2021</v>
      </c>
      <c r="H28" t="s">
        <v>150</v>
      </c>
    </row>
    <row r="29" spans="1:8" x14ac:dyDescent="0.2">
      <c r="A29" t="s">
        <v>18</v>
      </c>
      <c r="B29" t="str">
        <f>_xlfn.XLOOKUP(A29, 'MA - Biomass by year'!A:A, 'MA - Biomass by year'!B:B)</f>
        <v>Indonesia</v>
      </c>
      <c r="C29" t="s">
        <v>142</v>
      </c>
      <c r="D29" t="e" cm="1">
        <f t="array" ref="D29">_xlfn.XLOOKUP(A29&amp;F29, 'MA - Biomass by year'!A:A&amp;'MA - Biomass by year'!C:C, 'MA - Biomass by year'!D:D)</f>
        <v>#N/A</v>
      </c>
      <c r="E29">
        <v>0</v>
      </c>
      <c r="F29">
        <v>2022</v>
      </c>
      <c r="G29">
        <f>_xlfn.XLOOKUP(A29,'MAR - Year data'!A:A,'MAR - Year data'!B:B, )</f>
        <v>2022</v>
      </c>
      <c r="H29" t="s">
        <v>150</v>
      </c>
    </row>
    <row r="30" spans="1:8" x14ac:dyDescent="0.2">
      <c r="A30" t="s">
        <v>20</v>
      </c>
      <c r="B30" t="str">
        <f>_xlfn.XLOOKUP(A30, 'MA - Biomass by year'!A:A, 'MA - Biomass by year'!B:B)</f>
        <v>Indonesia</v>
      </c>
      <c r="C30" t="s">
        <v>142</v>
      </c>
      <c r="D30" t="e" cm="1">
        <f t="array" ref="D30">_xlfn.XLOOKUP(A30&amp;F30, 'MA - Biomass by year'!A:A&amp;'MA - Biomass by year'!C:C, 'MA - Biomass by year'!D:D)</f>
        <v>#N/A</v>
      </c>
      <c r="E30">
        <v>0</v>
      </c>
      <c r="F30">
        <v>2022</v>
      </c>
      <c r="G30">
        <f>_xlfn.XLOOKUP(A30,'MAR - Year data'!A:A,'MAR - Year data'!B:B, )</f>
        <v>2022</v>
      </c>
      <c r="H30" t="s">
        <v>150</v>
      </c>
    </row>
    <row r="31" spans="1:8" x14ac:dyDescent="0.2">
      <c r="A31" t="s">
        <v>21</v>
      </c>
      <c r="B31" t="str">
        <f>_xlfn.XLOOKUP(A31, 'MA - Biomass by year'!A:A, 'MA - Biomass by year'!B:B)</f>
        <v>Philippines</v>
      </c>
      <c r="C31" t="s">
        <v>142</v>
      </c>
      <c r="D31" cm="1">
        <f t="array" ref="D31">_xlfn.XLOOKUP(A31&amp;F31, 'MA - Biomass by year'!A:A&amp;'MA - Biomass by year'!C:C, 'MA - Biomass by year'!D:D)</f>
        <v>1545.3689227689999</v>
      </c>
      <c r="E31">
        <v>0</v>
      </c>
      <c r="F31">
        <v>2017</v>
      </c>
      <c r="G31">
        <f>_xlfn.XLOOKUP(A31,'MAR - Year data'!A:A,'MAR - Year data'!B:B, )</f>
        <v>2017</v>
      </c>
      <c r="H31" t="s">
        <v>150</v>
      </c>
    </row>
    <row r="32" spans="1:8" x14ac:dyDescent="0.2">
      <c r="A32" t="s">
        <v>21</v>
      </c>
      <c r="B32" t="str">
        <f>_xlfn.XLOOKUP(A32, 'MA - Biomass by year'!A:A, 'MA - Biomass by year'!B:B)</f>
        <v>Philippines</v>
      </c>
      <c r="C32" t="s">
        <v>142</v>
      </c>
      <c r="D32" cm="1">
        <f t="array" ref="D32">_xlfn.XLOOKUP(A32&amp;F32, 'MA - Biomass by year'!A:A&amp;'MA - Biomass by year'!C:C, 'MA - Biomass by year'!D:D)</f>
        <v>2854.1351885690001</v>
      </c>
      <c r="E32">
        <f>(D32-D31)*100/D31</f>
        <v>84.689568071224443</v>
      </c>
      <c r="F32">
        <v>2019</v>
      </c>
      <c r="G32">
        <f>_xlfn.XLOOKUP(A32,'MAR - Year data'!A:A,'MAR - Year data'!B:B, )</f>
        <v>2017</v>
      </c>
      <c r="H32" t="s">
        <v>156</v>
      </c>
    </row>
    <row r="33" spans="1:8" x14ac:dyDescent="0.2">
      <c r="A33" t="s">
        <v>21</v>
      </c>
      <c r="B33" t="str">
        <f>_xlfn.XLOOKUP(A33, 'MA - Biomass by year'!A:A, 'MA - Biomass by year'!B:B)</f>
        <v>Philippines</v>
      </c>
      <c r="C33" t="s">
        <v>142</v>
      </c>
      <c r="D33" cm="1">
        <f t="array" ref="D33">_xlfn.XLOOKUP(A33&amp;F33, 'MA - Biomass by year'!A:A&amp;'MA - Biomass by year'!C:C, 'MA - Biomass by year'!D:D)</f>
        <v>1240.6694047890001</v>
      </c>
      <c r="E33">
        <f>(D33-D31)*100/D31</f>
        <v>-19.716943539542502</v>
      </c>
      <c r="F33">
        <v>2022</v>
      </c>
      <c r="G33">
        <f>_xlfn.XLOOKUP(A33,'MAR - Year data'!A:A,'MAR - Year data'!B:B, )</f>
        <v>2017</v>
      </c>
      <c r="H33" t="s">
        <v>151</v>
      </c>
    </row>
    <row r="34" spans="1:8" x14ac:dyDescent="0.2">
      <c r="A34" t="s">
        <v>22</v>
      </c>
      <c r="B34" t="str">
        <f>_xlfn.XLOOKUP(A34, 'MA - Biomass by year'!A:A, 'MA - Biomass by year'!B:B)</f>
        <v>Philippines</v>
      </c>
      <c r="C34" t="s">
        <v>142</v>
      </c>
      <c r="D34" cm="1">
        <f t="array" ref="D34">_xlfn.XLOOKUP(A34&amp;F34, 'MA - Biomass by year'!A:A&amp;'MA - Biomass by year'!C:C, 'MA - Biomass by year'!D:D)</f>
        <v>2583.588816645</v>
      </c>
      <c r="E34">
        <v>0</v>
      </c>
      <c r="F34">
        <v>2017</v>
      </c>
      <c r="G34">
        <f>_xlfn.XLOOKUP(A34,'MAR - Year data'!A:A,'MAR - Year data'!B:B, )</f>
        <v>2017</v>
      </c>
      <c r="H34" t="s">
        <v>150</v>
      </c>
    </row>
    <row r="35" spans="1:8" x14ac:dyDescent="0.2">
      <c r="A35" t="s">
        <v>23</v>
      </c>
      <c r="B35" t="str">
        <f>_xlfn.XLOOKUP(A35, 'MA - Biomass by year'!A:A, 'MA - Biomass by year'!B:B)</f>
        <v>Philippines</v>
      </c>
      <c r="C35" t="s">
        <v>142</v>
      </c>
      <c r="D35" cm="1">
        <f t="array" ref="D35">_xlfn.XLOOKUP(A35&amp;F35, 'MA - Biomass by year'!A:A&amp;'MA - Biomass by year'!C:C, 'MA - Biomass by year'!D:D)</f>
        <v>2124.5932307190001</v>
      </c>
      <c r="E35">
        <v>0</v>
      </c>
      <c r="F35">
        <v>2017</v>
      </c>
      <c r="G35">
        <f>_xlfn.XLOOKUP(A35,'MAR - Year data'!A:A,'MAR - Year data'!B:B, )</f>
        <v>2017</v>
      </c>
      <c r="H35" t="s">
        <v>150</v>
      </c>
    </row>
    <row r="36" spans="1:8" x14ac:dyDescent="0.2">
      <c r="A36" t="s">
        <v>24</v>
      </c>
      <c r="B36" t="str">
        <f>_xlfn.XLOOKUP(A36, 'MA - Biomass by year'!A:A, 'MA - Biomass by year'!B:B)</f>
        <v>Indonesia</v>
      </c>
      <c r="C36" t="s">
        <v>142</v>
      </c>
      <c r="D36" t="e" cm="1">
        <f t="array" ref="D36">_xlfn.XLOOKUP(A36&amp;F36, 'MA - Biomass by year'!A:A&amp;'MA - Biomass by year'!C:C, 'MA - Biomass by year'!D:D)</f>
        <v>#N/A</v>
      </c>
      <c r="E36">
        <v>0</v>
      </c>
      <c r="F36">
        <v>2022</v>
      </c>
      <c r="G36">
        <f>_xlfn.XLOOKUP(A36,'MAR - Year data'!A:A,'MAR - Year data'!B:B, )</f>
        <v>2022</v>
      </c>
      <c r="H36" t="s">
        <v>150</v>
      </c>
    </row>
    <row r="37" spans="1:8" x14ac:dyDescent="0.2">
      <c r="A37" t="s">
        <v>25</v>
      </c>
      <c r="B37" t="str">
        <f>_xlfn.XLOOKUP(A37, 'MA - Biomass by year'!A:A, 'MA - Biomass by year'!B:B)</f>
        <v>Philippines</v>
      </c>
      <c r="C37" t="s">
        <v>142</v>
      </c>
      <c r="D37" cm="1">
        <f t="array" ref="D37">_xlfn.XLOOKUP(A37&amp;F37, 'MA - Biomass by year'!A:A&amp;'MA - Biomass by year'!C:C, 'MA - Biomass by year'!D:D)</f>
        <v>1617.6998349089999</v>
      </c>
      <c r="E37">
        <v>0</v>
      </c>
      <c r="F37">
        <v>2017</v>
      </c>
      <c r="G37">
        <f>_xlfn.XLOOKUP(A37,'MAR - Year data'!A:A,'MAR - Year data'!B:B, )</f>
        <v>2017</v>
      </c>
      <c r="H37" t="s">
        <v>150</v>
      </c>
    </row>
    <row r="38" spans="1:8" x14ac:dyDescent="0.2">
      <c r="A38" t="s">
        <v>26</v>
      </c>
      <c r="B38" t="str">
        <f>_xlfn.XLOOKUP(A38, 'MA - Biomass by year'!A:A, 'MA - Biomass by year'!B:B)</f>
        <v>Indonesia</v>
      </c>
      <c r="C38" t="s">
        <v>142</v>
      </c>
      <c r="D38" t="e" cm="1">
        <f t="array" ref="D38">_xlfn.XLOOKUP(A38&amp;F38, 'MA - Biomass by year'!A:A&amp;'MA - Biomass by year'!C:C, 'MA - Biomass by year'!D:D)</f>
        <v>#N/A</v>
      </c>
      <c r="E38">
        <v>0</v>
      </c>
      <c r="F38">
        <v>2022</v>
      </c>
      <c r="G38">
        <f>_xlfn.XLOOKUP(A38,'MAR - Year data'!A:A,'MAR - Year data'!B:B, )</f>
        <v>2022</v>
      </c>
      <c r="H38" t="s">
        <v>150</v>
      </c>
    </row>
    <row r="39" spans="1:8" x14ac:dyDescent="0.2">
      <c r="A39" t="s">
        <v>27</v>
      </c>
      <c r="B39" t="str">
        <f>_xlfn.XLOOKUP(A39, 'MA - Biomass by year'!A:A, 'MA - Biomass by year'!B:B)</f>
        <v>Indonesia</v>
      </c>
      <c r="C39" t="s">
        <v>142</v>
      </c>
      <c r="D39" t="e" cm="1">
        <f t="array" ref="D39">_xlfn.XLOOKUP(A39&amp;F39, 'MA - Biomass by year'!A:A&amp;'MA - Biomass by year'!C:C, 'MA - Biomass by year'!D:D)</f>
        <v>#N/A</v>
      </c>
      <c r="E39">
        <v>0</v>
      </c>
      <c r="F39">
        <v>2022</v>
      </c>
      <c r="G39">
        <f>_xlfn.XLOOKUP(A39,'MAR - Year data'!A:A,'MAR - Year data'!B:B, )</f>
        <v>2022</v>
      </c>
      <c r="H39" t="s">
        <v>150</v>
      </c>
    </row>
    <row r="40" spans="1:8" x14ac:dyDescent="0.2">
      <c r="A40" t="s">
        <v>28</v>
      </c>
      <c r="B40" t="str">
        <f>_xlfn.XLOOKUP(A40, 'MA - Biomass by year'!A:A, 'MA - Biomass by year'!B:B)</f>
        <v>Mozambique</v>
      </c>
      <c r="C40" t="s">
        <v>142</v>
      </c>
      <c r="D40" t="e" cm="1">
        <f t="array" ref="D40">_xlfn.XLOOKUP(A40&amp;F40, 'MA - Biomass by year'!A:A&amp;'MA - Biomass by year'!C:C, 'MA - Biomass by year'!D:D)</f>
        <v>#N/A</v>
      </c>
      <c r="E40">
        <v>0</v>
      </c>
      <c r="F40">
        <v>2018</v>
      </c>
      <c r="G40">
        <f>_xlfn.XLOOKUP(A40,'MAR - Year data'!A:A,'MAR - Year data'!B:B, )</f>
        <v>2018</v>
      </c>
      <c r="H40" t="s">
        <v>150</v>
      </c>
    </row>
    <row r="41" spans="1:8" x14ac:dyDescent="0.2">
      <c r="A41" t="s">
        <v>28</v>
      </c>
      <c r="B41" t="str">
        <f>_xlfn.XLOOKUP(A41, 'MA - Biomass by year'!A:A, 'MA - Biomass by year'!B:B)</f>
        <v>Mozambique</v>
      </c>
      <c r="C41" t="s">
        <v>142</v>
      </c>
      <c r="D41" t="e" cm="1">
        <f t="array" ref="D41">_xlfn.XLOOKUP(A41&amp;F41, 'MA - Biomass by year'!A:A&amp;'MA - Biomass by year'!C:C, 'MA - Biomass by year'!D:D)</f>
        <v>#N/A</v>
      </c>
      <c r="F41">
        <v>2022</v>
      </c>
      <c r="G41">
        <f>_xlfn.XLOOKUP(A41,'MAR - Year data'!A:A,'MAR - Year data'!B:B, )</f>
        <v>2018</v>
      </c>
      <c r="H41" t="s">
        <v>155</v>
      </c>
    </row>
    <row r="42" spans="1:8" x14ac:dyDescent="0.2">
      <c r="A42" t="s">
        <v>30</v>
      </c>
      <c r="B42" t="str">
        <f>_xlfn.XLOOKUP(A42, 'MA - Biomass by year'!A:A, 'MA - Biomass by year'!B:B)</f>
        <v>Philippines</v>
      </c>
      <c r="C42" t="s">
        <v>142</v>
      </c>
      <c r="D42" cm="1">
        <f t="array" ref="D42">_xlfn.XLOOKUP(A42&amp;F42, 'MA - Biomass by year'!A:A&amp;'MA - Biomass by year'!C:C, 'MA - Biomass by year'!D:D)</f>
        <v>760.44775847000005</v>
      </c>
      <c r="E42">
        <v>0</v>
      </c>
      <c r="F42">
        <v>2017</v>
      </c>
      <c r="G42">
        <f>_xlfn.XLOOKUP(A42,'MAR - Year data'!A:A,'MAR - Year data'!B:B, )</f>
        <v>2017</v>
      </c>
      <c r="H42" t="s">
        <v>150</v>
      </c>
    </row>
    <row r="43" spans="1:8" x14ac:dyDescent="0.2">
      <c r="A43" t="s">
        <v>31</v>
      </c>
      <c r="B43" t="str">
        <f>_xlfn.XLOOKUP(A43, 'MA - Biomass by year'!A:A, 'MA - Biomass by year'!B:B)</f>
        <v>Philippines</v>
      </c>
      <c r="C43" t="s">
        <v>142</v>
      </c>
      <c r="D43" t="e" cm="1">
        <f t="array" ref="D43">_xlfn.XLOOKUP(A43&amp;F43, 'MA - Biomass by year'!A:A&amp;'MA - Biomass by year'!C:C, 'MA - Biomass by year'!D:D)</f>
        <v>#N/A</v>
      </c>
      <c r="E43">
        <v>0</v>
      </c>
      <c r="F43">
        <v>2023</v>
      </c>
      <c r="G43">
        <f>_xlfn.XLOOKUP(A43,'MAR - Year data'!A:A,'MAR - Year data'!B:B, )</f>
        <v>2023</v>
      </c>
      <c r="H43" t="s">
        <v>150</v>
      </c>
    </row>
    <row r="44" spans="1:8" x14ac:dyDescent="0.2">
      <c r="A44" t="s">
        <v>32</v>
      </c>
      <c r="B44" t="str">
        <f>_xlfn.XLOOKUP(A44, 'MA - Biomass by year'!A:A, 'MA - Biomass by year'!B:B)</f>
        <v>Philippines</v>
      </c>
      <c r="C44" t="s">
        <v>142</v>
      </c>
      <c r="D44" t="e" cm="1">
        <f t="array" ref="D44">_xlfn.XLOOKUP(A44&amp;F44, 'MA - Biomass by year'!A:A&amp;'MA - Biomass by year'!C:C, 'MA - Biomass by year'!D:D)</f>
        <v>#N/A</v>
      </c>
      <c r="E44">
        <v>0</v>
      </c>
      <c r="F44">
        <v>2022</v>
      </c>
      <c r="G44">
        <f>_xlfn.XLOOKUP(A44,'MAR - Year data'!A:A,'MAR - Year data'!B:B, )</f>
        <v>2022</v>
      </c>
      <c r="H44" t="s">
        <v>150</v>
      </c>
    </row>
    <row r="45" spans="1:8" x14ac:dyDescent="0.2">
      <c r="A45" t="s">
        <v>33</v>
      </c>
      <c r="B45" t="str">
        <f>_xlfn.XLOOKUP(A45, 'MA - Biomass by year'!A:A, 'MA - Biomass by year'!B:B)</f>
        <v>Indonesia</v>
      </c>
      <c r="C45" t="s">
        <v>142</v>
      </c>
      <c r="D45" t="e" cm="1">
        <f t="array" ref="D45">_xlfn.XLOOKUP(A45&amp;F45, 'MA - Biomass by year'!A:A&amp;'MA - Biomass by year'!C:C, 'MA - Biomass by year'!D:D)</f>
        <v>#N/A</v>
      </c>
      <c r="E45">
        <v>0</v>
      </c>
      <c r="F45">
        <v>2022</v>
      </c>
      <c r="G45">
        <f>_xlfn.XLOOKUP(A45,'MAR - Year data'!A:A,'MAR - Year data'!B:B, )</f>
        <v>2022</v>
      </c>
      <c r="H45" t="s">
        <v>150</v>
      </c>
    </row>
    <row r="46" spans="1:8" x14ac:dyDescent="0.2">
      <c r="A46" t="s">
        <v>34</v>
      </c>
      <c r="B46" t="str">
        <f>_xlfn.XLOOKUP(A46, 'MA - Biomass by year'!A:A, 'MA - Biomass by year'!B:B)</f>
        <v>Philippines</v>
      </c>
      <c r="C46" t="s">
        <v>142</v>
      </c>
      <c r="D46" t="e" cm="1">
        <f t="array" ref="D46">_xlfn.XLOOKUP(A46&amp;F46, 'MA - Biomass by year'!A:A&amp;'MA - Biomass by year'!C:C, 'MA - Biomass by year'!D:D)</f>
        <v>#N/A</v>
      </c>
      <c r="E46">
        <v>0</v>
      </c>
      <c r="F46">
        <v>2022</v>
      </c>
      <c r="G46">
        <f>_xlfn.XLOOKUP(A46,'MAR - Year data'!A:A,'MAR - Year data'!B:B, )</f>
        <v>2022</v>
      </c>
      <c r="H46" t="s">
        <v>150</v>
      </c>
    </row>
    <row r="47" spans="1:8" hidden="1" x14ac:dyDescent="0.2">
      <c r="A47" t="s">
        <v>35</v>
      </c>
      <c r="B47" t="str">
        <f>_xlfn.XLOOKUP(A47, 'MA - Biomass by year'!A:A, 'MA - Biomass by year'!B:B)</f>
        <v>Honduras</v>
      </c>
      <c r="C47" t="s">
        <v>142</v>
      </c>
      <c r="D47" t="e" cm="1">
        <f t="array" ref="D47">_xlfn.XLOOKUP(A47&amp;F47, 'MA - Biomass by year'!A:A&amp;'MA - Biomass by year'!C:C, 'MA - Biomass by year'!D:D)</f>
        <v>#N/A</v>
      </c>
      <c r="E47">
        <v>0</v>
      </c>
      <c r="F47">
        <v>2005</v>
      </c>
      <c r="G47">
        <f>_xlfn.XLOOKUP(A47,'MAR - Year data'!A:A,'MAR - Year data'!B:B, )</f>
        <v>2005</v>
      </c>
      <c r="H47" t="s">
        <v>150</v>
      </c>
    </row>
    <row r="48" spans="1:8" hidden="1" x14ac:dyDescent="0.2">
      <c r="A48" t="s">
        <v>35</v>
      </c>
      <c r="B48" t="str">
        <f>_xlfn.XLOOKUP(A48, 'MA - Biomass by year'!A:A, 'MA - Biomass by year'!B:B)</f>
        <v>Honduras</v>
      </c>
      <c r="C48" t="s">
        <v>142</v>
      </c>
      <c r="D48" cm="1">
        <f t="array" ref="D48">_xlfn.XLOOKUP(A48&amp;F48, 'MA - Biomass by year'!A:A&amp;'MA - Biomass by year'!C:C, 'MA - Biomass by year'!D:D)</f>
        <v>12593.979540671</v>
      </c>
      <c r="F48">
        <v>2021</v>
      </c>
      <c r="G48">
        <f>_xlfn.XLOOKUP(A48,'MAR - Year data'!A:A,'MAR - Year data'!B:B, )</f>
        <v>2005</v>
      </c>
      <c r="H48" t="s">
        <v>159</v>
      </c>
    </row>
    <row r="49" spans="1:8" x14ac:dyDescent="0.2">
      <c r="A49" t="s">
        <v>36</v>
      </c>
      <c r="B49" t="str">
        <f>_xlfn.XLOOKUP(A49, 'MA - Biomass by year'!A:A, 'MA - Biomass by year'!B:B)</f>
        <v>Indonesia</v>
      </c>
      <c r="C49" t="s">
        <v>142</v>
      </c>
      <c r="D49" t="e" cm="1">
        <f t="array" ref="D49">_xlfn.XLOOKUP(A49&amp;F49, 'MA - Biomass by year'!A:A&amp;'MA - Biomass by year'!C:C, 'MA - Biomass by year'!D:D)</f>
        <v>#N/A</v>
      </c>
      <c r="E49">
        <v>0</v>
      </c>
      <c r="F49">
        <v>2022</v>
      </c>
      <c r="G49">
        <f>_xlfn.XLOOKUP(A49,'MAR - Year data'!A:A,'MAR - Year data'!B:B, )</f>
        <v>2022</v>
      </c>
      <c r="H49" t="s">
        <v>150</v>
      </c>
    </row>
    <row r="50" spans="1:8" x14ac:dyDescent="0.2">
      <c r="A50" t="s">
        <v>37</v>
      </c>
      <c r="B50" t="str">
        <f>_xlfn.XLOOKUP(A50, 'MA - Biomass by year'!A:A, 'MA - Biomass by year'!B:B)</f>
        <v>Philippines</v>
      </c>
      <c r="C50" t="s">
        <v>142</v>
      </c>
      <c r="D50" cm="1">
        <f t="array" ref="D50">_xlfn.XLOOKUP(A50&amp;F50, 'MA - Biomass by year'!A:A&amp;'MA - Biomass by year'!C:C, 'MA - Biomass by year'!D:D)</f>
        <v>979.60423938200097</v>
      </c>
      <c r="E50">
        <v>0</v>
      </c>
      <c r="F50">
        <v>2017</v>
      </c>
      <c r="G50">
        <f>_xlfn.XLOOKUP(A50,'MAR - Year data'!A:A,'MAR - Year data'!B:B, )</f>
        <v>2017</v>
      </c>
      <c r="H50" t="s">
        <v>150</v>
      </c>
    </row>
    <row r="51" spans="1:8" x14ac:dyDescent="0.2">
      <c r="A51" t="s">
        <v>37</v>
      </c>
      <c r="B51" t="str">
        <f>_xlfn.XLOOKUP(A51, 'MA - Biomass by year'!A:A, 'MA - Biomass by year'!B:B)</f>
        <v>Philippines</v>
      </c>
      <c r="C51" t="s">
        <v>142</v>
      </c>
      <c r="D51" cm="1">
        <f t="array" ref="D51">_xlfn.XLOOKUP(A51&amp;F51, 'MA - Biomass by year'!A:A&amp;'MA - Biomass by year'!C:C, 'MA - Biomass by year'!D:D)</f>
        <v>552.91609467199999</v>
      </c>
      <c r="E51">
        <f>(D51-D50)*100/D50</f>
        <v>-43.557196626587086</v>
      </c>
      <c r="F51">
        <v>2022</v>
      </c>
      <c r="G51">
        <f>_xlfn.XLOOKUP(A51,'MAR - Year data'!A:A,'MAR - Year data'!B:B, )</f>
        <v>2017</v>
      </c>
      <c r="H51" t="s">
        <v>151</v>
      </c>
    </row>
    <row r="52" spans="1:8" x14ac:dyDescent="0.2">
      <c r="A52" t="s">
        <v>38</v>
      </c>
      <c r="B52" t="str">
        <f>_xlfn.XLOOKUP(A52, 'MA - Biomass by year'!A:A, 'MA - Biomass by year'!B:B)</f>
        <v>Philippines</v>
      </c>
      <c r="C52" t="s">
        <v>142</v>
      </c>
      <c r="D52" t="e" cm="1">
        <f t="array" ref="D52">_xlfn.XLOOKUP(A52&amp;F52, 'MA - Biomass by year'!A:A&amp;'MA - Biomass by year'!C:C, 'MA - Biomass by year'!D:D)</f>
        <v>#N/A</v>
      </c>
      <c r="E52">
        <v>0</v>
      </c>
      <c r="F52">
        <v>2022</v>
      </c>
      <c r="G52">
        <f>_xlfn.XLOOKUP(A52,'MAR - Year data'!A:A,'MAR - Year data'!B:B, )</f>
        <v>2022</v>
      </c>
      <c r="H52" t="s">
        <v>150</v>
      </c>
    </row>
    <row r="53" spans="1:8" x14ac:dyDescent="0.2">
      <c r="A53" t="s">
        <v>39</v>
      </c>
      <c r="B53" t="str">
        <f>_xlfn.XLOOKUP(A53, 'MA - Biomass by year'!A:A, 'MA - Biomass by year'!B:B)</f>
        <v>Mozambique</v>
      </c>
      <c r="C53" t="s">
        <v>142</v>
      </c>
      <c r="D53" t="e" cm="1">
        <f t="array" ref="D53">_xlfn.XLOOKUP(A53&amp;F53, 'MA - Biomass by year'!A:A&amp;'MA - Biomass by year'!C:C, 'MA - Biomass by year'!D:D)</f>
        <v>#N/A</v>
      </c>
      <c r="E53">
        <v>0</v>
      </c>
      <c r="F53">
        <v>2009</v>
      </c>
      <c r="G53">
        <f>_xlfn.XLOOKUP(A53,'MAR - Year data'!A:A,'MAR - Year data'!B:B, )</f>
        <v>2009</v>
      </c>
      <c r="H53" t="s">
        <v>150</v>
      </c>
    </row>
    <row r="54" spans="1:8" x14ac:dyDescent="0.2">
      <c r="A54" t="s">
        <v>39</v>
      </c>
      <c r="B54" t="str">
        <f>_xlfn.XLOOKUP(A54, 'MA - Biomass by year'!A:A, 'MA - Biomass by year'!B:B)</f>
        <v>Mozambique</v>
      </c>
      <c r="C54" t="s">
        <v>142</v>
      </c>
      <c r="D54" cm="1">
        <f t="array" ref="D54">_xlfn.XLOOKUP(A54&amp;F54, 'MA - Biomass by year'!A:A&amp;'MA - Biomass by year'!C:C, 'MA - Biomass by year'!D:D)</f>
        <v>858.10983817899898</v>
      </c>
      <c r="F54">
        <v>2020</v>
      </c>
      <c r="G54">
        <f>_xlfn.XLOOKUP(A54,'MAR - Year data'!A:A,'MAR - Year data'!B:B, )</f>
        <v>2009</v>
      </c>
      <c r="H54" t="s">
        <v>153</v>
      </c>
    </row>
    <row r="55" spans="1:8" hidden="1" x14ac:dyDescent="0.2">
      <c r="A55" t="s">
        <v>40</v>
      </c>
      <c r="B55" t="str">
        <f>_xlfn.XLOOKUP(A55, 'MA - Biomass by year'!A:A, 'MA - Biomass by year'!B:B)</f>
        <v>Honduras</v>
      </c>
      <c r="C55" t="s">
        <v>142</v>
      </c>
      <c r="D55" cm="1">
        <f t="array" ref="D55">_xlfn.XLOOKUP(A55&amp;F55, 'MA - Biomass by year'!A:A&amp;'MA - Biomass by year'!C:C, 'MA - Biomass by year'!D:D)</f>
        <v>202.05968432099999</v>
      </c>
      <c r="E55">
        <v>0</v>
      </c>
      <c r="F55">
        <v>2019</v>
      </c>
      <c r="G55">
        <f>_xlfn.XLOOKUP(A55,'MAR - Year data'!A:A,'MAR - Year data'!B:B, )</f>
        <v>2023</v>
      </c>
      <c r="H55" t="s">
        <v>150</v>
      </c>
    </row>
    <row r="56" spans="1:8" hidden="1" x14ac:dyDescent="0.2">
      <c r="A56" t="s">
        <v>40</v>
      </c>
      <c r="B56" t="str">
        <f>_xlfn.XLOOKUP(A56, 'MA - Biomass by year'!A:A, 'MA - Biomass by year'!B:B)</f>
        <v>Honduras</v>
      </c>
      <c r="C56" t="s">
        <v>142</v>
      </c>
      <c r="D56" cm="1">
        <f t="array" ref="D56">_xlfn.XLOOKUP(A56&amp;F56, 'MA - Biomass by year'!A:A&amp;'MA - Biomass by year'!C:C, 'MA - Biomass by year'!D:D)</f>
        <v>602.56815927699904</v>
      </c>
      <c r="E56">
        <f>(D56-D55)*100/D55</f>
        <v>198.21295688047076</v>
      </c>
      <c r="F56">
        <v>2022</v>
      </c>
      <c r="G56">
        <f>_xlfn.XLOOKUP(A56,'MAR - Year data'!A:A,'MAR - Year data'!B:B, )</f>
        <v>2023</v>
      </c>
      <c r="H56" t="s">
        <v>160</v>
      </c>
    </row>
    <row r="57" spans="1:8" x14ac:dyDescent="0.2">
      <c r="A57" t="s">
        <v>41</v>
      </c>
      <c r="B57" t="str">
        <f>_xlfn.XLOOKUP(A57, 'MA - Biomass by year'!A:A, 'MA - Biomass by year'!B:B)</f>
        <v>Indonesia</v>
      </c>
      <c r="C57" t="s">
        <v>142</v>
      </c>
      <c r="D57" t="e" cm="1">
        <f t="array" ref="D57">_xlfn.XLOOKUP(A57&amp;F57, 'MA - Biomass by year'!A:A&amp;'MA - Biomass by year'!C:C, 'MA - Biomass by year'!D:D)</f>
        <v>#N/A</v>
      </c>
      <c r="E57">
        <v>0</v>
      </c>
      <c r="F57">
        <v>2020</v>
      </c>
      <c r="G57">
        <f>_xlfn.XLOOKUP(A57,'MAR - Year data'!A:A,'MAR - Year data'!B:B, )</f>
        <v>2020</v>
      </c>
      <c r="H57" t="s">
        <v>150</v>
      </c>
    </row>
    <row r="58" spans="1:8" x14ac:dyDescent="0.2">
      <c r="A58" t="s">
        <v>42</v>
      </c>
      <c r="B58" t="str">
        <f>_xlfn.XLOOKUP(A58, 'MA - Biomass by year'!A:A, 'MA - Biomass by year'!B:B)</f>
        <v>Indonesia</v>
      </c>
      <c r="C58" t="s">
        <v>142</v>
      </c>
      <c r="D58" t="e" cm="1">
        <f t="array" ref="D58">_xlfn.XLOOKUP(A58&amp;F58, 'MA - Biomass by year'!A:A&amp;'MA - Biomass by year'!C:C, 'MA - Biomass by year'!D:D)</f>
        <v>#N/A</v>
      </c>
      <c r="E58">
        <v>0</v>
      </c>
      <c r="F58">
        <v>2022</v>
      </c>
      <c r="G58">
        <f>_xlfn.XLOOKUP(A58,'MAR - Year data'!A:A,'MAR - Year data'!B:B, )</f>
        <v>2022</v>
      </c>
      <c r="H58" t="s">
        <v>150</v>
      </c>
    </row>
    <row r="59" spans="1:8" x14ac:dyDescent="0.2">
      <c r="A59" t="s">
        <v>43</v>
      </c>
      <c r="B59" t="str">
        <f>_xlfn.XLOOKUP(A59, 'MA - Biomass by year'!A:A, 'MA - Biomass by year'!B:B)</f>
        <v>Indonesia</v>
      </c>
      <c r="C59" t="s">
        <v>142</v>
      </c>
      <c r="D59" t="e" cm="1">
        <f t="array" ref="D59">_xlfn.XLOOKUP(A59&amp;F59, 'MA - Biomass by year'!A:A&amp;'MA - Biomass by year'!C:C, 'MA - Biomass by year'!D:D)</f>
        <v>#N/A</v>
      </c>
      <c r="E59">
        <v>0</v>
      </c>
      <c r="F59">
        <v>2022</v>
      </c>
      <c r="G59">
        <f>_xlfn.XLOOKUP(A59,'MAR - Year data'!A:A,'MAR - Year data'!B:B, )</f>
        <v>2022</v>
      </c>
      <c r="H59" t="s">
        <v>150</v>
      </c>
    </row>
    <row r="60" spans="1:8" x14ac:dyDescent="0.2">
      <c r="A60" t="s">
        <v>44</v>
      </c>
      <c r="B60" t="str">
        <f>_xlfn.XLOOKUP(A60, 'MA - Biomass by year'!A:A, 'MA - Biomass by year'!B:B)</f>
        <v>Philippines</v>
      </c>
      <c r="C60" t="s">
        <v>142</v>
      </c>
      <c r="D60" cm="1">
        <f t="array" ref="D60">_xlfn.XLOOKUP(A60&amp;F60, 'MA - Biomass by year'!A:A&amp;'MA - Biomass by year'!C:C, 'MA - Biomass by year'!D:D)</f>
        <v>953.86019855200095</v>
      </c>
      <c r="E60">
        <v>0</v>
      </c>
      <c r="F60">
        <v>2017</v>
      </c>
      <c r="G60">
        <f>_xlfn.XLOOKUP(A60,'MAR - Year data'!A:A,'MAR - Year data'!B:B, )</f>
        <v>2017</v>
      </c>
      <c r="H60" t="s">
        <v>150</v>
      </c>
    </row>
    <row r="61" spans="1:8" x14ac:dyDescent="0.2">
      <c r="A61" t="s">
        <v>44</v>
      </c>
      <c r="B61" t="str">
        <f>_xlfn.XLOOKUP(A61, 'MA - Biomass by year'!A:A, 'MA - Biomass by year'!B:B)</f>
        <v>Philippines</v>
      </c>
      <c r="C61" t="s">
        <v>142</v>
      </c>
      <c r="D61" t="e" cm="1">
        <f t="array" ref="D61">_xlfn.XLOOKUP(A61&amp;F61, 'MA - Biomass by year'!A:A&amp;'MA - Biomass by year'!C:C, 'MA - Biomass by year'!D:D)</f>
        <v>#N/A</v>
      </c>
      <c r="F61">
        <v>2018</v>
      </c>
      <c r="G61">
        <f>_xlfn.XLOOKUP(A61,'MAR - Year data'!A:A,'MAR - Year data'!B:B, )</f>
        <v>2017</v>
      </c>
      <c r="H61" t="s">
        <v>153</v>
      </c>
    </row>
    <row r="62" spans="1:8" x14ac:dyDescent="0.2">
      <c r="A62" t="s">
        <v>45</v>
      </c>
      <c r="B62" t="str">
        <f>_xlfn.XLOOKUP(A62, 'MA - Biomass by year'!A:A, 'MA - Biomass by year'!B:B)</f>
        <v>Indonesia</v>
      </c>
      <c r="C62" t="s">
        <v>142</v>
      </c>
      <c r="D62" t="e" cm="1">
        <f t="array" ref="D62">_xlfn.XLOOKUP(A62&amp;F62, 'MA - Biomass by year'!A:A&amp;'MA - Biomass by year'!C:C, 'MA - Biomass by year'!D:D)</f>
        <v>#N/A</v>
      </c>
      <c r="E62">
        <v>0</v>
      </c>
      <c r="F62">
        <v>2022</v>
      </c>
      <c r="G62">
        <f>_xlfn.XLOOKUP(A62,'MAR - Year data'!A:A,'MAR - Year data'!B:B, )</f>
        <v>2022</v>
      </c>
      <c r="H62" t="s">
        <v>150</v>
      </c>
    </row>
    <row r="63" spans="1:8" x14ac:dyDescent="0.2">
      <c r="A63" t="s">
        <v>46</v>
      </c>
      <c r="B63" t="str">
        <f>_xlfn.XLOOKUP(A63, 'MA - Biomass by year'!A:A, 'MA - Biomass by year'!B:B)</f>
        <v>Indonesia</v>
      </c>
      <c r="C63" t="s">
        <v>142</v>
      </c>
      <c r="D63" t="e" cm="1">
        <f t="array" ref="D63">_xlfn.XLOOKUP(A63&amp;F63, 'MA - Biomass by year'!A:A&amp;'MA - Biomass by year'!C:C, 'MA - Biomass by year'!D:D)</f>
        <v>#N/A</v>
      </c>
      <c r="E63">
        <v>0</v>
      </c>
      <c r="F63">
        <v>2022</v>
      </c>
      <c r="G63">
        <f>_xlfn.XLOOKUP(A63,'MAR - Year data'!A:A,'MAR - Year data'!B:B, )</f>
        <v>2022</v>
      </c>
      <c r="H63" t="s">
        <v>150</v>
      </c>
    </row>
    <row r="64" spans="1:8" x14ac:dyDescent="0.2">
      <c r="A64" t="s">
        <v>47</v>
      </c>
      <c r="B64" t="str">
        <f>_xlfn.XLOOKUP(A64, 'MA - Biomass by year'!A:A, 'MA - Biomass by year'!B:B)</f>
        <v>Indonesia</v>
      </c>
      <c r="C64" t="s">
        <v>142</v>
      </c>
      <c r="D64" t="e" cm="1">
        <f t="array" ref="D64">_xlfn.XLOOKUP(A64&amp;F64, 'MA - Biomass by year'!A:A&amp;'MA - Biomass by year'!C:C, 'MA - Biomass by year'!D:D)</f>
        <v>#N/A</v>
      </c>
      <c r="E64">
        <v>0</v>
      </c>
      <c r="F64">
        <v>2022</v>
      </c>
      <c r="G64">
        <f>_xlfn.XLOOKUP(A64,'MAR - Year data'!A:A,'MAR - Year data'!B:B, )</f>
        <v>2022</v>
      </c>
      <c r="H64" t="s">
        <v>150</v>
      </c>
    </row>
    <row r="65" spans="1:8" x14ac:dyDescent="0.2">
      <c r="A65" t="s">
        <v>48</v>
      </c>
      <c r="B65" t="str">
        <f>_xlfn.XLOOKUP(A65, 'MA - Biomass by year'!A:A, 'MA - Biomass by year'!B:B)</f>
        <v>Philippines</v>
      </c>
      <c r="C65" t="s">
        <v>142</v>
      </c>
      <c r="D65" cm="1">
        <f t="array" ref="D65">_xlfn.XLOOKUP(A65&amp;F65, 'MA - Biomass by year'!A:A&amp;'MA - Biomass by year'!C:C, 'MA - Biomass by year'!D:D)</f>
        <v>5051.4891266169998</v>
      </c>
      <c r="E65">
        <v>0</v>
      </c>
      <c r="F65">
        <v>2015</v>
      </c>
      <c r="G65">
        <f>_xlfn.XLOOKUP(A65,'MAR - Year data'!A:A,'MAR - Year data'!B:B, )</f>
        <v>2015</v>
      </c>
      <c r="H65" t="s">
        <v>150</v>
      </c>
    </row>
    <row r="66" spans="1:8" x14ac:dyDescent="0.2">
      <c r="A66" t="s">
        <v>48</v>
      </c>
      <c r="B66" t="str">
        <f>_xlfn.XLOOKUP(A66, 'MA - Biomass by year'!A:A, 'MA - Biomass by year'!B:B)</f>
        <v>Philippines</v>
      </c>
      <c r="C66" t="s">
        <v>142</v>
      </c>
      <c r="D66" cm="1">
        <f t="array" ref="D66">_xlfn.XLOOKUP(A66&amp;F66, 'MA - Biomass by year'!A:A&amp;'MA - Biomass by year'!C:C, 'MA - Biomass by year'!D:D)</f>
        <v>5541.4150252959998</v>
      </c>
      <c r="E66">
        <f>(D66-D65)*100/D65</f>
        <v>9.6986430416629492</v>
      </c>
      <c r="F66">
        <v>2016</v>
      </c>
      <c r="G66">
        <f>_xlfn.XLOOKUP(A66,'MAR - Year data'!A:A,'MAR - Year data'!B:B, )</f>
        <v>2015</v>
      </c>
      <c r="H66" t="s">
        <v>153</v>
      </c>
    </row>
    <row r="67" spans="1:8" x14ac:dyDescent="0.2">
      <c r="A67" t="s">
        <v>48</v>
      </c>
      <c r="B67" t="str">
        <f>_xlfn.XLOOKUP(A67, 'MA - Biomass by year'!A:A, 'MA - Biomass by year'!B:B)</f>
        <v>Philippines</v>
      </c>
      <c r="C67" t="s">
        <v>142</v>
      </c>
      <c r="D67" cm="1">
        <f t="array" ref="D67">_xlfn.XLOOKUP(A67&amp;F67, 'MA - Biomass by year'!A:A&amp;'MA - Biomass by year'!C:C, 'MA - Biomass by year'!D:D)</f>
        <v>4687.0941880129903</v>
      </c>
      <c r="E67">
        <f>(D67-D65)*100/D65</f>
        <v>-7.2136142327608264</v>
      </c>
      <c r="F67">
        <v>2017</v>
      </c>
      <c r="G67">
        <f>_xlfn.XLOOKUP(A67,'MAR - Year data'!A:A,'MAR - Year data'!B:B, )</f>
        <v>2015</v>
      </c>
      <c r="H67" t="s">
        <v>156</v>
      </c>
    </row>
    <row r="68" spans="1:8" x14ac:dyDescent="0.2">
      <c r="A68" t="s">
        <v>48</v>
      </c>
      <c r="B68" t="str">
        <f>_xlfn.XLOOKUP(A68, 'MA - Biomass by year'!A:A, 'MA - Biomass by year'!B:B)</f>
        <v>Philippines</v>
      </c>
      <c r="C68" t="s">
        <v>142</v>
      </c>
      <c r="D68" cm="1">
        <f t="array" ref="D68">_xlfn.XLOOKUP(A68&amp;F68, 'MA - Biomass by year'!A:A&amp;'MA - Biomass by year'!C:C, 'MA - Biomass by year'!D:D)</f>
        <v>949.47449880899899</v>
      </c>
      <c r="E68">
        <f>(D68-D65)*100/D65</f>
        <v>-81.204067256008031</v>
      </c>
      <c r="F68">
        <v>2022</v>
      </c>
      <c r="G68">
        <f>_xlfn.XLOOKUP(A68,'MAR - Year data'!A:A,'MAR - Year data'!B:B, )</f>
        <v>2015</v>
      </c>
      <c r="H68" t="s">
        <v>161</v>
      </c>
    </row>
    <row r="69" spans="1:8" x14ac:dyDescent="0.2">
      <c r="A69" t="s">
        <v>49</v>
      </c>
      <c r="B69" t="str">
        <f>_xlfn.XLOOKUP(A69, 'MA - Biomass by year'!A:A, 'MA - Biomass by year'!B:B)</f>
        <v>Indonesia</v>
      </c>
      <c r="C69" t="s">
        <v>142</v>
      </c>
      <c r="D69" t="e" cm="1">
        <f t="array" ref="D69">_xlfn.XLOOKUP(A69&amp;F69, 'MA - Biomass by year'!A:A&amp;'MA - Biomass by year'!C:C, 'MA - Biomass by year'!D:D)</f>
        <v>#N/A</v>
      </c>
      <c r="E69">
        <v>0</v>
      </c>
      <c r="F69">
        <v>2022</v>
      </c>
      <c r="G69">
        <f>_xlfn.XLOOKUP(A69,'MAR - Year data'!A:A,'MAR - Year data'!B:B, )</f>
        <v>2022</v>
      </c>
      <c r="H69" t="s">
        <v>150</v>
      </c>
    </row>
    <row r="70" spans="1:8" hidden="1" x14ac:dyDescent="0.2">
      <c r="A70" t="s">
        <v>50</v>
      </c>
      <c r="B70" t="str">
        <f>_xlfn.XLOOKUP(A70, 'MA - Biomass by year'!A:A, 'MA - Biomass by year'!B:B)</f>
        <v>Honduras</v>
      </c>
      <c r="C70" t="s">
        <v>142</v>
      </c>
      <c r="D70" t="e" cm="1">
        <f t="array" ref="D70">_xlfn.XLOOKUP(A70&amp;F70, 'MA - Biomass by year'!A:A&amp;'MA - Biomass by year'!C:C, 'MA - Biomass by year'!D:D)</f>
        <v>#N/A</v>
      </c>
      <c r="E70">
        <v>0</v>
      </c>
      <c r="F70">
        <v>2023</v>
      </c>
      <c r="G70">
        <f>_xlfn.XLOOKUP(A70,'MAR - Year data'!A:A,'MAR - Year data'!B:B, )</f>
        <v>2023</v>
      </c>
      <c r="H70" t="s">
        <v>150</v>
      </c>
    </row>
    <row r="71" spans="1:8" x14ac:dyDescent="0.2">
      <c r="A71" t="s">
        <v>51</v>
      </c>
      <c r="B71" t="str">
        <f>_xlfn.XLOOKUP(A71, 'MA - Biomass by year'!A:A, 'MA - Biomass by year'!B:B)</f>
        <v>Indonesia</v>
      </c>
      <c r="C71" t="s">
        <v>142</v>
      </c>
      <c r="D71" t="e" cm="1">
        <f t="array" ref="D71">_xlfn.XLOOKUP(A71&amp;F71, 'MA - Biomass by year'!A:A&amp;'MA - Biomass by year'!C:C, 'MA - Biomass by year'!D:D)</f>
        <v>#N/A</v>
      </c>
      <c r="E71">
        <v>0</v>
      </c>
      <c r="F71">
        <v>2022</v>
      </c>
      <c r="G71">
        <f>_xlfn.XLOOKUP(A71,'MAR - Year data'!A:A,'MAR - Year data'!B:B, )</f>
        <v>2022</v>
      </c>
      <c r="H71" t="s">
        <v>150</v>
      </c>
    </row>
    <row r="72" spans="1:8" x14ac:dyDescent="0.2">
      <c r="A72" t="s">
        <v>52</v>
      </c>
      <c r="B72" t="str">
        <f>_xlfn.XLOOKUP(A72, 'MA - Biomass by year'!A:A, 'MA - Biomass by year'!B:B)</f>
        <v>Indonesia</v>
      </c>
      <c r="C72" t="s">
        <v>142</v>
      </c>
      <c r="D72" t="e" cm="1">
        <f t="array" ref="D72">_xlfn.XLOOKUP(A72&amp;F72, 'MA - Biomass by year'!A:A&amp;'MA - Biomass by year'!C:C, 'MA - Biomass by year'!D:D)</f>
        <v>#N/A</v>
      </c>
      <c r="E72">
        <v>0</v>
      </c>
      <c r="F72">
        <v>2022</v>
      </c>
      <c r="G72">
        <f>_xlfn.XLOOKUP(A72,'MAR - Year data'!A:A,'MAR - Year data'!B:B, )</f>
        <v>2022</v>
      </c>
      <c r="H72" t="s">
        <v>150</v>
      </c>
    </row>
    <row r="73" spans="1:8" x14ac:dyDescent="0.2">
      <c r="A73" t="s">
        <v>4</v>
      </c>
      <c r="B73" t="str">
        <f>_xlfn.XLOOKUP(A73, 'Reserve - Biomass by year'!A:A, 'Reserve - Biomass by year'!B:B)</f>
        <v>Philippines</v>
      </c>
      <c r="C73" t="s">
        <v>148</v>
      </c>
      <c r="D73" cm="1">
        <f t="array" ref="D73">_xlfn.XLOOKUP(A73&amp;F73, 'Reserve - Biomass by year'!A:A&amp;'Reserve - Biomass by year'!C:C, 'Reserve - Biomass by year'!D:D)</f>
        <v>3505.1219845149999</v>
      </c>
      <c r="E73">
        <v>0</v>
      </c>
      <c r="F73">
        <v>2017</v>
      </c>
      <c r="G73">
        <f>_xlfn.XLOOKUP(A73,'MAR - Year data'!A:A,'MAR - Year data'!B:B, )</f>
        <v>2017</v>
      </c>
    </row>
    <row r="74" spans="1:8" x14ac:dyDescent="0.2">
      <c r="A74" t="s">
        <v>4</v>
      </c>
      <c r="B74" t="str">
        <f>_xlfn.XLOOKUP(A74, 'Reserve - Biomass by year'!A:A, 'Reserve - Biomass by year'!B:B)</f>
        <v>Philippines</v>
      </c>
      <c r="C74" t="s">
        <v>148</v>
      </c>
      <c r="D74" cm="1">
        <f t="array" ref="D74">_xlfn.XLOOKUP(A74&amp;F74, 'Reserve - Biomass by year'!A:A&amp;'Reserve - Biomass by year'!C:C, 'Reserve - Biomass by year'!D:D)</f>
        <v>2871.959826623</v>
      </c>
      <c r="E74">
        <f>(D74-D73)*100/D73</f>
        <v>-18.063912203033066</v>
      </c>
      <c r="F74">
        <v>2022</v>
      </c>
      <c r="G74">
        <f>_xlfn.XLOOKUP(A74,'MAR - Year data'!A:A,'MAR - Year data'!B:B, )</f>
        <v>2017</v>
      </c>
    </row>
    <row r="75" spans="1:8" x14ac:dyDescent="0.2">
      <c r="A75" t="s">
        <v>6</v>
      </c>
      <c r="B75" t="str">
        <f>_xlfn.XLOOKUP(A75, 'Reserve - Biomass by year'!A:A, 'Reserve - Biomass by year'!B:B)</f>
        <v>Philippines</v>
      </c>
      <c r="C75" t="s">
        <v>148</v>
      </c>
      <c r="D75" cm="1">
        <f t="array" ref="D75">_xlfn.XLOOKUP(A75&amp;F75, 'Reserve - Biomass by year'!A:A&amp;'Reserve - Biomass by year'!C:C, 'Reserve - Biomass by year'!D:D)</f>
        <v>4038.9852445629999</v>
      </c>
      <c r="E75">
        <v>0</v>
      </c>
      <c r="F75">
        <v>2016</v>
      </c>
      <c r="G75">
        <f>_xlfn.XLOOKUP(A75,'MAR - Year data'!A:A,'MAR - Year data'!B:B, )</f>
        <v>2016</v>
      </c>
    </row>
    <row r="76" spans="1:8" x14ac:dyDescent="0.2">
      <c r="A76" t="s">
        <v>6</v>
      </c>
      <c r="B76" t="str">
        <f>_xlfn.XLOOKUP(A76, 'Reserve - Biomass by year'!A:A, 'Reserve - Biomass by year'!B:B)</f>
        <v>Philippines</v>
      </c>
      <c r="C76" t="s">
        <v>148</v>
      </c>
      <c r="D76" cm="1">
        <f t="array" ref="D76">_xlfn.XLOOKUP(A76&amp;F76, 'Reserve - Biomass by year'!A:A&amp;'Reserve - Biomass by year'!C:C, 'Reserve - Biomass by year'!D:D)</f>
        <v>5260.3636706109901</v>
      </c>
      <c r="E76">
        <f>(D76-D75)*100/D75</f>
        <v>30.239734787150425</v>
      </c>
      <c r="F76">
        <v>2017</v>
      </c>
      <c r="G76">
        <f>_xlfn.XLOOKUP(A76,'MAR - Year data'!A:A,'MAR - Year data'!B:B, )</f>
        <v>2016</v>
      </c>
    </row>
    <row r="77" spans="1:8" x14ac:dyDescent="0.2">
      <c r="A77" t="s">
        <v>6</v>
      </c>
      <c r="B77" t="str">
        <f>_xlfn.XLOOKUP(A77, 'Reserve - Biomass by year'!A:A, 'Reserve - Biomass by year'!B:B)</f>
        <v>Philippines</v>
      </c>
      <c r="C77" t="s">
        <v>148</v>
      </c>
      <c r="D77" cm="1">
        <f t="array" ref="D77">_xlfn.XLOOKUP(A77&amp;F77, 'Reserve - Biomass by year'!A:A&amp;'Reserve - Biomass by year'!C:C, 'Reserve - Biomass by year'!D:D)</f>
        <v>1593.5718816579999</v>
      </c>
      <c r="E77">
        <f>(D77-D75)*100/D75</f>
        <v>-60.545241312699645</v>
      </c>
      <c r="F77">
        <v>2022</v>
      </c>
      <c r="G77">
        <f>_xlfn.XLOOKUP(A77,'MAR - Year data'!A:A,'MAR - Year data'!B:B, )</f>
        <v>2016</v>
      </c>
    </row>
    <row r="78" spans="1:8" x14ac:dyDescent="0.2">
      <c r="A78" t="s">
        <v>7</v>
      </c>
      <c r="B78" t="str">
        <f>_xlfn.XLOOKUP(A78, 'Reserve - Biomass by year'!A:A, 'Reserve - Biomass by year'!B:B)</f>
        <v>Philippines</v>
      </c>
      <c r="D78" t="e" cm="1">
        <f t="array" ref="D78">_xlfn.XLOOKUP(A78&amp;F78, 'Reserve - Biomass by year'!A:A&amp;'Reserve - Biomass by year'!C:C, 'Reserve - Biomass by year'!D:D)</f>
        <v>#N/A</v>
      </c>
      <c r="E78">
        <v>0</v>
      </c>
      <c r="F78">
        <v>2017</v>
      </c>
      <c r="G78">
        <f>_xlfn.XLOOKUP(A78,'MAR - Year data'!A:A,'MAR - Year data'!B:B, )</f>
        <v>2017</v>
      </c>
    </row>
    <row r="79" spans="1:8" x14ac:dyDescent="0.2">
      <c r="A79" t="s">
        <v>7</v>
      </c>
      <c r="B79" t="str">
        <f>_xlfn.XLOOKUP(A79, 'Reserve - Biomass by year'!A:A, 'Reserve - Biomass by year'!B:B)</f>
        <v>Philippines</v>
      </c>
      <c r="D79" cm="1">
        <f t="array" ref="D79">_xlfn.XLOOKUP(A79&amp;F79, 'Reserve - Biomass by year'!A:A&amp;'Reserve - Biomass by year'!C:C, 'Reserve - Biomass by year'!D:D)</f>
        <v>2659.4640472239998</v>
      </c>
      <c r="F79">
        <v>2021</v>
      </c>
      <c r="G79">
        <f>_xlfn.XLOOKUP(A79,'MAR - Year data'!A:A,'MAR - Year data'!B:B, )</f>
        <v>2017</v>
      </c>
    </row>
    <row r="80" spans="1:8" x14ac:dyDescent="0.2">
      <c r="A80" t="s">
        <v>7</v>
      </c>
      <c r="B80" t="str">
        <f>_xlfn.XLOOKUP(A80, 'Reserve - Biomass by year'!A:A, 'Reserve - Biomass by year'!B:B)</f>
        <v>Philippines</v>
      </c>
      <c r="D80" cm="1">
        <f t="array" ref="D80">_xlfn.XLOOKUP(A80&amp;F80, 'Reserve - Biomass by year'!A:A&amp;'Reserve - Biomass by year'!C:C, 'Reserve - Biomass by year'!D:D)</f>
        <v>441.76628384399999</v>
      </c>
      <c r="F80">
        <v>2022</v>
      </c>
      <c r="G80">
        <f>_xlfn.XLOOKUP(A80,'MAR - Year data'!A:A,'MAR - Year data'!B:B, )</f>
        <v>2017</v>
      </c>
    </row>
    <row r="81" spans="1:7" x14ac:dyDescent="0.2">
      <c r="A81" t="s">
        <v>63</v>
      </c>
      <c r="B81" t="str">
        <f>_xlfn.XLOOKUP(A81, 'Reserve - Biomass by year'!A:A, 'Reserve - Biomass by year'!B:B)</f>
        <v>Philippines</v>
      </c>
      <c r="D81" cm="1">
        <f t="array" ref="D81">_xlfn.XLOOKUP(A81&amp;F81, 'Reserve - Biomass by year'!A:A&amp;'Reserve - Biomass by year'!C:C, 'Reserve - Biomass by year'!D:D)</f>
        <v>1076.625853986</v>
      </c>
      <c r="E81">
        <v>0</v>
      </c>
      <c r="F81">
        <v>2022</v>
      </c>
      <c r="G81">
        <f>_xlfn.XLOOKUP(A81,'MAR - Year data'!A:A,'MAR - Year data'!B:B, )</f>
        <v>2022</v>
      </c>
    </row>
    <row r="82" spans="1:7" x14ac:dyDescent="0.2">
      <c r="A82" t="s">
        <v>8</v>
      </c>
      <c r="B82" t="str">
        <f>_xlfn.XLOOKUP(A82, 'Reserve - Biomass by year'!A:A, 'Reserve - Biomass by year'!B:B)</f>
        <v>Philippines</v>
      </c>
      <c r="D82" t="e" cm="1">
        <f t="array" ref="D82">_xlfn.XLOOKUP(A82&amp;F82, 'Reserve - Biomass by year'!A:A&amp;'Reserve - Biomass by year'!C:C, 'Reserve - Biomass by year'!D:D)</f>
        <v>#N/A</v>
      </c>
      <c r="E82">
        <v>0</v>
      </c>
      <c r="F82">
        <v>2015</v>
      </c>
      <c r="G82">
        <f>_xlfn.XLOOKUP(A82,'MAR - Year data'!A:A,'MAR - Year data'!B:B, )</f>
        <v>2015</v>
      </c>
    </row>
    <row r="83" spans="1:7" x14ac:dyDescent="0.2">
      <c r="A83" t="s">
        <v>8</v>
      </c>
      <c r="B83" t="str">
        <f>_xlfn.XLOOKUP(A83, 'Reserve - Biomass by year'!A:A, 'Reserve - Biomass by year'!B:B)</f>
        <v>Philippines</v>
      </c>
      <c r="D83" cm="1">
        <f t="array" ref="D83">_xlfn.XLOOKUP(A83&amp;F83, 'Reserve - Biomass by year'!A:A&amp;'Reserve - Biomass by year'!C:C, 'Reserve - Biomass by year'!D:D)</f>
        <v>3670.3950489499898</v>
      </c>
      <c r="F83">
        <v>2016</v>
      </c>
      <c r="G83">
        <f>_xlfn.XLOOKUP(A83,'MAR - Year data'!A:A,'MAR - Year data'!B:B, )</f>
        <v>2015</v>
      </c>
    </row>
    <row r="84" spans="1:7" x14ac:dyDescent="0.2">
      <c r="A84" t="s">
        <v>8</v>
      </c>
      <c r="B84" t="str">
        <f>_xlfn.XLOOKUP(A84, 'Reserve - Biomass by year'!A:A, 'Reserve - Biomass by year'!B:B)</f>
        <v>Philippines</v>
      </c>
      <c r="D84" cm="1">
        <f t="array" ref="D84">_xlfn.XLOOKUP(A84&amp;F84, 'Reserve - Biomass by year'!A:A&amp;'Reserve - Biomass by year'!C:C, 'Reserve - Biomass by year'!D:D)</f>
        <v>4706.5079763839904</v>
      </c>
      <c r="F84">
        <v>2017</v>
      </c>
      <c r="G84">
        <f>_xlfn.XLOOKUP(A84,'MAR - Year data'!A:A,'MAR - Year data'!B:B, )</f>
        <v>2015</v>
      </c>
    </row>
    <row r="85" spans="1:7" x14ac:dyDescent="0.2">
      <c r="A85" t="s">
        <v>9</v>
      </c>
      <c r="B85" t="str">
        <f>_xlfn.XLOOKUP(A85, 'Reserve - Biomass by year'!A:A, 'Reserve - Biomass by year'!B:B)</f>
        <v>Philippines</v>
      </c>
      <c r="D85" cm="1">
        <f t="array" ref="D85">_xlfn.XLOOKUP(A85&amp;F85, 'Reserve - Biomass by year'!A:A&amp;'Reserve - Biomass by year'!C:C, 'Reserve - Biomass by year'!D:D)</f>
        <v>10158.328539773</v>
      </c>
      <c r="E85">
        <v>0</v>
      </c>
      <c r="F85">
        <v>2016</v>
      </c>
      <c r="G85">
        <f>_xlfn.XLOOKUP(A85,'MAR - Year data'!A:A,'MAR - Year data'!B:B, )</f>
        <v>2016</v>
      </c>
    </row>
    <row r="86" spans="1:7" x14ac:dyDescent="0.2">
      <c r="A86" t="s">
        <v>9</v>
      </c>
      <c r="B86" t="str">
        <f>_xlfn.XLOOKUP(A86, 'Reserve - Biomass by year'!A:A, 'Reserve - Biomass by year'!B:B)</f>
        <v>Philippines</v>
      </c>
      <c r="D86" cm="1">
        <f t="array" ref="D86">_xlfn.XLOOKUP(A86&amp;F86, 'Reserve - Biomass by year'!A:A&amp;'Reserve - Biomass by year'!C:C, 'Reserve - Biomass by year'!D:D)</f>
        <v>12355.954282396</v>
      </c>
      <c r="E86">
        <f>(D86-D85)*100/D85</f>
        <v>21.633733679892469</v>
      </c>
      <c r="F86">
        <v>2017</v>
      </c>
      <c r="G86">
        <f>_xlfn.XLOOKUP(A86,'MAR - Year data'!A:A,'MAR - Year data'!B:B, )</f>
        <v>2016</v>
      </c>
    </row>
    <row r="87" spans="1:7" x14ac:dyDescent="0.2">
      <c r="A87" t="s">
        <v>10</v>
      </c>
      <c r="B87" t="str">
        <f>_xlfn.XLOOKUP(A87, 'Reserve - Biomass by year'!A:A, 'Reserve - Biomass by year'!B:B)</f>
        <v>Philippines</v>
      </c>
      <c r="D87" cm="1">
        <f t="array" ref="D87">_xlfn.XLOOKUP(A87&amp;F87, 'Reserve - Biomass by year'!A:A&amp;'Reserve - Biomass by year'!C:C, 'Reserve - Biomass by year'!D:D)</f>
        <v>5088.5723314160005</v>
      </c>
      <c r="E87">
        <v>0</v>
      </c>
      <c r="F87">
        <v>2017</v>
      </c>
      <c r="G87">
        <f>_xlfn.XLOOKUP(A87,'MAR - Year data'!A:A,'MAR - Year data'!B:B, )</f>
        <v>2017</v>
      </c>
    </row>
    <row r="88" spans="1:7" x14ac:dyDescent="0.2">
      <c r="A88" t="s">
        <v>10</v>
      </c>
      <c r="B88" t="str">
        <f>_xlfn.XLOOKUP(A88, 'Reserve - Biomass by year'!A:A, 'Reserve - Biomass by year'!B:B)</f>
        <v>Philippines</v>
      </c>
      <c r="D88" cm="1">
        <f t="array" ref="D88">_xlfn.XLOOKUP(A88&amp;F88, 'Reserve - Biomass by year'!A:A&amp;'Reserve - Biomass by year'!C:C, 'Reserve - Biomass by year'!D:D)</f>
        <v>10615.1499538669</v>
      </c>
      <c r="E88">
        <f>(D88-D87)*100/D87</f>
        <v>108.60762631457013</v>
      </c>
      <c r="F88">
        <v>2019</v>
      </c>
      <c r="G88">
        <f>_xlfn.XLOOKUP(A88,'MAR - Year data'!A:A,'MAR - Year data'!B:B, )</f>
        <v>2017</v>
      </c>
    </row>
    <row r="89" spans="1:7" x14ac:dyDescent="0.2">
      <c r="A89" t="s">
        <v>11</v>
      </c>
      <c r="B89" t="str">
        <f>_xlfn.XLOOKUP(A89, 'Reserve - Biomass by year'!A:A, 'Reserve - Biomass by year'!B:B)</f>
        <v>Philippines</v>
      </c>
      <c r="D89" cm="1">
        <f t="array" ref="D89">_xlfn.XLOOKUP(A89&amp;F89, 'Reserve - Biomass by year'!A:A&amp;'Reserve - Biomass by year'!C:C, 'Reserve - Biomass by year'!D:D)</f>
        <v>4078.89596028199</v>
      </c>
      <c r="E89">
        <v>0</v>
      </c>
      <c r="F89">
        <v>2017</v>
      </c>
      <c r="G89">
        <f>_xlfn.XLOOKUP(A89,'MAR - Year data'!A:A,'MAR - Year data'!B:B, )</f>
        <v>2020</v>
      </c>
    </row>
    <row r="90" spans="1:7" x14ac:dyDescent="0.2">
      <c r="A90" t="s">
        <v>11</v>
      </c>
      <c r="B90" t="str">
        <f>_xlfn.XLOOKUP(A90, 'Reserve - Biomass by year'!A:A, 'Reserve - Biomass by year'!B:B)</f>
        <v>Philippines</v>
      </c>
      <c r="D90" cm="1">
        <f t="array" ref="D90">_xlfn.XLOOKUP(A90&amp;F90, 'Reserve - Biomass by year'!A:A&amp;'Reserve - Biomass by year'!C:C, 'Reserve - Biomass by year'!D:D)</f>
        <v>8332.9739281330003</v>
      </c>
      <c r="E90">
        <f>(D90-D89)*100/D89</f>
        <v>104.29483883077295</v>
      </c>
      <c r="F90">
        <v>2019</v>
      </c>
      <c r="G90">
        <f>_xlfn.XLOOKUP(A90,'MAR - Year data'!A:A,'MAR - Year data'!B:B, )</f>
        <v>2020</v>
      </c>
    </row>
    <row r="91" spans="1:7" x14ac:dyDescent="0.2">
      <c r="A91" t="s">
        <v>11</v>
      </c>
      <c r="B91" t="str">
        <f>_xlfn.XLOOKUP(A91, 'Reserve - Biomass by year'!A:A, 'Reserve - Biomass by year'!B:B)</f>
        <v>Philippines</v>
      </c>
      <c r="D91" cm="1">
        <f t="array" ref="D91">_xlfn.XLOOKUP(A91&amp;F91, 'Reserve - Biomass by year'!A:A&amp;'Reserve - Biomass by year'!C:C, 'Reserve - Biomass by year'!D:D)</f>
        <v>1511.3958291219999</v>
      </c>
      <c r="E91">
        <f>(D91-D89)*100/D89</f>
        <v>-62.945957831748387</v>
      </c>
      <c r="F91">
        <v>2022</v>
      </c>
      <c r="G91">
        <f>_xlfn.XLOOKUP(A91,'MAR - Year data'!A:A,'MAR - Year data'!B:B, )</f>
        <v>2020</v>
      </c>
    </row>
    <row r="92" spans="1:7" x14ac:dyDescent="0.2">
      <c r="A92" t="s">
        <v>12</v>
      </c>
      <c r="B92" t="str">
        <f>_xlfn.XLOOKUP(A92, 'Reserve - Biomass by year'!A:A, 'Reserve - Biomass by year'!B:B)</f>
        <v>Philippines</v>
      </c>
      <c r="D92" cm="1">
        <f t="array" ref="D92">_xlfn.XLOOKUP(A92&amp;F92, 'Reserve - Biomass by year'!A:A&amp;'Reserve - Biomass by year'!C:C, 'Reserve - Biomass by year'!D:D)</f>
        <v>2747.0928060649999</v>
      </c>
      <c r="E92">
        <v>0</v>
      </c>
      <c r="F92">
        <v>2017</v>
      </c>
      <c r="G92">
        <f>_xlfn.XLOOKUP(A92,'MAR - Year data'!A:A,'MAR - Year data'!B:B, )</f>
        <v>2017</v>
      </c>
    </row>
    <row r="93" spans="1:7" x14ac:dyDescent="0.2">
      <c r="A93" t="s">
        <v>12</v>
      </c>
      <c r="B93" t="str">
        <f>_xlfn.XLOOKUP(A93, 'Reserve - Biomass by year'!A:A, 'Reserve - Biomass by year'!B:B)</f>
        <v>Philippines</v>
      </c>
      <c r="D93" cm="1">
        <f t="array" ref="D93">_xlfn.XLOOKUP(A93&amp;F93, 'Reserve - Biomass by year'!A:A&amp;'Reserve - Biomass by year'!C:C, 'Reserve - Biomass by year'!D:D)</f>
        <v>3373.4141727289998</v>
      </c>
      <c r="E93">
        <f>(D93-D92)*100/D92</f>
        <v>22.799425097004907</v>
      </c>
      <c r="F93">
        <v>2019</v>
      </c>
      <c r="G93">
        <f>_xlfn.XLOOKUP(A93,'MAR - Year data'!A:A,'MAR - Year data'!B:B, )</f>
        <v>2017</v>
      </c>
    </row>
    <row r="94" spans="1:7" x14ac:dyDescent="0.2">
      <c r="A94" t="s">
        <v>12</v>
      </c>
      <c r="B94" t="str">
        <f>_xlfn.XLOOKUP(A94, 'Reserve - Biomass by year'!A:A, 'Reserve - Biomass by year'!B:B)</f>
        <v>Philippines</v>
      </c>
      <c r="D94" cm="1">
        <f t="array" ref="D94">_xlfn.XLOOKUP(A94&amp;F94, 'Reserve - Biomass by year'!A:A&amp;'Reserve - Biomass by year'!C:C, 'Reserve - Biomass by year'!D:D)</f>
        <v>623.52548389299898</v>
      </c>
      <c r="E94">
        <f>(D94-D92)*100/D92</f>
        <v>-77.302350961118364</v>
      </c>
      <c r="F94">
        <v>2022</v>
      </c>
      <c r="G94">
        <f>_xlfn.XLOOKUP(A94,'MAR - Year data'!A:A,'MAR - Year data'!B:B, )</f>
        <v>2017</v>
      </c>
    </row>
    <row r="95" spans="1:7" hidden="1" x14ac:dyDescent="0.2">
      <c r="A95" t="s">
        <v>13</v>
      </c>
      <c r="B95" t="str">
        <f>_xlfn.XLOOKUP(A95, 'Reserve - Biomass by year'!A:A, 'Reserve - Biomass by year'!B:B)</f>
        <v>Honduras</v>
      </c>
      <c r="D95" t="e" cm="1">
        <f t="array" ref="D95">_xlfn.XLOOKUP(A95&amp;F95, 'Reserve - Biomass by year'!A:A&amp;'Reserve - Biomass by year'!C:C, 'Reserve - Biomass by year'!D:D)</f>
        <v>#N/A</v>
      </c>
      <c r="E95">
        <v>0</v>
      </c>
      <c r="F95">
        <v>2005</v>
      </c>
      <c r="G95">
        <f>_xlfn.XLOOKUP(A95,'MAR - Year data'!A:A,'MAR - Year data'!B:B, )</f>
        <v>2005</v>
      </c>
    </row>
    <row r="96" spans="1:7" hidden="1" x14ac:dyDescent="0.2">
      <c r="A96" t="s">
        <v>13</v>
      </c>
      <c r="B96" t="str">
        <f>_xlfn.XLOOKUP(A96, 'Reserve - Biomass by year'!A:A, 'Reserve - Biomass by year'!B:B)</f>
        <v>Honduras</v>
      </c>
      <c r="D96" cm="1">
        <f t="array" ref="D96">_xlfn.XLOOKUP(A96&amp;F96, 'Reserve - Biomass by year'!A:A&amp;'Reserve - Biomass by year'!C:C, 'Reserve - Biomass by year'!D:D)</f>
        <v>5852.7559191169903</v>
      </c>
      <c r="F96">
        <v>2019</v>
      </c>
      <c r="G96">
        <f>_xlfn.XLOOKUP(A96,'MAR - Year data'!A:A,'MAR - Year data'!B:B, )</f>
        <v>2005</v>
      </c>
    </row>
    <row r="97" spans="1:8" hidden="1" x14ac:dyDescent="0.2">
      <c r="A97" t="s">
        <v>13</v>
      </c>
      <c r="B97" t="str">
        <f>_xlfn.XLOOKUP(A97, 'Reserve - Biomass by year'!A:A, 'Reserve - Biomass by year'!B:B)</f>
        <v>Honduras</v>
      </c>
      <c r="D97" cm="1">
        <f t="array" ref="D97">_xlfn.XLOOKUP(A97&amp;F97, 'Reserve - Biomass by year'!A:A&amp;'Reserve - Biomass by year'!C:C, 'Reserve - Biomass by year'!D:D)</f>
        <v>1982.3335540579901</v>
      </c>
      <c r="F97">
        <v>2022</v>
      </c>
      <c r="G97">
        <f>_xlfn.XLOOKUP(A97,'MAR - Year data'!A:A,'MAR - Year data'!B:B, )</f>
        <v>2005</v>
      </c>
    </row>
    <row r="98" spans="1:8" x14ac:dyDescent="0.2">
      <c r="A98" t="s">
        <v>15</v>
      </c>
      <c r="B98" t="str">
        <f>_xlfn.XLOOKUP(A98, 'Reserve - Biomass by year'!A:A, 'Reserve - Biomass by year'!B:B)</f>
        <v>Philippines</v>
      </c>
      <c r="D98" cm="1">
        <f t="array" ref="D98">_xlfn.XLOOKUP(A98&amp;F98, 'Reserve - Biomass by year'!A:A&amp;'Reserve - Biomass by year'!C:C, 'Reserve - Biomass by year'!D:D)</f>
        <v>1788.1513195570001</v>
      </c>
      <c r="E98">
        <v>0</v>
      </c>
      <c r="F98">
        <v>2017</v>
      </c>
      <c r="G98">
        <f>_xlfn.XLOOKUP(A98,'MAR - Year data'!A:A,'MAR - Year data'!B:B, )</f>
        <v>2017</v>
      </c>
    </row>
    <row r="99" spans="1:8" x14ac:dyDescent="0.2">
      <c r="A99" t="s">
        <v>16</v>
      </c>
      <c r="B99" t="str">
        <f>_xlfn.XLOOKUP(A99, 'Reserve - Biomass by year'!A:A, 'Reserve - Biomass by year'!B:B)</f>
        <v>Philippines</v>
      </c>
      <c r="D99" cm="1">
        <f t="array" ref="D99">_xlfn.XLOOKUP(A99&amp;F99, 'Reserve - Biomass by year'!A:A&amp;'Reserve - Biomass by year'!C:C, 'Reserve - Biomass by year'!D:D)</f>
        <v>3956.3178013870001</v>
      </c>
      <c r="E99">
        <v>0</v>
      </c>
      <c r="F99">
        <v>2017</v>
      </c>
      <c r="G99">
        <f>_xlfn.XLOOKUP(A99,'MAR - Year data'!A:A,'MAR - Year data'!B:B, )</f>
        <v>2017</v>
      </c>
    </row>
    <row r="100" spans="1:8" x14ac:dyDescent="0.2">
      <c r="A100" t="s">
        <v>16</v>
      </c>
      <c r="B100" t="str">
        <f>_xlfn.XLOOKUP(A100, 'Reserve - Biomass by year'!A:A, 'Reserve - Biomass by year'!B:B)</f>
        <v>Philippines</v>
      </c>
      <c r="D100" cm="1">
        <f t="array" ref="D100">_xlfn.XLOOKUP(A100&amp;F100, 'Reserve - Biomass by year'!A:A&amp;'Reserve - Biomass by year'!C:C, 'Reserve - Biomass by year'!D:D)</f>
        <v>6254.1404892300097</v>
      </c>
      <c r="E100">
        <f>(D100-D99)*100/D99</f>
        <v>58.079830872975933</v>
      </c>
      <c r="F100">
        <v>2022</v>
      </c>
      <c r="G100">
        <f>_xlfn.XLOOKUP(A100,'MAR - Year data'!A:A,'MAR - Year data'!B:B, )</f>
        <v>2017</v>
      </c>
    </row>
    <row r="101" spans="1:8" x14ac:dyDescent="0.2">
      <c r="A101" t="s">
        <v>18</v>
      </c>
      <c r="B101" t="str">
        <f>_xlfn.XLOOKUP(A101, 'Reserve - Biomass by year'!A:A, 'Reserve - Biomass by year'!B:B)</f>
        <v>Indonesia</v>
      </c>
      <c r="D101" t="e" cm="1">
        <f t="array" ref="D101">_xlfn.XLOOKUP(A101&amp;F101, 'Reserve - Biomass by year'!A:A&amp;'Reserve - Biomass by year'!C:C, 'Reserve - Biomass by year'!D:D)</f>
        <v>#N/A</v>
      </c>
      <c r="E101">
        <v>0</v>
      </c>
      <c r="F101">
        <v>2022</v>
      </c>
      <c r="G101">
        <f>_xlfn.XLOOKUP(A101,'MAR - Year data'!A:A,'MAR - Year data'!B:B, )</f>
        <v>2022</v>
      </c>
    </row>
    <row r="102" spans="1:8" x14ac:dyDescent="0.2">
      <c r="A102" t="s">
        <v>20</v>
      </c>
      <c r="B102" t="str">
        <f>_xlfn.XLOOKUP(A102, 'Reserve - Biomass by year'!A:A, 'Reserve - Biomass by year'!B:B)</f>
        <v>Indonesia</v>
      </c>
      <c r="D102" t="e" cm="1">
        <f t="array" ref="D102">_xlfn.XLOOKUP(A102&amp;F102, 'Reserve - Biomass by year'!A:A&amp;'Reserve - Biomass by year'!C:C, 'Reserve - Biomass by year'!D:D)</f>
        <v>#N/A</v>
      </c>
      <c r="E102">
        <v>0</v>
      </c>
      <c r="F102">
        <v>2022</v>
      </c>
      <c r="G102">
        <f>_xlfn.XLOOKUP(A102,'MAR - Year data'!A:A,'MAR - Year data'!B:B, )</f>
        <v>2022</v>
      </c>
    </row>
    <row r="103" spans="1:8" x14ac:dyDescent="0.2">
      <c r="A103" t="s">
        <v>21</v>
      </c>
      <c r="B103" t="str">
        <f>_xlfn.XLOOKUP(A103, 'Reserve - Biomass by year'!A:A, 'Reserve - Biomass by year'!B:B)</f>
        <v>Philippines</v>
      </c>
      <c r="D103" cm="1">
        <f t="array" ref="D103">_xlfn.XLOOKUP(A103&amp;F103, 'Reserve - Biomass by year'!A:A&amp;'Reserve - Biomass by year'!C:C, 'Reserve - Biomass by year'!D:D)</f>
        <v>2846.4649509699898</v>
      </c>
      <c r="E103">
        <v>0</v>
      </c>
      <c r="F103">
        <v>2017</v>
      </c>
      <c r="G103">
        <f>_xlfn.XLOOKUP(A103,'MAR - Year data'!A:A,'MAR - Year data'!B:B, )</f>
        <v>2017</v>
      </c>
      <c r="H103" t="s">
        <v>150</v>
      </c>
    </row>
    <row r="104" spans="1:8" x14ac:dyDescent="0.2">
      <c r="A104" t="s">
        <v>21</v>
      </c>
      <c r="B104" t="str">
        <f>_xlfn.XLOOKUP(A104, 'Reserve - Biomass by year'!A:A, 'Reserve - Biomass by year'!B:B)</f>
        <v>Philippines</v>
      </c>
      <c r="D104" cm="1">
        <f t="array" ref="D104">_xlfn.XLOOKUP(A104&amp;F104, 'Reserve - Biomass by year'!A:A&amp;'Reserve - Biomass by year'!C:C, 'Reserve - Biomass by year'!D:D)</f>
        <v>4422.9230216389997</v>
      </c>
      <c r="E104">
        <f>(D104-D103)*100/D103</f>
        <v>55.383013591360054</v>
      </c>
      <c r="F104">
        <v>2019</v>
      </c>
      <c r="G104">
        <f>_xlfn.XLOOKUP(A104,'MAR - Year data'!A:A,'MAR - Year data'!B:B, )</f>
        <v>2017</v>
      </c>
      <c r="H104" t="s">
        <v>156</v>
      </c>
    </row>
    <row r="105" spans="1:8" x14ac:dyDescent="0.2">
      <c r="A105" t="s">
        <v>21</v>
      </c>
      <c r="B105" t="str">
        <f>_xlfn.XLOOKUP(A105, 'Reserve - Biomass by year'!A:A, 'Reserve - Biomass by year'!B:B)</f>
        <v>Philippines</v>
      </c>
      <c r="D105" cm="1">
        <f t="array" ref="D105">_xlfn.XLOOKUP(A105&amp;F105, 'Reserve - Biomass by year'!A:A&amp;'Reserve - Biomass by year'!C:C, 'Reserve - Biomass by year'!D:D)</f>
        <v>2389.217116752</v>
      </c>
      <c r="E105">
        <f>(D105-D104)*100/D104</f>
        <v>-45.98103776478051</v>
      </c>
      <c r="F105">
        <v>2022</v>
      </c>
      <c r="G105">
        <f>_xlfn.XLOOKUP(A105,'MAR - Year data'!A:A,'MAR - Year data'!B:B, )</f>
        <v>2017</v>
      </c>
      <c r="H105" t="s">
        <v>151</v>
      </c>
    </row>
    <row r="106" spans="1:8" x14ac:dyDescent="0.2">
      <c r="A106" t="s">
        <v>22</v>
      </c>
      <c r="B106" t="str">
        <f>_xlfn.XLOOKUP(A106, 'Reserve - Biomass by year'!A:A, 'Reserve - Biomass by year'!B:B)</f>
        <v>Philippines</v>
      </c>
      <c r="D106" cm="1">
        <f t="array" ref="D106">_xlfn.XLOOKUP(A106&amp;F106, 'Reserve - Biomass by year'!A:A&amp;'Reserve - Biomass by year'!C:C, 'Reserve - Biomass by year'!D:D)</f>
        <v>5192.6787922169897</v>
      </c>
      <c r="E106">
        <v>0</v>
      </c>
      <c r="F106">
        <v>2017</v>
      </c>
      <c r="G106">
        <f>_xlfn.XLOOKUP(A106,'MAR - Year data'!A:A,'MAR - Year data'!B:B, )</f>
        <v>2017</v>
      </c>
    </row>
    <row r="107" spans="1:8" x14ac:dyDescent="0.2">
      <c r="A107" t="s">
        <v>23</v>
      </c>
      <c r="B107" t="str">
        <f>_xlfn.XLOOKUP(A107, 'Reserve - Biomass by year'!A:A, 'Reserve - Biomass by year'!B:B)</f>
        <v>Philippines</v>
      </c>
      <c r="D107" cm="1">
        <f t="array" ref="D107">_xlfn.XLOOKUP(A107&amp;F107, 'Reserve - Biomass by year'!A:A&amp;'Reserve - Biomass by year'!C:C, 'Reserve - Biomass by year'!D:D)</f>
        <v>4166.91336958599</v>
      </c>
      <c r="E107">
        <v>0</v>
      </c>
      <c r="F107">
        <v>2017</v>
      </c>
      <c r="G107">
        <f>_xlfn.XLOOKUP(A107,'MAR - Year data'!A:A,'MAR - Year data'!B:B, )</f>
        <v>2017</v>
      </c>
    </row>
    <row r="108" spans="1:8" x14ac:dyDescent="0.2">
      <c r="A108" t="s">
        <v>24</v>
      </c>
      <c r="B108" t="str">
        <f>_xlfn.XLOOKUP(A108, 'Reserve - Biomass by year'!A:A, 'Reserve - Biomass by year'!B:B)</f>
        <v>Indonesia</v>
      </c>
      <c r="D108" t="e" cm="1">
        <f t="array" ref="D108">_xlfn.XLOOKUP(A108&amp;F108, 'Reserve - Biomass by year'!A:A&amp;'Reserve - Biomass by year'!C:C, 'Reserve - Biomass by year'!D:D)</f>
        <v>#N/A</v>
      </c>
      <c r="E108">
        <v>0</v>
      </c>
      <c r="F108">
        <v>2022</v>
      </c>
      <c r="G108">
        <f>_xlfn.XLOOKUP(A108,'MAR - Year data'!A:A,'MAR - Year data'!B:B, )</f>
        <v>2022</v>
      </c>
    </row>
    <row r="109" spans="1:8" x14ac:dyDescent="0.2">
      <c r="A109" t="s">
        <v>25</v>
      </c>
      <c r="B109" t="str">
        <f>_xlfn.XLOOKUP(A109, 'Reserve - Biomass by year'!A:A, 'Reserve - Biomass by year'!B:B)</f>
        <v>Philippines</v>
      </c>
      <c r="D109" cm="1">
        <f t="array" ref="D109">_xlfn.XLOOKUP(A109&amp;F109, 'Reserve - Biomass by year'!A:A&amp;'Reserve - Biomass by year'!C:C, 'Reserve - Biomass by year'!D:D)</f>
        <v>2416.0704478090001</v>
      </c>
      <c r="E109">
        <v>0</v>
      </c>
      <c r="F109">
        <v>2017</v>
      </c>
      <c r="G109">
        <f>_xlfn.XLOOKUP(A109,'MAR - Year data'!A:A,'MAR - Year data'!B:B, )</f>
        <v>2017</v>
      </c>
    </row>
    <row r="110" spans="1:8" x14ac:dyDescent="0.2">
      <c r="A110" t="s">
        <v>26</v>
      </c>
      <c r="B110" t="str">
        <f>_xlfn.XLOOKUP(A110, 'Reserve - Biomass by year'!A:A, 'Reserve - Biomass by year'!B:B)</f>
        <v>Indonesia</v>
      </c>
      <c r="D110" t="e" cm="1">
        <f t="array" ref="D110">_xlfn.XLOOKUP(A110&amp;F110, 'Reserve - Biomass by year'!A:A&amp;'Reserve - Biomass by year'!C:C, 'Reserve - Biomass by year'!D:D)</f>
        <v>#N/A</v>
      </c>
      <c r="E110">
        <v>0</v>
      </c>
      <c r="F110">
        <v>2022</v>
      </c>
      <c r="G110">
        <f>_xlfn.XLOOKUP(A110,'MAR - Year data'!A:A,'MAR - Year data'!B:B, )</f>
        <v>2022</v>
      </c>
    </row>
    <row r="111" spans="1:8" x14ac:dyDescent="0.2">
      <c r="A111" t="s">
        <v>27</v>
      </c>
      <c r="B111" t="str">
        <f>_xlfn.XLOOKUP(A111, 'Reserve - Biomass by year'!A:A, 'Reserve - Biomass by year'!B:B)</f>
        <v>Indonesia</v>
      </c>
      <c r="D111" t="e" cm="1">
        <f t="array" ref="D111">_xlfn.XLOOKUP(A111&amp;F111, 'Reserve - Biomass by year'!A:A&amp;'Reserve - Biomass by year'!C:C, 'Reserve - Biomass by year'!D:D)</f>
        <v>#N/A</v>
      </c>
      <c r="E111">
        <v>0</v>
      </c>
      <c r="F111">
        <v>2022</v>
      </c>
      <c r="G111">
        <f>_xlfn.XLOOKUP(A111,'MAR - Year data'!A:A,'MAR - Year data'!B:B, )</f>
        <v>2022</v>
      </c>
    </row>
    <row r="112" spans="1:8" x14ac:dyDescent="0.2">
      <c r="A112" t="s">
        <v>28</v>
      </c>
      <c r="B112" t="str">
        <f>_xlfn.XLOOKUP(A112, 'Reserve - Biomass by year'!A:A, 'Reserve - Biomass by year'!B:B)</f>
        <v>Mozambique</v>
      </c>
      <c r="D112" t="e" cm="1">
        <f t="array" ref="D112">_xlfn.XLOOKUP(A112&amp;F112, 'Reserve - Biomass by year'!A:A&amp;'Reserve - Biomass by year'!C:C, 'Reserve - Biomass by year'!D:D)</f>
        <v>#N/A</v>
      </c>
      <c r="E112">
        <v>0</v>
      </c>
      <c r="F112">
        <v>2018</v>
      </c>
      <c r="G112">
        <f>_xlfn.XLOOKUP(A112,'MAR - Year data'!A:A,'MAR - Year data'!B:B, )</f>
        <v>2018</v>
      </c>
    </row>
    <row r="113" spans="1:7" x14ac:dyDescent="0.2">
      <c r="A113" t="s">
        <v>28</v>
      </c>
      <c r="B113" t="str">
        <f>_xlfn.XLOOKUP(A113, 'Reserve - Biomass by year'!A:A, 'Reserve - Biomass by year'!B:B)</f>
        <v>Mozambique</v>
      </c>
      <c r="D113" cm="1">
        <f t="array" ref="D113">_xlfn.XLOOKUP(A113&amp;F113, 'Reserve - Biomass by year'!A:A&amp;'Reserve - Biomass by year'!C:C, 'Reserve - Biomass by year'!D:D)</f>
        <v>2295.2036435670002</v>
      </c>
      <c r="F113">
        <v>2020</v>
      </c>
      <c r="G113">
        <f>_xlfn.XLOOKUP(A113,'MAR - Year data'!A:A,'MAR - Year data'!B:B, )</f>
        <v>2018</v>
      </c>
    </row>
    <row r="114" spans="1:7" x14ac:dyDescent="0.2">
      <c r="A114" t="s">
        <v>30</v>
      </c>
      <c r="B114" t="str">
        <f>_xlfn.XLOOKUP(A114, 'Reserve - Biomass by year'!A:A, 'Reserve - Biomass by year'!B:B)</f>
        <v>Philippines</v>
      </c>
      <c r="D114" cm="1">
        <f t="array" ref="D114">_xlfn.XLOOKUP(A114&amp;F114, 'Reserve - Biomass by year'!A:A&amp;'Reserve - Biomass by year'!C:C, 'Reserve - Biomass by year'!D:D)</f>
        <v>835.47401272599905</v>
      </c>
      <c r="E114">
        <v>0</v>
      </c>
      <c r="F114">
        <v>2017</v>
      </c>
      <c r="G114">
        <f>_xlfn.XLOOKUP(A114,'MAR - Year data'!A:A,'MAR - Year data'!B:B, )</f>
        <v>2017</v>
      </c>
    </row>
    <row r="115" spans="1:7" x14ac:dyDescent="0.2">
      <c r="A115" t="s">
        <v>31</v>
      </c>
      <c r="B115" t="str">
        <f>_xlfn.XLOOKUP(A115, 'Reserve - Biomass by year'!A:A, 'Reserve - Biomass by year'!B:B)</f>
        <v>Philippines</v>
      </c>
      <c r="D115" t="e" cm="1">
        <f t="array" ref="D115">_xlfn.XLOOKUP(A115&amp;F115, 'Reserve - Biomass by year'!A:A&amp;'Reserve - Biomass by year'!C:C, 'Reserve - Biomass by year'!D:D)</f>
        <v>#N/A</v>
      </c>
      <c r="E115">
        <v>0</v>
      </c>
      <c r="F115">
        <v>2023</v>
      </c>
      <c r="G115">
        <f>_xlfn.XLOOKUP(A115,'MAR - Year data'!A:A,'MAR - Year data'!B:B, )</f>
        <v>2023</v>
      </c>
    </row>
    <row r="116" spans="1:7" x14ac:dyDescent="0.2">
      <c r="A116" t="s">
        <v>32</v>
      </c>
      <c r="B116" t="str">
        <f>_xlfn.XLOOKUP(A116, 'Reserve - Biomass by year'!A:A, 'Reserve - Biomass by year'!B:B)</f>
        <v>Philippines</v>
      </c>
      <c r="D116" t="e" cm="1">
        <f t="array" ref="D116">_xlfn.XLOOKUP(A116&amp;F116, 'Reserve - Biomass by year'!A:A&amp;'Reserve - Biomass by year'!C:C, 'Reserve - Biomass by year'!D:D)</f>
        <v>#N/A</v>
      </c>
      <c r="E116">
        <v>0</v>
      </c>
      <c r="F116">
        <v>2022</v>
      </c>
      <c r="G116">
        <f>_xlfn.XLOOKUP(A116,'MAR - Year data'!A:A,'MAR - Year data'!B:B, )</f>
        <v>2022</v>
      </c>
    </row>
    <row r="117" spans="1:7" x14ac:dyDescent="0.2">
      <c r="A117" t="s">
        <v>33</v>
      </c>
      <c r="B117" t="str">
        <f>_xlfn.XLOOKUP(A117, 'Reserve - Biomass by year'!A:A, 'Reserve - Biomass by year'!B:B)</f>
        <v>Indonesia</v>
      </c>
      <c r="D117" t="e" cm="1">
        <f t="array" ref="D117">_xlfn.XLOOKUP(A117&amp;F117, 'Reserve - Biomass by year'!A:A&amp;'Reserve - Biomass by year'!C:C, 'Reserve - Biomass by year'!D:D)</f>
        <v>#N/A</v>
      </c>
      <c r="E117">
        <v>0</v>
      </c>
      <c r="F117">
        <v>2022</v>
      </c>
      <c r="G117">
        <f>_xlfn.XLOOKUP(A117,'MAR - Year data'!A:A,'MAR - Year data'!B:B, )</f>
        <v>2022</v>
      </c>
    </row>
    <row r="118" spans="1:7" x14ac:dyDescent="0.2">
      <c r="A118" t="s">
        <v>88</v>
      </c>
      <c r="B118" t="str">
        <f>_xlfn.XLOOKUP(A118, 'Reserve - Biomass by year'!A:A, 'Reserve - Biomass by year'!B:B)</f>
        <v>Philippines</v>
      </c>
      <c r="D118" cm="1">
        <f t="array" ref="D118">_xlfn.XLOOKUP(A118&amp;F118, 'Reserve - Biomass by year'!A:A&amp;'Reserve - Biomass by year'!C:C, 'Reserve - Biomass by year'!D:D)</f>
        <v>1203.01574232199</v>
      </c>
      <c r="E118">
        <v>0</v>
      </c>
      <c r="F118">
        <v>2022</v>
      </c>
      <c r="G118">
        <f>_xlfn.XLOOKUP(A118,'MAR - Year data'!A:A,'MAR - Year data'!B:B, )</f>
        <v>2022</v>
      </c>
    </row>
    <row r="119" spans="1:7" x14ac:dyDescent="0.2">
      <c r="A119" t="s">
        <v>34</v>
      </c>
      <c r="B119" t="str">
        <f>_xlfn.XLOOKUP(A119, 'Reserve - Biomass by year'!A:A, 'Reserve - Biomass by year'!B:B)</f>
        <v>Philippines</v>
      </c>
      <c r="D119" t="e" cm="1">
        <f t="array" ref="D119">_xlfn.XLOOKUP(A119&amp;F119, 'Reserve - Biomass by year'!A:A&amp;'Reserve - Biomass by year'!C:C, 'Reserve - Biomass by year'!D:D)</f>
        <v>#N/A</v>
      </c>
      <c r="E119">
        <v>0</v>
      </c>
      <c r="F119">
        <v>2022</v>
      </c>
      <c r="G119">
        <f>_xlfn.XLOOKUP(A119,'MAR - Year data'!A:A,'MAR - Year data'!B:B, )</f>
        <v>2022</v>
      </c>
    </row>
    <row r="120" spans="1:7" hidden="1" x14ac:dyDescent="0.2">
      <c r="A120" t="s">
        <v>35</v>
      </c>
      <c r="B120" t="str">
        <f>_xlfn.XLOOKUP(A120, 'Reserve - Biomass by year'!A:A, 'Reserve - Biomass by year'!B:B)</f>
        <v>Honduras</v>
      </c>
      <c r="D120" t="e" cm="1">
        <f t="array" ref="D120">_xlfn.XLOOKUP(A120&amp;F120, 'Reserve - Biomass by year'!A:A&amp;'Reserve - Biomass by year'!C:C, 'Reserve - Biomass by year'!D:D)</f>
        <v>#N/A</v>
      </c>
      <c r="E120">
        <v>0</v>
      </c>
      <c r="F120">
        <v>2005</v>
      </c>
      <c r="G120">
        <f>_xlfn.XLOOKUP(A120,'MAR - Year data'!A:A,'MAR - Year data'!B:B, )</f>
        <v>2005</v>
      </c>
    </row>
    <row r="121" spans="1:7" hidden="1" x14ac:dyDescent="0.2">
      <c r="A121" t="s">
        <v>35</v>
      </c>
      <c r="B121" t="str">
        <f>_xlfn.XLOOKUP(A121, 'Reserve - Biomass by year'!A:A, 'Reserve - Biomass by year'!B:B)</f>
        <v>Honduras</v>
      </c>
      <c r="D121" cm="1">
        <f t="array" ref="D121">_xlfn.XLOOKUP(A121&amp;F121, 'Reserve - Biomass by year'!A:A&amp;'Reserve - Biomass by year'!C:C, 'Reserve - Biomass by year'!D:D)</f>
        <v>16346.245488819901</v>
      </c>
      <c r="F121">
        <v>2021</v>
      </c>
      <c r="G121">
        <f>_xlfn.XLOOKUP(A121,'MAR - Year data'!A:A,'MAR - Year data'!B:B, )</f>
        <v>2005</v>
      </c>
    </row>
    <row r="122" spans="1:7" hidden="1" x14ac:dyDescent="0.2">
      <c r="A122" t="s">
        <v>35</v>
      </c>
      <c r="B122" t="str">
        <f>_xlfn.XLOOKUP(A122, 'Reserve - Biomass by year'!A:A, 'Reserve - Biomass by year'!B:B)</f>
        <v>Honduras</v>
      </c>
      <c r="D122" cm="1">
        <f t="array" ref="D122">_xlfn.XLOOKUP(A122&amp;F122, 'Reserve - Biomass by year'!A:A&amp;'Reserve - Biomass by year'!C:C, 'Reserve - Biomass by year'!D:D)</f>
        <v>5003.37</v>
      </c>
      <c r="F122">
        <v>2023</v>
      </c>
      <c r="G122">
        <f>_xlfn.XLOOKUP(A122,'MAR - Year data'!A:A,'MAR - Year data'!B:B, )</f>
        <v>2005</v>
      </c>
    </row>
    <row r="123" spans="1:7" x14ac:dyDescent="0.2">
      <c r="A123" t="s">
        <v>105</v>
      </c>
      <c r="B123" t="str">
        <f>_xlfn.XLOOKUP(A123, 'Reserve - Biomass by year'!A:A, 'Reserve - Biomass by year'!B:B)</f>
        <v>Philippines</v>
      </c>
      <c r="D123" cm="1">
        <f t="array" ref="D123">_xlfn.XLOOKUP(A123&amp;F123, 'Reserve - Biomass by year'!A:A&amp;'Reserve - Biomass by year'!C:C, 'Reserve - Biomass by year'!D:D)</f>
        <v>2345.3234662469999</v>
      </c>
      <c r="E123">
        <v>0</v>
      </c>
      <c r="F123">
        <v>2022</v>
      </c>
      <c r="G123">
        <f>_xlfn.XLOOKUP(A123,'MAR - Year data'!A:A,'MAR - Year data'!B:B, )</f>
        <v>2022</v>
      </c>
    </row>
    <row r="124" spans="1:7" x14ac:dyDescent="0.2">
      <c r="A124" t="s">
        <v>36</v>
      </c>
      <c r="B124" t="str">
        <f>_xlfn.XLOOKUP(A124, 'Reserve - Biomass by year'!A:A, 'Reserve - Biomass by year'!B:B)</f>
        <v>Indonesia</v>
      </c>
      <c r="D124" t="e" cm="1">
        <f t="array" ref="D124">_xlfn.XLOOKUP(A124&amp;F124, 'Reserve - Biomass by year'!A:A&amp;'Reserve - Biomass by year'!C:C, 'Reserve - Biomass by year'!D:D)</f>
        <v>#N/A</v>
      </c>
      <c r="E124">
        <v>0</v>
      </c>
      <c r="F124">
        <v>2022</v>
      </c>
      <c r="G124">
        <f>_xlfn.XLOOKUP(A124,'MAR - Year data'!A:A,'MAR - Year data'!B:B, )</f>
        <v>2022</v>
      </c>
    </row>
    <row r="125" spans="1:7" x14ac:dyDescent="0.2">
      <c r="A125" t="s">
        <v>37</v>
      </c>
      <c r="B125" t="str">
        <f>_xlfn.XLOOKUP(A125, 'Reserve - Biomass by year'!A:A, 'Reserve - Biomass by year'!B:B)</f>
        <v>Philippines</v>
      </c>
      <c r="D125" cm="1">
        <f t="array" ref="D125">_xlfn.XLOOKUP(A125&amp;F125, 'Reserve - Biomass by year'!A:A&amp;'Reserve - Biomass by year'!C:C, 'Reserve - Biomass by year'!D:D)</f>
        <v>7025.71641442499</v>
      </c>
      <c r="E125">
        <v>0</v>
      </c>
      <c r="F125">
        <v>2017</v>
      </c>
      <c r="G125">
        <f>_xlfn.XLOOKUP(A125,'MAR - Year data'!A:A,'MAR - Year data'!B:B, )</f>
        <v>2017</v>
      </c>
    </row>
    <row r="126" spans="1:7" x14ac:dyDescent="0.2">
      <c r="A126" t="s">
        <v>37</v>
      </c>
      <c r="B126" t="str">
        <f>_xlfn.XLOOKUP(A126, 'Reserve - Biomass by year'!A:A, 'Reserve - Biomass by year'!B:B)</f>
        <v>Philippines</v>
      </c>
      <c r="D126" cm="1">
        <f t="array" ref="D126">_xlfn.XLOOKUP(A126&amp;F126, 'Reserve - Biomass by year'!A:A&amp;'Reserve - Biomass by year'!C:C, 'Reserve - Biomass by year'!D:D)</f>
        <v>4682.8625275089898</v>
      </c>
      <c r="E126">
        <f>(D126-D125)*100/D125</f>
        <v>-33.346832532348202</v>
      </c>
      <c r="F126">
        <v>2022</v>
      </c>
      <c r="G126">
        <f>_xlfn.XLOOKUP(A126,'MAR - Year data'!A:A,'MAR - Year data'!B:B, )</f>
        <v>2017</v>
      </c>
    </row>
    <row r="127" spans="1:7" x14ac:dyDescent="0.2">
      <c r="A127" t="s">
        <v>38</v>
      </c>
      <c r="B127" t="str">
        <f>_xlfn.XLOOKUP(A127, 'Reserve - Biomass by year'!A:A, 'Reserve - Biomass by year'!B:B)</f>
        <v>Philippines</v>
      </c>
      <c r="D127" t="e" cm="1">
        <f t="array" ref="D127">_xlfn.XLOOKUP(A127&amp;F127, 'Reserve - Biomass by year'!A:A&amp;'Reserve - Biomass by year'!C:C, 'Reserve - Biomass by year'!D:D)</f>
        <v>#N/A</v>
      </c>
      <c r="E127">
        <v>0</v>
      </c>
      <c r="F127">
        <v>2022</v>
      </c>
      <c r="G127">
        <f>_xlfn.XLOOKUP(A127,'MAR - Year data'!A:A,'MAR - Year data'!B:B, )</f>
        <v>2022</v>
      </c>
    </row>
    <row r="128" spans="1:7" x14ac:dyDescent="0.2">
      <c r="A128" t="s">
        <v>39</v>
      </c>
      <c r="B128" t="str">
        <f>_xlfn.XLOOKUP(A128, 'Reserve - Biomass by year'!A:A, 'Reserve - Biomass by year'!B:B)</f>
        <v>Mozambique</v>
      </c>
      <c r="D128" t="e" cm="1">
        <f t="array" ref="D128">_xlfn.XLOOKUP(A128&amp;F128, 'Reserve - Biomass by year'!A:A&amp;'Reserve - Biomass by year'!C:C, 'Reserve - Biomass by year'!D:D)</f>
        <v>#N/A</v>
      </c>
      <c r="E128">
        <v>0</v>
      </c>
      <c r="F128">
        <v>2009</v>
      </c>
      <c r="G128">
        <f>_xlfn.XLOOKUP(A128,'MAR - Year data'!A:A,'MAR - Year data'!B:B, )</f>
        <v>2009</v>
      </c>
    </row>
    <row r="129" spans="1:7" x14ac:dyDescent="0.2">
      <c r="A129" t="s">
        <v>39</v>
      </c>
      <c r="B129" t="str">
        <f>_xlfn.XLOOKUP(A129, 'Reserve - Biomass by year'!A:A, 'Reserve - Biomass by year'!B:B)</f>
        <v>Mozambique</v>
      </c>
      <c r="D129" cm="1">
        <f t="array" ref="D129">_xlfn.XLOOKUP(A129&amp;F129, 'Reserve - Biomass by year'!A:A&amp;'Reserve - Biomass by year'!C:C, 'Reserve - Biomass by year'!D:D)</f>
        <v>886.37178871000003</v>
      </c>
      <c r="F129">
        <v>2020</v>
      </c>
      <c r="G129">
        <f>_xlfn.XLOOKUP(A129,'MAR - Year data'!A:A,'MAR - Year data'!B:B, )</f>
        <v>2009</v>
      </c>
    </row>
    <row r="130" spans="1:7" hidden="1" x14ac:dyDescent="0.2">
      <c r="A130" t="s">
        <v>40</v>
      </c>
      <c r="B130" t="str">
        <f>_xlfn.XLOOKUP(A130, 'Reserve - Biomass by year'!A:A, 'Reserve - Biomass by year'!B:B)</f>
        <v>Honduras</v>
      </c>
      <c r="D130" t="e" cm="1">
        <f t="array" ref="D130">_xlfn.XLOOKUP(A130&amp;F130, 'Reserve - Biomass by year'!A:A&amp;'Reserve - Biomass by year'!C:C, 'Reserve - Biomass by year'!D:D)</f>
        <v>#N/A</v>
      </c>
      <c r="E130">
        <v>0</v>
      </c>
      <c r="F130">
        <v>2019</v>
      </c>
      <c r="G130">
        <f>_xlfn.XLOOKUP(A130,'MAR - Year data'!A:A,'MAR - Year data'!B:B, )</f>
        <v>2023</v>
      </c>
    </row>
    <row r="131" spans="1:7" hidden="1" x14ac:dyDescent="0.2">
      <c r="A131" t="s">
        <v>40</v>
      </c>
      <c r="B131" t="str">
        <f>_xlfn.XLOOKUP(A131, 'Reserve - Biomass by year'!A:A, 'Reserve - Biomass by year'!B:B)</f>
        <v>Honduras</v>
      </c>
      <c r="D131" cm="1">
        <f t="array" ref="D131">_xlfn.XLOOKUP(A131&amp;F131, 'Reserve - Biomass by year'!A:A&amp;'Reserve - Biomass by year'!C:C, 'Reserve - Biomass by year'!D:D)</f>
        <v>1306.1190480739999</v>
      </c>
      <c r="F131">
        <v>2022</v>
      </c>
      <c r="G131">
        <f>_xlfn.XLOOKUP(A131,'MAR - Year data'!A:A,'MAR - Year data'!B:B, )</f>
        <v>2023</v>
      </c>
    </row>
    <row r="132" spans="1:7" hidden="1" x14ac:dyDescent="0.2">
      <c r="B132">
        <f>_xlfn.XLOOKUP(A132, 'Reserve - Biomass by year'!A:A, 'Reserve - Biomass by year'!B:B)</f>
        <v>0</v>
      </c>
      <c r="D132" cm="1">
        <f t="array" ref="D132">_xlfn.XLOOKUP(A132&amp;F132, 'Reserve - Biomass by year'!A:A&amp;'Reserve - Biomass by year'!C:C, 'Reserve - Biomass by year'!D:D)</f>
        <v>0</v>
      </c>
      <c r="G132">
        <f>_xlfn.XLOOKUP(A132,'MAR - Year data'!A:A,'MAR - Year data'!B:B, )</f>
        <v>0</v>
      </c>
    </row>
    <row r="133" spans="1:7" hidden="1" x14ac:dyDescent="0.2">
      <c r="B133">
        <f>_xlfn.XLOOKUP(A133, 'Reserve - Biomass by year'!A:A, 'Reserve - Biomass by year'!B:B)</f>
        <v>0</v>
      </c>
      <c r="D133" cm="1">
        <f t="array" ref="D133">_xlfn.XLOOKUP(A133&amp;F133, 'Reserve - Biomass by year'!A:A&amp;'Reserve - Biomass by year'!C:C, 'Reserve - Biomass by year'!D:D)</f>
        <v>0</v>
      </c>
      <c r="G133">
        <f>_xlfn.XLOOKUP(A133,'MAR - Year data'!A:A,'MAR - Year data'!B:B, )</f>
        <v>0</v>
      </c>
    </row>
    <row r="134" spans="1:7" hidden="1" x14ac:dyDescent="0.2">
      <c r="B134">
        <f>_xlfn.XLOOKUP(A134, 'Reserve - Biomass by year'!A:A, 'Reserve - Biomass by year'!B:B)</f>
        <v>0</v>
      </c>
      <c r="D134" cm="1">
        <f t="array" ref="D134">_xlfn.XLOOKUP(A134&amp;F134, 'Reserve - Biomass by year'!A:A&amp;'Reserve - Biomass by year'!C:C, 'Reserve - Biomass by year'!D:D)</f>
        <v>0</v>
      </c>
      <c r="G134">
        <f>_xlfn.XLOOKUP(A134,'MAR - Year data'!A:A,'MAR - Year data'!B:B, )</f>
        <v>0</v>
      </c>
    </row>
    <row r="135" spans="1:7" hidden="1" x14ac:dyDescent="0.2">
      <c r="B135">
        <f>_xlfn.XLOOKUP(A135, 'Reserve - Biomass by year'!A:A, 'Reserve - Biomass by year'!B:B)</f>
        <v>0</v>
      </c>
      <c r="D135" cm="1">
        <f t="array" ref="D135">_xlfn.XLOOKUP(A135&amp;F135, 'Reserve - Biomass by year'!A:A&amp;'Reserve - Biomass by year'!C:C, 'Reserve - Biomass by year'!D:D)</f>
        <v>0</v>
      </c>
      <c r="G135">
        <f>_xlfn.XLOOKUP(A135,'MAR - Year data'!A:A,'MAR - Year data'!B:B, )</f>
        <v>0</v>
      </c>
    </row>
    <row r="136" spans="1:7" hidden="1" x14ac:dyDescent="0.2">
      <c r="B136">
        <f>_xlfn.XLOOKUP(A136, 'Reserve - Biomass by year'!A:A, 'Reserve - Biomass by year'!B:B)</f>
        <v>0</v>
      </c>
      <c r="D136" cm="1">
        <f t="array" ref="D136">_xlfn.XLOOKUP(A136&amp;F136, 'Reserve - Biomass by year'!A:A&amp;'Reserve - Biomass by year'!C:C, 'Reserve - Biomass by year'!D:D)</f>
        <v>0</v>
      </c>
      <c r="G136">
        <f>_xlfn.XLOOKUP(A136,'MAR - Year data'!A:A,'MAR - Year data'!B:B, )</f>
        <v>0</v>
      </c>
    </row>
    <row r="137" spans="1:7" hidden="1" x14ac:dyDescent="0.2">
      <c r="B137">
        <f>_xlfn.XLOOKUP(A137, 'Reserve - Biomass by year'!A:A, 'Reserve - Biomass by year'!B:B)</f>
        <v>0</v>
      </c>
      <c r="D137" cm="1">
        <f t="array" ref="D137">_xlfn.XLOOKUP(A137&amp;F137, 'Reserve - Biomass by year'!A:A&amp;'Reserve - Biomass by year'!C:C, 'Reserve - Biomass by year'!D:D)</f>
        <v>0</v>
      </c>
      <c r="G137">
        <f>_xlfn.XLOOKUP(A137,'MAR - Year data'!A:A,'MAR - Year data'!B:B, )</f>
        <v>0</v>
      </c>
    </row>
    <row r="138" spans="1:7" hidden="1" x14ac:dyDescent="0.2">
      <c r="B138">
        <f>_xlfn.XLOOKUP(A138, 'Reserve - Biomass by year'!A:A, 'Reserve - Biomass by year'!B:B)</f>
        <v>0</v>
      </c>
      <c r="D138" cm="1">
        <f t="array" ref="D138">_xlfn.XLOOKUP(A138&amp;F138, 'Reserve - Biomass by year'!A:A&amp;'Reserve - Biomass by year'!C:C, 'Reserve - Biomass by year'!D:D)</f>
        <v>0</v>
      </c>
      <c r="G138">
        <f>_xlfn.XLOOKUP(A138,'MAR - Year data'!A:A,'MAR - Year data'!B:B, )</f>
        <v>0</v>
      </c>
    </row>
    <row r="139" spans="1:7" hidden="1" x14ac:dyDescent="0.2">
      <c r="B139">
        <f>_xlfn.XLOOKUP(A139, 'Reserve - Biomass by year'!A:A, 'Reserve - Biomass by year'!B:B)</f>
        <v>0</v>
      </c>
      <c r="D139" cm="1">
        <f t="array" ref="D139">_xlfn.XLOOKUP(A139&amp;F139, 'Reserve - Biomass by year'!A:A&amp;'Reserve - Biomass by year'!C:C, 'Reserve - Biomass by year'!D:D)</f>
        <v>0</v>
      </c>
      <c r="G139">
        <f>_xlfn.XLOOKUP(A139,'MAR - Year data'!A:A,'MAR - Year data'!B:B, )</f>
        <v>0</v>
      </c>
    </row>
    <row r="140" spans="1:7" hidden="1" x14ac:dyDescent="0.2">
      <c r="B140">
        <f>_xlfn.XLOOKUP(A140, 'Reserve - Biomass by year'!A:A, 'Reserve - Biomass by year'!B:B)</f>
        <v>0</v>
      </c>
      <c r="D140" cm="1">
        <f t="array" ref="D140">_xlfn.XLOOKUP(A140&amp;F140, 'Reserve - Biomass by year'!A:A&amp;'Reserve - Biomass by year'!C:C, 'Reserve - Biomass by year'!D:D)</f>
        <v>0</v>
      </c>
      <c r="G140">
        <f>_xlfn.XLOOKUP(A140,'MAR - Year data'!A:A,'MAR - Year data'!B:B, )</f>
        <v>0</v>
      </c>
    </row>
    <row r="141" spans="1:7" hidden="1" x14ac:dyDescent="0.2">
      <c r="B141">
        <f>_xlfn.XLOOKUP(A141, 'Reserve - Biomass by year'!A:A, 'Reserve - Biomass by year'!B:B)</f>
        <v>0</v>
      </c>
      <c r="D141" cm="1">
        <f t="array" ref="D141">_xlfn.XLOOKUP(A141&amp;F141, 'Reserve - Biomass by year'!A:A&amp;'Reserve - Biomass by year'!C:C, 'Reserve - Biomass by year'!D:D)</f>
        <v>0</v>
      </c>
      <c r="G141">
        <f>_xlfn.XLOOKUP(A141,'MAR - Year data'!A:A,'MAR - Year data'!B:B, )</f>
        <v>0</v>
      </c>
    </row>
    <row r="142" spans="1:7" hidden="1" x14ac:dyDescent="0.2">
      <c r="B142">
        <f>_xlfn.XLOOKUP(A142, 'Reserve - Biomass by year'!A:A, 'Reserve - Biomass by year'!B:B)</f>
        <v>0</v>
      </c>
      <c r="D142" cm="1">
        <f t="array" ref="D142">_xlfn.XLOOKUP(A142&amp;F142, 'Reserve - Biomass by year'!A:A&amp;'Reserve - Biomass by year'!C:C, 'Reserve - Biomass by year'!D:D)</f>
        <v>0</v>
      </c>
      <c r="G142">
        <f>_xlfn.XLOOKUP(A142,'MAR - Year data'!A:A,'MAR - Year data'!B:B, )</f>
        <v>0</v>
      </c>
    </row>
  </sheetData>
  <autoFilter ref="A1:H142" xr:uid="{1BD1E1C6-8A04-4A65-9C1C-7E2509870D4E}">
    <filterColumn colId="1">
      <filters>
        <filter val="Indonesia"/>
        <filter val="Mozambique"/>
        <filter val="Philippin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162A-B403-4B87-A296-AF7A69731717}">
  <dimension ref="A1:K130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15.33203125" bestFit="1" customWidth="1"/>
    <col min="2" max="2" width="11.83203125" bestFit="1" customWidth="1"/>
    <col min="3" max="3" width="6.83203125" bestFit="1" customWidth="1"/>
    <col min="4" max="4" width="22.83203125" bestFit="1" customWidth="1"/>
    <col min="5" max="5" width="11.83203125" bestFit="1" customWidth="1"/>
    <col min="6" max="6" width="20" bestFit="1" customWidth="1"/>
    <col min="7" max="7" width="16.6640625" bestFit="1" customWidth="1"/>
    <col min="8" max="8" width="31.5" bestFit="1" customWidth="1"/>
    <col min="9" max="9" width="19.1640625" bestFit="1" customWidth="1"/>
    <col min="10" max="10" width="18.83203125" bestFit="1" customWidth="1"/>
    <col min="11" max="11" width="12.83203125" bestFit="1" customWidth="1"/>
  </cols>
  <sheetData>
    <row r="1" spans="1:11" s="3" customFormat="1" ht="16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162</v>
      </c>
      <c r="F1" s="3" t="s">
        <v>171</v>
      </c>
      <c r="G1" s="3" t="s">
        <v>314</v>
      </c>
      <c r="H1" s="3" t="s">
        <v>726</v>
      </c>
      <c r="I1" s="3" t="s">
        <v>720</v>
      </c>
      <c r="J1" s="3" t="s">
        <v>723</v>
      </c>
      <c r="K1" s="3" t="s">
        <v>141</v>
      </c>
    </row>
    <row r="2" spans="1:11" ht="16" thickTop="1" x14ac:dyDescent="0.2">
      <c r="A2" s="2" t="s">
        <v>4</v>
      </c>
      <c r="B2" t="s">
        <v>5</v>
      </c>
      <c r="C2" s="2">
        <v>2012</v>
      </c>
      <c r="D2">
        <v>1189.413641117</v>
      </c>
      <c r="E2">
        <f>_xlfn.XLOOKUP(A2, 'MAR - Year data'!A:A, 'MAR - Year data'!B:B)</f>
        <v>2017</v>
      </c>
      <c r="F2">
        <f>_xlfn.XLOOKUP(A2, 'MAR - Year data'!A:A, 'MAR - Year data'!C:C)</f>
        <v>2017</v>
      </c>
      <c r="G2">
        <f>_xlfn.XLOOKUP(A2, 'MAR - Year data'!A:A, 'MAR - Year data'!D:D)</f>
        <v>2021</v>
      </c>
      <c r="H2">
        <v>0</v>
      </c>
      <c r="I2" t="s">
        <v>721</v>
      </c>
      <c r="J2">
        <v>0</v>
      </c>
      <c r="K2">
        <v>2012</v>
      </c>
    </row>
    <row r="3" spans="1:11" x14ac:dyDescent="0.2">
      <c r="A3" s="2" t="s">
        <v>4</v>
      </c>
      <c r="B3" t="s">
        <v>5</v>
      </c>
      <c r="C3" s="2">
        <v>2014</v>
      </c>
      <c r="D3">
        <v>1139.0419509979999</v>
      </c>
      <c r="E3">
        <f>_xlfn.XLOOKUP(A3, 'MAR - Year data'!A:A, 'MAR - Year data'!B:B)</f>
        <v>2017</v>
      </c>
      <c r="F3">
        <f>_xlfn.XLOOKUP(A3, 'MAR - Year data'!A:A, 'MAR - Year data'!C:C)</f>
        <v>2017</v>
      </c>
      <c r="G3">
        <f>_xlfn.XLOOKUP(A3, 'MAR - Year data'!A:A, 'MAR - Year data'!D:D)</f>
        <v>2021</v>
      </c>
      <c r="H3">
        <f>(D3-D$2)*100/D$2</f>
        <v>-4.2350018847686224</v>
      </c>
      <c r="I3" t="s">
        <v>721</v>
      </c>
      <c r="J3">
        <v>2</v>
      </c>
      <c r="K3">
        <v>2012</v>
      </c>
    </row>
    <row r="4" spans="1:11" x14ac:dyDescent="0.2">
      <c r="A4" s="2" t="s">
        <v>4</v>
      </c>
      <c r="B4" t="s">
        <v>5</v>
      </c>
      <c r="C4" s="2">
        <v>2015</v>
      </c>
      <c r="D4">
        <v>706.90130544100305</v>
      </c>
      <c r="E4">
        <f>_xlfn.XLOOKUP(A4, 'MAR - Year data'!A:A, 'MAR - Year data'!B:B)</f>
        <v>2017</v>
      </c>
      <c r="F4">
        <f>_xlfn.XLOOKUP(A4, 'MAR - Year data'!A:A, 'MAR - Year data'!C:C)</f>
        <v>2017</v>
      </c>
      <c r="G4">
        <f>_xlfn.XLOOKUP(A4, 'MAR - Year data'!A:A, 'MAR - Year data'!D:D)</f>
        <v>2021</v>
      </c>
      <c r="H4">
        <f t="shared" ref="H4:H7" si="0">(D4-D$2)*100/D$2</f>
        <v>-40.567244144170132</v>
      </c>
      <c r="I4" t="s">
        <v>721</v>
      </c>
      <c r="J4">
        <v>3</v>
      </c>
      <c r="K4">
        <v>2012</v>
      </c>
    </row>
    <row r="5" spans="1:11" x14ac:dyDescent="0.2">
      <c r="A5" s="2" t="s">
        <v>4</v>
      </c>
      <c r="B5" t="s">
        <v>5</v>
      </c>
      <c r="C5" s="2">
        <v>2016</v>
      </c>
      <c r="D5">
        <v>1968.9323738610001</v>
      </c>
      <c r="E5">
        <f>_xlfn.XLOOKUP(A5, 'MAR - Year data'!A:A, 'MAR - Year data'!B:B)</f>
        <v>2017</v>
      </c>
      <c r="F5">
        <f>_xlfn.XLOOKUP(A5, 'MAR - Year data'!A:A, 'MAR - Year data'!C:C)</f>
        <v>2017</v>
      </c>
      <c r="G5">
        <f>_xlfn.XLOOKUP(A5, 'MAR - Year data'!A:A, 'MAR - Year data'!D:D)</f>
        <v>2021</v>
      </c>
      <c r="H5">
        <f t="shared" si="0"/>
        <v>65.538068994394578</v>
      </c>
      <c r="I5" t="s">
        <v>721</v>
      </c>
      <c r="J5">
        <v>4</v>
      </c>
      <c r="K5">
        <v>2012</v>
      </c>
    </row>
    <row r="6" spans="1:11" x14ac:dyDescent="0.2">
      <c r="A6" s="2" t="s">
        <v>4</v>
      </c>
      <c r="B6" t="s">
        <v>5</v>
      </c>
      <c r="C6" s="2">
        <v>2017</v>
      </c>
      <c r="D6">
        <v>469.50873965399899</v>
      </c>
      <c r="E6">
        <f>_xlfn.XLOOKUP(A6, 'MAR - Year data'!A:A, 'MAR - Year data'!B:B)</f>
        <v>2017</v>
      </c>
      <c r="F6">
        <f>_xlfn.XLOOKUP(A6, 'MAR - Year data'!A:A, 'MAR - Year data'!C:C)</f>
        <v>2017</v>
      </c>
      <c r="G6">
        <f>_xlfn.XLOOKUP(A6, 'MAR - Year data'!A:A, 'MAR - Year data'!D:D)</f>
        <v>2021</v>
      </c>
      <c r="H6">
        <f t="shared" si="0"/>
        <v>-60.526033717498414</v>
      </c>
      <c r="I6" t="s">
        <v>721</v>
      </c>
      <c r="J6">
        <v>5</v>
      </c>
      <c r="K6">
        <v>2012</v>
      </c>
    </row>
    <row r="7" spans="1:11" x14ac:dyDescent="0.2">
      <c r="A7" s="2" t="s">
        <v>4</v>
      </c>
      <c r="B7" t="s">
        <v>5</v>
      </c>
      <c r="C7" s="2">
        <v>2022</v>
      </c>
      <c r="D7">
        <v>1114.5502810580001</v>
      </c>
      <c r="E7">
        <f>_xlfn.XLOOKUP(A7, 'MAR - Year data'!A:A, 'MAR - Year data'!B:B)</f>
        <v>2017</v>
      </c>
      <c r="F7">
        <f>_xlfn.XLOOKUP(A7, 'MAR - Year data'!A:A, 'MAR - Year data'!C:C)</f>
        <v>2017</v>
      </c>
      <c r="G7">
        <f>_xlfn.XLOOKUP(A7, 'MAR - Year data'!A:A, 'MAR - Year data'!D:D)</f>
        <v>2021</v>
      </c>
      <c r="H7">
        <f t="shared" si="0"/>
        <v>-6.2941400258949729</v>
      </c>
      <c r="I7" t="s">
        <v>721</v>
      </c>
      <c r="J7">
        <v>10</v>
      </c>
      <c r="K7">
        <v>2012</v>
      </c>
    </row>
    <row r="8" spans="1:11" x14ac:dyDescent="0.2">
      <c r="A8" t="s">
        <v>6</v>
      </c>
      <c r="B8" t="s">
        <v>5</v>
      </c>
      <c r="C8">
        <v>2012</v>
      </c>
      <c r="D8">
        <v>2075.7019677620001</v>
      </c>
      <c r="E8">
        <f>_xlfn.XLOOKUP(A8, 'MAR - Year data'!A:A, 'MAR - Year data'!B:B)</f>
        <v>2016</v>
      </c>
      <c r="F8">
        <f>_xlfn.XLOOKUP(A8, 'MAR - Year data'!A:A, 'MAR - Year data'!C:C)</f>
        <v>2017</v>
      </c>
      <c r="G8">
        <f>_xlfn.XLOOKUP(A8, 'MAR - Year data'!A:A, 'MAR - Year data'!D:D)</f>
        <v>2021</v>
      </c>
      <c r="H8">
        <v>0</v>
      </c>
      <c r="I8" t="s">
        <v>721</v>
      </c>
      <c r="J8">
        <v>0</v>
      </c>
      <c r="K8">
        <v>2012</v>
      </c>
    </row>
    <row r="9" spans="1:11" x14ac:dyDescent="0.2">
      <c r="A9" t="s">
        <v>6</v>
      </c>
      <c r="B9" t="s">
        <v>5</v>
      </c>
      <c r="C9">
        <v>2014</v>
      </c>
      <c r="D9">
        <v>3008.7452187089998</v>
      </c>
      <c r="E9">
        <f>_xlfn.XLOOKUP(A9, 'MAR - Year data'!A:A, 'MAR - Year data'!B:B)</f>
        <v>2016</v>
      </c>
      <c r="F9">
        <f>_xlfn.XLOOKUP(A9, 'MAR - Year data'!A:A, 'MAR - Year data'!C:C)</f>
        <v>2017</v>
      </c>
      <c r="G9">
        <f>_xlfn.XLOOKUP(A9, 'MAR - Year data'!A:A, 'MAR - Year data'!D:D)</f>
        <v>2021</v>
      </c>
      <c r="H9">
        <f>(D9-D$8)*100/D$8</f>
        <v>44.950733074314954</v>
      </c>
      <c r="I9" t="s">
        <v>721</v>
      </c>
      <c r="J9">
        <v>2</v>
      </c>
      <c r="K9">
        <v>2012</v>
      </c>
    </row>
    <row r="10" spans="1:11" x14ac:dyDescent="0.2">
      <c r="A10" t="s">
        <v>6</v>
      </c>
      <c r="B10" t="s">
        <v>5</v>
      </c>
      <c r="C10">
        <v>2015</v>
      </c>
      <c r="D10">
        <v>1793.925872408</v>
      </c>
      <c r="E10">
        <f>_xlfn.XLOOKUP(A10, 'MAR - Year data'!A:A, 'MAR - Year data'!B:B)</f>
        <v>2016</v>
      </c>
      <c r="F10">
        <f>_xlfn.XLOOKUP(A10, 'MAR - Year data'!A:A, 'MAR - Year data'!C:C)</f>
        <v>2017</v>
      </c>
      <c r="G10">
        <f>_xlfn.XLOOKUP(A10, 'MAR - Year data'!A:A, 'MAR - Year data'!D:D)</f>
        <v>2021</v>
      </c>
      <c r="H10">
        <f t="shared" ref="H10:H13" si="1">(D10-D$8)*100/D$8</f>
        <v>-13.574978476211982</v>
      </c>
      <c r="I10" t="s">
        <v>721</v>
      </c>
      <c r="J10">
        <v>3</v>
      </c>
      <c r="K10">
        <v>2012</v>
      </c>
    </row>
    <row r="11" spans="1:11" x14ac:dyDescent="0.2">
      <c r="A11" t="s">
        <v>6</v>
      </c>
      <c r="B11" t="s">
        <v>5</v>
      </c>
      <c r="C11">
        <v>2016</v>
      </c>
      <c r="D11">
        <v>2902.6106042739998</v>
      </c>
      <c r="E11">
        <f>_xlfn.XLOOKUP(A11, 'MAR - Year data'!A:A, 'MAR - Year data'!B:B)</f>
        <v>2016</v>
      </c>
      <c r="F11">
        <f>_xlfn.XLOOKUP(A11, 'MAR - Year data'!A:A, 'MAR - Year data'!C:C)</f>
        <v>2017</v>
      </c>
      <c r="G11">
        <f>_xlfn.XLOOKUP(A11, 'MAR - Year data'!A:A, 'MAR - Year data'!D:D)</f>
        <v>2021</v>
      </c>
      <c r="H11">
        <f t="shared" si="1"/>
        <v>39.837541677698738</v>
      </c>
      <c r="I11" t="s">
        <v>721</v>
      </c>
      <c r="J11">
        <v>4</v>
      </c>
      <c r="K11">
        <v>2012</v>
      </c>
    </row>
    <row r="12" spans="1:11" x14ac:dyDescent="0.2">
      <c r="A12" t="s">
        <v>6</v>
      </c>
      <c r="B12" t="s">
        <v>5</v>
      </c>
      <c r="C12">
        <v>2017</v>
      </c>
      <c r="D12">
        <v>626.76549913899999</v>
      </c>
      <c r="E12">
        <f>_xlfn.XLOOKUP(A12, 'MAR - Year data'!A:A, 'MAR - Year data'!B:B)</f>
        <v>2016</v>
      </c>
      <c r="F12">
        <f>_xlfn.XLOOKUP(A12, 'MAR - Year data'!A:A, 'MAR - Year data'!C:C)</f>
        <v>2017</v>
      </c>
      <c r="G12">
        <f>_xlfn.XLOOKUP(A12, 'MAR - Year data'!A:A, 'MAR - Year data'!D:D)</f>
        <v>2021</v>
      </c>
      <c r="H12">
        <f t="shared" si="1"/>
        <v>-69.804648794799178</v>
      </c>
      <c r="I12" t="s">
        <v>721</v>
      </c>
      <c r="J12">
        <v>5</v>
      </c>
      <c r="K12">
        <v>2012</v>
      </c>
    </row>
    <row r="13" spans="1:11" x14ac:dyDescent="0.2">
      <c r="A13" t="s">
        <v>6</v>
      </c>
      <c r="B13" t="s">
        <v>5</v>
      </c>
      <c r="C13">
        <v>2022</v>
      </c>
      <c r="D13">
        <v>904.14375901999995</v>
      </c>
      <c r="E13">
        <f>_xlfn.XLOOKUP(A13, 'MAR - Year data'!A:A, 'MAR - Year data'!B:B)</f>
        <v>2016</v>
      </c>
      <c r="F13">
        <f>_xlfn.XLOOKUP(A13, 'MAR - Year data'!A:A, 'MAR - Year data'!C:C)</f>
        <v>2017</v>
      </c>
      <c r="G13">
        <f>_xlfn.XLOOKUP(A13, 'MAR - Year data'!A:A, 'MAR - Year data'!D:D)</f>
        <v>2021</v>
      </c>
      <c r="H13">
        <f t="shared" si="1"/>
        <v>-56.441542520921821</v>
      </c>
      <c r="I13" t="s">
        <v>721</v>
      </c>
      <c r="J13">
        <v>10</v>
      </c>
      <c r="K13">
        <v>2012</v>
      </c>
    </row>
    <row r="14" spans="1:11" x14ac:dyDescent="0.2">
      <c r="A14" s="2" t="s">
        <v>7</v>
      </c>
      <c r="B14" t="s">
        <v>5</v>
      </c>
      <c r="C14">
        <v>2021</v>
      </c>
      <c r="D14">
        <v>1541.9079976759999</v>
      </c>
      <c r="E14">
        <f>_xlfn.XLOOKUP(A14, 'MAR - Year data'!A:A, 'MAR - Year data'!B:B)</f>
        <v>2017</v>
      </c>
      <c r="F14">
        <f>_xlfn.XLOOKUP(A14, 'MAR - Year data'!A:A, 'MAR - Year data'!C:C)</f>
        <v>2022</v>
      </c>
      <c r="G14">
        <f>_xlfn.XLOOKUP(A14, 'MAR - Year data'!A:A, 'MAR - Year data'!D:D)</f>
        <v>2022</v>
      </c>
      <c r="H14">
        <v>0</v>
      </c>
      <c r="I14" t="s">
        <v>722</v>
      </c>
      <c r="J14">
        <v>0</v>
      </c>
      <c r="K14">
        <v>2021</v>
      </c>
    </row>
    <row r="15" spans="1:11" x14ac:dyDescent="0.2">
      <c r="A15" t="s">
        <v>8</v>
      </c>
      <c r="B15" t="s">
        <v>5</v>
      </c>
      <c r="C15">
        <v>2011</v>
      </c>
      <c r="D15">
        <v>1612.43997229299</v>
      </c>
      <c r="E15">
        <f>_xlfn.XLOOKUP(A15, 'MAR - Year data'!A:A, 'MAR - Year data'!B:B)</f>
        <v>2015</v>
      </c>
      <c r="F15">
        <f>_xlfn.XLOOKUP(A15, 'MAR - Year data'!A:A, 'MAR - Year data'!C:C)</f>
        <v>2015</v>
      </c>
      <c r="G15">
        <f>_xlfn.XLOOKUP(A15, 'MAR - Year data'!A:A, 'MAR - Year data'!D:D)</f>
        <v>2021</v>
      </c>
      <c r="H15">
        <v>0</v>
      </c>
      <c r="I15" t="s">
        <v>721</v>
      </c>
      <c r="J15">
        <v>0</v>
      </c>
      <c r="K15">
        <v>2011</v>
      </c>
    </row>
    <row r="16" spans="1:11" x14ac:dyDescent="0.2">
      <c r="A16" t="s">
        <v>8</v>
      </c>
      <c r="B16" t="s">
        <v>5</v>
      </c>
      <c r="C16">
        <v>2012</v>
      </c>
      <c r="D16">
        <v>1025.4869804259899</v>
      </c>
      <c r="E16">
        <f>_xlfn.XLOOKUP(A16, 'MAR - Year data'!A:A, 'MAR - Year data'!B:B)</f>
        <v>2015</v>
      </c>
      <c r="F16">
        <f>_xlfn.XLOOKUP(A16, 'MAR - Year data'!A:A, 'MAR - Year data'!C:C)</f>
        <v>2015</v>
      </c>
      <c r="G16">
        <f>_xlfn.XLOOKUP(A16, 'MAR - Year data'!A:A, 'MAR - Year data'!D:D)</f>
        <v>2021</v>
      </c>
      <c r="H16">
        <f>(D16-D$15)*100/D$15</f>
        <v>-36.401540643545097</v>
      </c>
      <c r="I16" t="s">
        <v>721</v>
      </c>
      <c r="J16">
        <v>1</v>
      </c>
      <c r="K16">
        <v>2011</v>
      </c>
    </row>
    <row r="17" spans="1:11" x14ac:dyDescent="0.2">
      <c r="A17" t="s">
        <v>8</v>
      </c>
      <c r="B17" t="s">
        <v>5</v>
      </c>
      <c r="C17">
        <v>2013</v>
      </c>
      <c r="D17">
        <v>1737.4353187869899</v>
      </c>
      <c r="E17">
        <f>_xlfn.XLOOKUP(A17, 'MAR - Year data'!A:A, 'MAR - Year data'!B:B)</f>
        <v>2015</v>
      </c>
      <c r="F17">
        <f>_xlfn.XLOOKUP(A17, 'MAR - Year data'!A:A, 'MAR - Year data'!C:C)</f>
        <v>2015</v>
      </c>
      <c r="G17">
        <f>_xlfn.XLOOKUP(A17, 'MAR - Year data'!A:A, 'MAR - Year data'!D:D)</f>
        <v>2021</v>
      </c>
      <c r="H17">
        <f t="shared" ref="H17:H20" si="2">(D17-D$15)*100/D$15</f>
        <v>7.7519379723791371</v>
      </c>
      <c r="I17" t="s">
        <v>721</v>
      </c>
      <c r="J17">
        <v>2</v>
      </c>
      <c r="K17">
        <v>2011</v>
      </c>
    </row>
    <row r="18" spans="1:11" x14ac:dyDescent="0.2">
      <c r="A18" t="s">
        <v>8</v>
      </c>
      <c r="B18" t="s">
        <v>5</v>
      </c>
      <c r="C18">
        <v>2014</v>
      </c>
      <c r="D18">
        <v>4016.96159639299</v>
      </c>
      <c r="E18">
        <f>_xlfn.XLOOKUP(A18, 'MAR - Year data'!A:A, 'MAR - Year data'!B:B)</f>
        <v>2015</v>
      </c>
      <c r="F18">
        <f>_xlfn.XLOOKUP(A18, 'MAR - Year data'!A:A, 'MAR - Year data'!C:C)</f>
        <v>2015</v>
      </c>
      <c r="G18">
        <f>_xlfn.XLOOKUP(A18, 'MAR - Year data'!A:A, 'MAR - Year data'!D:D)</f>
        <v>2021</v>
      </c>
      <c r="H18">
        <f t="shared" si="2"/>
        <v>149.12317143072437</v>
      </c>
      <c r="I18" t="s">
        <v>721</v>
      </c>
      <c r="J18">
        <v>3</v>
      </c>
      <c r="K18">
        <v>2011</v>
      </c>
    </row>
    <row r="19" spans="1:11" x14ac:dyDescent="0.2">
      <c r="A19" t="s">
        <v>8</v>
      </c>
      <c r="B19" t="s">
        <v>5</v>
      </c>
      <c r="C19">
        <v>2016</v>
      </c>
      <c r="D19">
        <v>4152.782254275</v>
      </c>
      <c r="E19">
        <f>_xlfn.XLOOKUP(A19, 'MAR - Year data'!A:A, 'MAR - Year data'!B:B)</f>
        <v>2015</v>
      </c>
      <c r="F19">
        <f>_xlfn.XLOOKUP(A19, 'MAR - Year data'!A:A, 'MAR - Year data'!C:C)</f>
        <v>2015</v>
      </c>
      <c r="G19">
        <f>_xlfn.XLOOKUP(A19, 'MAR - Year data'!A:A, 'MAR - Year data'!D:D)</f>
        <v>2021</v>
      </c>
      <c r="H19">
        <f t="shared" si="2"/>
        <v>157.54647153589755</v>
      </c>
      <c r="I19" t="s">
        <v>721</v>
      </c>
      <c r="J19">
        <v>5</v>
      </c>
      <c r="K19">
        <v>2011</v>
      </c>
    </row>
    <row r="20" spans="1:11" x14ac:dyDescent="0.2">
      <c r="A20" t="s">
        <v>8</v>
      </c>
      <c r="B20" t="s">
        <v>5</v>
      </c>
      <c r="C20">
        <v>2017</v>
      </c>
      <c r="D20">
        <v>6362.4319348209901</v>
      </c>
      <c r="E20">
        <f>_xlfn.XLOOKUP(A20, 'MAR - Year data'!A:A, 'MAR - Year data'!B:B)</f>
        <v>2015</v>
      </c>
      <c r="F20">
        <f>_xlfn.XLOOKUP(A20, 'MAR - Year data'!A:A, 'MAR - Year data'!C:C)</f>
        <v>2015</v>
      </c>
      <c r="G20">
        <f>_xlfn.XLOOKUP(A20, 'MAR - Year data'!A:A, 'MAR - Year data'!D:D)</f>
        <v>2021</v>
      </c>
      <c r="H20">
        <f t="shared" si="2"/>
        <v>294.58411129396745</v>
      </c>
      <c r="I20" t="s">
        <v>721</v>
      </c>
      <c r="J20">
        <v>6</v>
      </c>
      <c r="K20">
        <v>2011</v>
      </c>
    </row>
    <row r="21" spans="1:11" x14ac:dyDescent="0.2">
      <c r="A21" s="2" t="s">
        <v>9</v>
      </c>
      <c r="B21" t="s">
        <v>5</v>
      </c>
      <c r="C21" s="2">
        <v>2011</v>
      </c>
      <c r="D21">
        <v>429.06442864399901</v>
      </c>
      <c r="E21">
        <f>_xlfn.XLOOKUP(A21, 'MAR - Year data'!A:A, 'MAR - Year data'!B:B)</f>
        <v>2016</v>
      </c>
      <c r="F21">
        <f>_xlfn.XLOOKUP(A21, 'MAR - Year data'!A:A, 'MAR - Year data'!C:C)</f>
        <v>2016</v>
      </c>
      <c r="G21">
        <f>_xlfn.XLOOKUP(A21, 'MAR - Year data'!A:A, 'MAR - Year data'!D:D)</f>
        <v>2021</v>
      </c>
      <c r="H21">
        <v>0</v>
      </c>
      <c r="I21" t="s">
        <v>721</v>
      </c>
      <c r="J21">
        <v>0</v>
      </c>
      <c r="K21">
        <v>2011</v>
      </c>
    </row>
    <row r="22" spans="1:11" x14ac:dyDescent="0.2">
      <c r="A22" s="2" t="s">
        <v>9</v>
      </c>
      <c r="B22" t="s">
        <v>5</v>
      </c>
      <c r="C22" s="2">
        <v>2012</v>
      </c>
      <c r="D22">
        <v>1422.5189856509901</v>
      </c>
      <c r="E22">
        <f>_xlfn.XLOOKUP(A22, 'MAR - Year data'!A:A, 'MAR - Year data'!B:B)</f>
        <v>2016</v>
      </c>
      <c r="F22">
        <f>_xlfn.XLOOKUP(A22, 'MAR - Year data'!A:A, 'MAR - Year data'!C:C)</f>
        <v>2016</v>
      </c>
      <c r="G22">
        <f>_xlfn.XLOOKUP(A22, 'MAR - Year data'!A:A, 'MAR - Year data'!D:D)</f>
        <v>2021</v>
      </c>
      <c r="H22">
        <f>(D22-D$21)*100/D$21</f>
        <v>231.53971540979799</v>
      </c>
      <c r="I22" t="s">
        <v>721</v>
      </c>
      <c r="J22">
        <v>1</v>
      </c>
      <c r="K22">
        <v>2011</v>
      </c>
    </row>
    <row r="23" spans="1:11" x14ac:dyDescent="0.2">
      <c r="A23" s="2" t="s">
        <v>9</v>
      </c>
      <c r="B23" t="s">
        <v>5</v>
      </c>
      <c r="C23" s="2">
        <v>2013</v>
      </c>
      <c r="D23">
        <v>797.94278775799899</v>
      </c>
      <c r="E23">
        <f>_xlfn.XLOOKUP(A23, 'MAR - Year data'!A:A, 'MAR - Year data'!B:B)</f>
        <v>2016</v>
      </c>
      <c r="F23">
        <f>_xlfn.XLOOKUP(A23, 'MAR - Year data'!A:A, 'MAR - Year data'!C:C)</f>
        <v>2016</v>
      </c>
      <c r="G23">
        <f>_xlfn.XLOOKUP(A23, 'MAR - Year data'!A:A, 'MAR - Year data'!D:D)</f>
        <v>2021</v>
      </c>
      <c r="H23">
        <f t="shared" ref="H23:H26" si="3">(D23-D$21)*100/D$21</f>
        <v>85.972719826668197</v>
      </c>
      <c r="I23" t="s">
        <v>721</v>
      </c>
      <c r="J23">
        <v>2</v>
      </c>
      <c r="K23">
        <v>2011</v>
      </c>
    </row>
    <row r="24" spans="1:11" x14ac:dyDescent="0.2">
      <c r="A24" s="2" t="s">
        <v>9</v>
      </c>
      <c r="B24" t="s">
        <v>5</v>
      </c>
      <c r="C24" s="2">
        <v>2014</v>
      </c>
      <c r="D24">
        <v>1140.889284976</v>
      </c>
      <c r="E24">
        <f>_xlfn.XLOOKUP(A24, 'MAR - Year data'!A:A, 'MAR - Year data'!B:B)</f>
        <v>2016</v>
      </c>
      <c r="F24">
        <f>_xlfn.XLOOKUP(A24, 'MAR - Year data'!A:A, 'MAR - Year data'!C:C)</f>
        <v>2016</v>
      </c>
      <c r="G24">
        <f>_xlfn.XLOOKUP(A24, 'MAR - Year data'!A:A, 'MAR - Year data'!D:D)</f>
        <v>2021</v>
      </c>
      <c r="H24">
        <f t="shared" si="3"/>
        <v>165.90162428091011</v>
      </c>
      <c r="I24" t="s">
        <v>721</v>
      </c>
      <c r="J24">
        <v>3</v>
      </c>
      <c r="K24">
        <v>2011</v>
      </c>
    </row>
    <row r="25" spans="1:11" x14ac:dyDescent="0.2">
      <c r="A25" s="2" t="s">
        <v>9</v>
      </c>
      <c r="B25" t="s">
        <v>5</v>
      </c>
      <c r="C25" s="2">
        <v>2016</v>
      </c>
      <c r="D25">
        <v>1663.9733167249999</v>
      </c>
      <c r="E25">
        <f>_xlfn.XLOOKUP(A25, 'MAR - Year data'!A:A, 'MAR - Year data'!B:B)</f>
        <v>2016</v>
      </c>
      <c r="F25">
        <f>_xlfn.XLOOKUP(A25, 'MAR - Year data'!A:A, 'MAR - Year data'!C:C)</f>
        <v>2016</v>
      </c>
      <c r="G25">
        <f>_xlfn.XLOOKUP(A25, 'MAR - Year data'!A:A, 'MAR - Year data'!D:D)</f>
        <v>2021</v>
      </c>
      <c r="H25">
        <f t="shared" si="3"/>
        <v>287.81432475858372</v>
      </c>
      <c r="I25" t="s">
        <v>721</v>
      </c>
      <c r="J25">
        <v>5</v>
      </c>
      <c r="K25">
        <v>2011</v>
      </c>
    </row>
    <row r="26" spans="1:11" x14ac:dyDescent="0.2">
      <c r="A26" s="2" t="s">
        <v>9</v>
      </c>
      <c r="B26" t="s">
        <v>5</v>
      </c>
      <c r="C26" s="2">
        <v>2017</v>
      </c>
      <c r="D26">
        <v>2072.80572643299</v>
      </c>
      <c r="E26">
        <f>_xlfn.XLOOKUP(A26, 'MAR - Year data'!A:A, 'MAR - Year data'!B:B)</f>
        <v>2016</v>
      </c>
      <c r="F26">
        <f>_xlfn.XLOOKUP(A26, 'MAR - Year data'!A:A, 'MAR - Year data'!C:C)</f>
        <v>2016</v>
      </c>
      <c r="G26">
        <f>_xlfn.XLOOKUP(A26, 'MAR - Year data'!A:A, 'MAR - Year data'!D:D)</f>
        <v>2021</v>
      </c>
      <c r="H26">
        <f t="shared" si="3"/>
        <v>383.09894459995587</v>
      </c>
      <c r="I26" t="s">
        <v>721</v>
      </c>
      <c r="J26">
        <v>6</v>
      </c>
      <c r="K26">
        <v>2011</v>
      </c>
    </row>
    <row r="27" spans="1:11" x14ac:dyDescent="0.2">
      <c r="A27" t="s">
        <v>10</v>
      </c>
      <c r="B27" t="s">
        <v>5</v>
      </c>
      <c r="C27">
        <v>2011</v>
      </c>
      <c r="D27">
        <v>431.83055596899999</v>
      </c>
      <c r="E27">
        <f>_xlfn.XLOOKUP(A27, 'MAR - Year data'!A:A, 'MAR - Year data'!B:B)</f>
        <v>2017</v>
      </c>
      <c r="F27">
        <f>_xlfn.XLOOKUP(A27, 'MAR - Year data'!A:A, 'MAR - Year data'!C:C)</f>
        <v>2017</v>
      </c>
      <c r="G27">
        <f>_xlfn.XLOOKUP(A27, 'MAR - Year data'!A:A, 'MAR - Year data'!D:D)</f>
        <v>2017</v>
      </c>
      <c r="H27">
        <v>0</v>
      </c>
      <c r="I27" t="s">
        <v>721</v>
      </c>
      <c r="J27">
        <v>0</v>
      </c>
      <c r="K27">
        <v>2011</v>
      </c>
    </row>
    <row r="28" spans="1:11" x14ac:dyDescent="0.2">
      <c r="A28" t="s">
        <v>10</v>
      </c>
      <c r="B28" t="s">
        <v>5</v>
      </c>
      <c r="C28">
        <v>2012</v>
      </c>
      <c r="D28">
        <v>1478.8902285879999</v>
      </c>
      <c r="E28">
        <f>_xlfn.XLOOKUP(A28, 'MAR - Year data'!A:A, 'MAR - Year data'!B:B)</f>
        <v>2017</v>
      </c>
      <c r="F28">
        <f>_xlfn.XLOOKUP(A28, 'MAR - Year data'!A:A, 'MAR - Year data'!C:C)</f>
        <v>2017</v>
      </c>
      <c r="G28">
        <f>_xlfn.XLOOKUP(A28, 'MAR - Year data'!A:A, 'MAR - Year data'!D:D)</f>
        <v>2017</v>
      </c>
      <c r="H28">
        <f>(D28-D$27)*100/D$27</f>
        <v>242.47002861329841</v>
      </c>
      <c r="I28" t="s">
        <v>721</v>
      </c>
      <c r="J28">
        <v>1</v>
      </c>
      <c r="K28">
        <v>2011</v>
      </c>
    </row>
    <row r="29" spans="1:11" x14ac:dyDescent="0.2">
      <c r="A29" t="s">
        <v>10</v>
      </c>
      <c r="B29" t="s">
        <v>5</v>
      </c>
      <c r="C29">
        <v>2013</v>
      </c>
      <c r="D29">
        <v>731.11685327400096</v>
      </c>
      <c r="E29">
        <f>_xlfn.XLOOKUP(A29, 'MAR - Year data'!A:A, 'MAR - Year data'!B:B)</f>
        <v>2017</v>
      </c>
      <c r="F29">
        <f>_xlfn.XLOOKUP(A29, 'MAR - Year data'!A:A, 'MAR - Year data'!C:C)</f>
        <v>2017</v>
      </c>
      <c r="G29">
        <f>_xlfn.XLOOKUP(A29, 'MAR - Year data'!A:A, 'MAR - Year data'!D:D)</f>
        <v>2017</v>
      </c>
      <c r="H29">
        <f t="shared" ref="H29:H34" si="4">(D29-D$27)*100/D$27</f>
        <v>69.306419651898366</v>
      </c>
      <c r="I29" t="s">
        <v>721</v>
      </c>
      <c r="J29">
        <v>2</v>
      </c>
      <c r="K29">
        <v>2011</v>
      </c>
    </row>
    <row r="30" spans="1:11" x14ac:dyDescent="0.2">
      <c r="A30" t="s">
        <v>10</v>
      </c>
      <c r="B30" t="s">
        <v>5</v>
      </c>
      <c r="C30">
        <v>2014</v>
      </c>
      <c r="D30">
        <v>2272.8419886500101</v>
      </c>
      <c r="E30">
        <f>_xlfn.XLOOKUP(A30, 'MAR - Year data'!A:A, 'MAR - Year data'!B:B)</f>
        <v>2017</v>
      </c>
      <c r="F30">
        <f>_xlfn.XLOOKUP(A30, 'MAR - Year data'!A:A, 'MAR - Year data'!C:C)</f>
        <v>2017</v>
      </c>
      <c r="G30">
        <f>_xlfn.XLOOKUP(A30, 'MAR - Year data'!A:A, 'MAR - Year data'!D:D)</f>
        <v>2017</v>
      </c>
      <c r="H30">
        <f t="shared" si="4"/>
        <v>426.32727286977155</v>
      </c>
      <c r="I30" t="s">
        <v>721</v>
      </c>
      <c r="J30">
        <v>3</v>
      </c>
      <c r="K30">
        <v>2011</v>
      </c>
    </row>
    <row r="31" spans="1:11" x14ac:dyDescent="0.2">
      <c r="A31" t="s">
        <v>10</v>
      </c>
      <c r="B31" t="s">
        <v>5</v>
      </c>
      <c r="C31">
        <v>2015</v>
      </c>
      <c r="D31">
        <v>2536.1016794910001</v>
      </c>
      <c r="E31">
        <f>_xlfn.XLOOKUP(A31, 'MAR - Year data'!A:A, 'MAR - Year data'!B:B)</f>
        <v>2017</v>
      </c>
      <c r="F31">
        <f>_xlfn.XLOOKUP(A31, 'MAR - Year data'!A:A, 'MAR - Year data'!C:C)</f>
        <v>2017</v>
      </c>
      <c r="G31">
        <f>_xlfn.XLOOKUP(A31, 'MAR - Year data'!A:A, 'MAR - Year data'!D:D)</f>
        <v>2017</v>
      </c>
      <c r="H31">
        <f t="shared" si="4"/>
        <v>487.29092798913945</v>
      </c>
      <c r="I31" t="s">
        <v>721</v>
      </c>
      <c r="J31">
        <v>4</v>
      </c>
      <c r="K31">
        <v>2011</v>
      </c>
    </row>
    <row r="32" spans="1:11" x14ac:dyDescent="0.2">
      <c r="A32" t="s">
        <v>10</v>
      </c>
      <c r="B32" t="s">
        <v>5</v>
      </c>
      <c r="C32">
        <v>2016</v>
      </c>
      <c r="D32">
        <v>5428.4305940839904</v>
      </c>
      <c r="E32">
        <f>_xlfn.XLOOKUP(A32, 'MAR - Year data'!A:A, 'MAR - Year data'!B:B)</f>
        <v>2017</v>
      </c>
      <c r="F32">
        <f>_xlfn.XLOOKUP(A32, 'MAR - Year data'!A:A, 'MAR - Year data'!C:C)</f>
        <v>2017</v>
      </c>
      <c r="G32">
        <f>_xlfn.XLOOKUP(A32, 'MAR - Year data'!A:A, 'MAR - Year data'!D:D)</f>
        <v>2017</v>
      </c>
      <c r="H32">
        <f t="shared" si="4"/>
        <v>1157.0742202118934</v>
      </c>
      <c r="I32" t="s">
        <v>721</v>
      </c>
      <c r="J32">
        <v>5</v>
      </c>
      <c r="K32">
        <v>2011</v>
      </c>
    </row>
    <row r="33" spans="1:11" x14ac:dyDescent="0.2">
      <c r="A33" t="s">
        <v>10</v>
      </c>
      <c r="B33" t="s">
        <v>5</v>
      </c>
      <c r="C33">
        <v>2017</v>
      </c>
      <c r="D33">
        <v>2137.9448000759999</v>
      </c>
      <c r="E33">
        <f>_xlfn.XLOOKUP(A33, 'MAR - Year data'!A:A, 'MAR - Year data'!B:B)</f>
        <v>2017</v>
      </c>
      <c r="F33">
        <f>_xlfn.XLOOKUP(A33, 'MAR - Year data'!A:A, 'MAR - Year data'!C:C)</f>
        <v>2017</v>
      </c>
      <c r="G33">
        <f>_xlfn.XLOOKUP(A33, 'MAR - Year data'!A:A, 'MAR - Year data'!D:D)</f>
        <v>2017</v>
      </c>
      <c r="H33">
        <f t="shared" si="4"/>
        <v>395.0888191037314</v>
      </c>
      <c r="I33" t="s">
        <v>721</v>
      </c>
      <c r="J33">
        <v>6</v>
      </c>
      <c r="K33">
        <v>2011</v>
      </c>
    </row>
    <row r="34" spans="1:11" x14ac:dyDescent="0.2">
      <c r="A34" t="s">
        <v>10</v>
      </c>
      <c r="B34" t="s">
        <v>5</v>
      </c>
      <c r="C34">
        <v>2019</v>
      </c>
      <c r="D34">
        <v>12689.0384874149</v>
      </c>
      <c r="E34">
        <f>_xlfn.XLOOKUP(A34, 'MAR - Year data'!A:A, 'MAR - Year data'!B:B)</f>
        <v>2017</v>
      </c>
      <c r="F34">
        <f>_xlfn.XLOOKUP(A34, 'MAR - Year data'!A:A, 'MAR - Year data'!C:C)</f>
        <v>2017</v>
      </c>
      <c r="G34">
        <f>_xlfn.XLOOKUP(A34, 'MAR - Year data'!A:A, 'MAR - Year data'!D:D)</f>
        <v>2017</v>
      </c>
      <c r="H34">
        <f t="shared" si="4"/>
        <v>2838.429972594578</v>
      </c>
      <c r="I34" t="s">
        <v>721</v>
      </c>
      <c r="J34">
        <v>8</v>
      </c>
      <c r="K34">
        <v>2011</v>
      </c>
    </row>
    <row r="35" spans="1:11" x14ac:dyDescent="0.2">
      <c r="A35" s="2" t="s">
        <v>11</v>
      </c>
      <c r="B35" t="s">
        <v>5</v>
      </c>
      <c r="C35">
        <v>2015</v>
      </c>
      <c r="D35">
        <v>1242.11439167499</v>
      </c>
      <c r="E35">
        <f>_xlfn.XLOOKUP(A35, 'MAR - Year data'!A:A, 'MAR - Year data'!B:B)</f>
        <v>2020</v>
      </c>
      <c r="F35">
        <f>_xlfn.XLOOKUP(A35, 'MAR - Year data'!A:A, 'MAR - Year data'!C:C)</f>
        <v>2020</v>
      </c>
      <c r="G35">
        <f>_xlfn.XLOOKUP(A35, 'MAR - Year data'!A:A, 'MAR - Year data'!D:D)</f>
        <v>2020</v>
      </c>
      <c r="H35">
        <v>0</v>
      </c>
      <c r="I35" t="s">
        <v>721</v>
      </c>
      <c r="J35">
        <v>0</v>
      </c>
      <c r="K35">
        <v>2015</v>
      </c>
    </row>
    <row r="36" spans="1:11" x14ac:dyDescent="0.2">
      <c r="A36" s="2" t="s">
        <v>11</v>
      </c>
      <c r="B36" t="s">
        <v>5</v>
      </c>
      <c r="C36">
        <v>2016</v>
      </c>
      <c r="D36">
        <v>906.57182155899898</v>
      </c>
      <c r="E36">
        <f>_xlfn.XLOOKUP(A36, 'MAR - Year data'!A:A, 'MAR - Year data'!B:B)</f>
        <v>2020</v>
      </c>
      <c r="F36">
        <f>_xlfn.XLOOKUP(A36, 'MAR - Year data'!A:A, 'MAR - Year data'!C:C)</f>
        <v>2020</v>
      </c>
      <c r="G36">
        <f>_xlfn.XLOOKUP(A36, 'MAR - Year data'!A:A, 'MAR - Year data'!D:D)</f>
        <v>2020</v>
      </c>
      <c r="H36">
        <f>(D36-D$35)*100/D$35</f>
        <v>-27.013821944652953</v>
      </c>
      <c r="I36" t="s">
        <v>721</v>
      </c>
      <c r="J36">
        <v>1</v>
      </c>
      <c r="K36">
        <v>2015</v>
      </c>
    </row>
    <row r="37" spans="1:11" x14ac:dyDescent="0.2">
      <c r="A37" s="2" t="s">
        <v>11</v>
      </c>
      <c r="B37" t="s">
        <v>5</v>
      </c>
      <c r="C37">
        <v>2017</v>
      </c>
      <c r="D37">
        <v>2720.8393196829902</v>
      </c>
      <c r="E37">
        <f>_xlfn.XLOOKUP(A37, 'MAR - Year data'!A:A, 'MAR - Year data'!B:B)</f>
        <v>2020</v>
      </c>
      <c r="F37">
        <f>_xlfn.XLOOKUP(A37, 'MAR - Year data'!A:A, 'MAR - Year data'!C:C)</f>
        <v>2020</v>
      </c>
      <c r="G37">
        <f>_xlfn.XLOOKUP(A37, 'MAR - Year data'!A:A, 'MAR - Year data'!D:D)</f>
        <v>2020</v>
      </c>
      <c r="H37">
        <f t="shared" ref="H37:H39" si="5">(D37-D$35)*100/D$35</f>
        <v>119.0490133532662</v>
      </c>
      <c r="I37" t="s">
        <v>721</v>
      </c>
      <c r="J37">
        <v>2</v>
      </c>
      <c r="K37">
        <v>2015</v>
      </c>
    </row>
    <row r="38" spans="1:11" x14ac:dyDescent="0.2">
      <c r="A38" s="2" t="s">
        <v>11</v>
      </c>
      <c r="B38" t="s">
        <v>5</v>
      </c>
      <c r="C38">
        <v>2019</v>
      </c>
      <c r="D38">
        <v>3244.4145459289998</v>
      </c>
      <c r="E38">
        <f>_xlfn.XLOOKUP(A38, 'MAR - Year data'!A:A, 'MAR - Year data'!B:B)</f>
        <v>2020</v>
      </c>
      <c r="F38">
        <f>_xlfn.XLOOKUP(A38, 'MAR - Year data'!A:A, 'MAR - Year data'!C:C)</f>
        <v>2020</v>
      </c>
      <c r="G38">
        <f>_xlfn.XLOOKUP(A38, 'MAR - Year data'!A:A, 'MAR - Year data'!D:D)</f>
        <v>2020</v>
      </c>
      <c r="H38">
        <f t="shared" si="5"/>
        <v>161.2009463600136</v>
      </c>
      <c r="I38" t="s">
        <v>721</v>
      </c>
      <c r="J38">
        <v>4</v>
      </c>
      <c r="K38">
        <v>2015</v>
      </c>
    </row>
    <row r="39" spans="1:11" x14ac:dyDescent="0.2">
      <c r="A39" s="2" t="s">
        <v>11</v>
      </c>
      <c r="B39" t="s">
        <v>5</v>
      </c>
      <c r="C39">
        <v>2022</v>
      </c>
      <c r="D39">
        <v>1300.670310301</v>
      </c>
      <c r="E39">
        <f>_xlfn.XLOOKUP(A39, 'MAR - Year data'!A:A, 'MAR - Year data'!B:B)</f>
        <v>2020</v>
      </c>
      <c r="F39">
        <f>_xlfn.XLOOKUP(A39, 'MAR - Year data'!A:A, 'MAR - Year data'!C:C)</f>
        <v>2020</v>
      </c>
      <c r="G39">
        <f>_xlfn.XLOOKUP(A39, 'MAR - Year data'!A:A, 'MAR - Year data'!D:D)</f>
        <v>2020</v>
      </c>
      <c r="H39">
        <f t="shared" si="5"/>
        <v>4.7142130401570661</v>
      </c>
      <c r="I39" t="s">
        <v>721</v>
      </c>
      <c r="J39">
        <v>7</v>
      </c>
      <c r="K39">
        <v>2015</v>
      </c>
    </row>
    <row r="40" spans="1:11" x14ac:dyDescent="0.2">
      <c r="A40" t="s">
        <v>12</v>
      </c>
      <c r="B40" t="s">
        <v>5</v>
      </c>
      <c r="C40">
        <v>2015</v>
      </c>
      <c r="D40">
        <v>1457.066250845</v>
      </c>
      <c r="E40">
        <f>_xlfn.XLOOKUP(A40, 'MAR - Year data'!A:A, 'MAR - Year data'!B:B)</f>
        <v>2017</v>
      </c>
      <c r="F40">
        <f>_xlfn.XLOOKUP(A40, 'MAR - Year data'!A:A, 'MAR - Year data'!C:C)</f>
        <v>2017</v>
      </c>
      <c r="G40">
        <f>_xlfn.XLOOKUP(A40, 'MAR - Year data'!A:A, 'MAR - Year data'!D:D)</f>
        <v>2023</v>
      </c>
      <c r="H40">
        <v>0</v>
      </c>
      <c r="I40" t="s">
        <v>721</v>
      </c>
      <c r="J40">
        <v>0</v>
      </c>
      <c r="K40">
        <v>2015</v>
      </c>
    </row>
    <row r="41" spans="1:11" x14ac:dyDescent="0.2">
      <c r="A41" t="s">
        <v>12</v>
      </c>
      <c r="B41" t="s">
        <v>5</v>
      </c>
      <c r="C41">
        <v>2016</v>
      </c>
      <c r="D41">
        <v>1427.89537074699</v>
      </c>
      <c r="E41">
        <f>_xlfn.XLOOKUP(A41, 'MAR - Year data'!A:A, 'MAR - Year data'!B:B)</f>
        <v>2017</v>
      </c>
      <c r="F41">
        <f>_xlfn.XLOOKUP(A41, 'MAR - Year data'!A:A, 'MAR - Year data'!C:C)</f>
        <v>2017</v>
      </c>
      <c r="G41">
        <f>_xlfn.XLOOKUP(A41, 'MAR - Year data'!A:A, 'MAR - Year data'!D:D)</f>
        <v>2023</v>
      </c>
      <c r="H41">
        <f>(D41-D$40)*100/D$40</f>
        <v>-2.0020283965188859</v>
      </c>
      <c r="I41" t="s">
        <v>721</v>
      </c>
      <c r="J41">
        <v>1</v>
      </c>
      <c r="K41">
        <v>2015</v>
      </c>
    </row>
    <row r="42" spans="1:11" x14ac:dyDescent="0.2">
      <c r="A42" t="s">
        <v>12</v>
      </c>
      <c r="B42" t="s">
        <v>5</v>
      </c>
      <c r="C42">
        <v>2017</v>
      </c>
      <c r="D42">
        <v>2034.34016225</v>
      </c>
      <c r="E42">
        <f>_xlfn.XLOOKUP(A42, 'MAR - Year data'!A:A, 'MAR - Year data'!B:B)</f>
        <v>2017</v>
      </c>
      <c r="F42">
        <f>_xlfn.XLOOKUP(A42, 'MAR - Year data'!A:A, 'MAR - Year data'!C:C)</f>
        <v>2017</v>
      </c>
      <c r="G42">
        <f>_xlfn.XLOOKUP(A42, 'MAR - Year data'!A:A, 'MAR - Year data'!D:D)</f>
        <v>2023</v>
      </c>
      <c r="H42">
        <f t="shared" ref="H42:H44" si="6">(D42-D$40)*100/D$40</f>
        <v>39.618919940683561</v>
      </c>
      <c r="I42" t="s">
        <v>721</v>
      </c>
      <c r="J42">
        <v>2</v>
      </c>
      <c r="K42">
        <v>2015</v>
      </c>
    </row>
    <row r="43" spans="1:11" x14ac:dyDescent="0.2">
      <c r="A43" t="s">
        <v>12</v>
      </c>
      <c r="B43" t="s">
        <v>5</v>
      </c>
      <c r="C43">
        <v>2019</v>
      </c>
      <c r="D43">
        <v>2325.4378339539999</v>
      </c>
      <c r="E43">
        <f>_xlfn.XLOOKUP(A43, 'MAR - Year data'!A:A, 'MAR - Year data'!B:B)</f>
        <v>2017</v>
      </c>
      <c r="F43">
        <f>_xlfn.XLOOKUP(A43, 'MAR - Year data'!A:A, 'MAR - Year data'!C:C)</f>
        <v>2017</v>
      </c>
      <c r="G43">
        <f>_xlfn.XLOOKUP(A43, 'MAR - Year data'!A:A, 'MAR - Year data'!D:D)</f>
        <v>2023</v>
      </c>
      <c r="H43">
        <f t="shared" si="6"/>
        <v>59.597261456395891</v>
      </c>
      <c r="I43" t="s">
        <v>721</v>
      </c>
      <c r="J43">
        <v>4</v>
      </c>
      <c r="K43">
        <v>2015</v>
      </c>
    </row>
    <row r="44" spans="1:11" x14ac:dyDescent="0.2">
      <c r="A44" t="s">
        <v>12</v>
      </c>
      <c r="B44" t="s">
        <v>5</v>
      </c>
      <c r="C44">
        <v>2022</v>
      </c>
      <c r="D44">
        <v>667.22766864100004</v>
      </c>
      <c r="E44">
        <f>_xlfn.XLOOKUP(A44, 'MAR - Year data'!A:A, 'MAR - Year data'!B:B)</f>
        <v>2017</v>
      </c>
      <c r="F44">
        <f>_xlfn.XLOOKUP(A44, 'MAR - Year data'!A:A, 'MAR - Year data'!C:C)</f>
        <v>2017</v>
      </c>
      <c r="G44">
        <f>_xlfn.XLOOKUP(A44, 'MAR - Year data'!A:A, 'MAR - Year data'!D:D)</f>
        <v>2023</v>
      </c>
      <c r="H44">
        <f t="shared" si="6"/>
        <v>-54.207458428602472</v>
      </c>
      <c r="I44" t="s">
        <v>721</v>
      </c>
      <c r="J44">
        <v>7</v>
      </c>
      <c r="K44">
        <v>2015</v>
      </c>
    </row>
    <row r="45" spans="1:11" x14ac:dyDescent="0.2">
      <c r="A45" s="2" t="s">
        <v>13</v>
      </c>
      <c r="B45" t="s">
        <v>14</v>
      </c>
      <c r="C45">
        <v>2019</v>
      </c>
      <c r="D45">
        <v>8754.6841056929898</v>
      </c>
      <c r="E45">
        <f>_xlfn.XLOOKUP(A45, 'MAR - Year data'!A:A, 'MAR - Year data'!B:B)</f>
        <v>2005</v>
      </c>
      <c r="F45">
        <f>_xlfn.XLOOKUP(A45, 'MAR - Year data'!A:A, 'MAR - Year data'!C:C)</f>
        <v>2013</v>
      </c>
      <c r="H45">
        <v>0</v>
      </c>
      <c r="I45" t="s">
        <v>722</v>
      </c>
      <c r="J45">
        <v>0</v>
      </c>
      <c r="K45">
        <v>2019</v>
      </c>
    </row>
    <row r="46" spans="1:11" x14ac:dyDescent="0.2">
      <c r="A46" s="2" t="s">
        <v>13</v>
      </c>
      <c r="B46" t="s">
        <v>14</v>
      </c>
      <c r="C46">
        <v>2022</v>
      </c>
      <c r="D46">
        <v>1041.96955993499</v>
      </c>
      <c r="E46">
        <f>_xlfn.XLOOKUP(A46, 'MAR - Year data'!A:A, 'MAR - Year data'!B:B)</f>
        <v>2005</v>
      </c>
      <c r="F46">
        <f>_xlfn.XLOOKUP(A46, 'MAR - Year data'!A:A, 'MAR - Year data'!C:C)</f>
        <v>2013</v>
      </c>
      <c r="H46">
        <f>(D46-D45)*100/D45</f>
        <v>-88.09814783314205</v>
      </c>
      <c r="I46" t="s">
        <v>722</v>
      </c>
      <c r="J46">
        <v>3</v>
      </c>
      <c r="K46">
        <v>2019</v>
      </c>
    </row>
    <row r="47" spans="1:11" x14ac:dyDescent="0.2">
      <c r="A47" s="2" t="s">
        <v>15</v>
      </c>
      <c r="B47" t="s">
        <v>5</v>
      </c>
      <c r="C47">
        <v>2011</v>
      </c>
      <c r="D47">
        <v>958.38748900399901</v>
      </c>
      <c r="E47">
        <f>_xlfn.XLOOKUP(A47, 'MAR - Year data'!A:A, 'MAR - Year data'!B:B)</f>
        <v>2017</v>
      </c>
      <c r="F47">
        <f>_xlfn.XLOOKUP(A47, 'MAR - Year data'!A:A, 'MAR - Year data'!C:C)</f>
        <v>2018</v>
      </c>
      <c r="G47">
        <f>_xlfn.XLOOKUP(A47, 'MAR - Year data'!A:A, 'MAR - Year data'!D:D)</f>
        <v>2021</v>
      </c>
      <c r="H47">
        <v>0</v>
      </c>
      <c r="I47" t="s">
        <v>721</v>
      </c>
      <c r="J47">
        <v>0</v>
      </c>
      <c r="K47">
        <v>2011</v>
      </c>
    </row>
    <row r="48" spans="1:11" x14ac:dyDescent="0.2">
      <c r="A48" s="2" t="s">
        <v>15</v>
      </c>
      <c r="B48" t="s">
        <v>5</v>
      </c>
      <c r="C48">
        <v>2012</v>
      </c>
      <c r="D48">
        <v>1455.1200175039901</v>
      </c>
      <c r="E48">
        <f>_xlfn.XLOOKUP(A48, 'MAR - Year data'!A:A, 'MAR - Year data'!B:B)</f>
        <v>2017</v>
      </c>
      <c r="F48">
        <f>_xlfn.XLOOKUP(A48, 'MAR - Year data'!A:A, 'MAR - Year data'!C:C)</f>
        <v>2018</v>
      </c>
      <c r="G48">
        <f>_xlfn.XLOOKUP(A48, 'MAR - Year data'!A:A, 'MAR - Year data'!D:D)</f>
        <v>2021</v>
      </c>
      <c r="H48">
        <f>(D48-D$47)*100/D$47</f>
        <v>51.830030566886755</v>
      </c>
      <c r="I48" t="s">
        <v>721</v>
      </c>
      <c r="J48">
        <v>1</v>
      </c>
      <c r="K48">
        <v>2011</v>
      </c>
    </row>
    <row r="49" spans="1:11" x14ac:dyDescent="0.2">
      <c r="A49" s="2" t="s">
        <v>15</v>
      </c>
      <c r="B49" t="s">
        <v>5</v>
      </c>
      <c r="C49">
        <v>2015</v>
      </c>
      <c r="D49">
        <v>740.38810836999903</v>
      </c>
      <c r="E49">
        <f>_xlfn.XLOOKUP(A49, 'MAR - Year data'!A:A, 'MAR - Year data'!B:B)</f>
        <v>2017</v>
      </c>
      <c r="F49">
        <f>_xlfn.XLOOKUP(A49, 'MAR - Year data'!A:A, 'MAR - Year data'!C:C)</f>
        <v>2018</v>
      </c>
      <c r="G49">
        <f>_xlfn.XLOOKUP(A49, 'MAR - Year data'!A:A, 'MAR - Year data'!D:D)</f>
        <v>2021</v>
      </c>
      <c r="H49">
        <f t="shared" ref="H49:H51" si="7">(D49-D$47)*100/D$47</f>
        <v>-22.746476048070608</v>
      </c>
      <c r="I49" t="s">
        <v>721</v>
      </c>
      <c r="J49">
        <v>4</v>
      </c>
      <c r="K49">
        <v>2011</v>
      </c>
    </row>
    <row r="50" spans="1:11" x14ac:dyDescent="0.2">
      <c r="A50" s="2" t="s">
        <v>15</v>
      </c>
      <c r="B50" t="s">
        <v>5</v>
      </c>
      <c r="C50">
        <v>2016</v>
      </c>
      <c r="D50">
        <v>887.42303946899995</v>
      </c>
      <c r="E50">
        <f>_xlfn.XLOOKUP(A50, 'MAR - Year data'!A:A, 'MAR - Year data'!B:B)</f>
        <v>2017</v>
      </c>
      <c r="F50">
        <f>_xlfn.XLOOKUP(A50, 'MAR - Year data'!A:A, 'MAR - Year data'!C:C)</f>
        <v>2018</v>
      </c>
      <c r="G50">
        <f>_xlfn.XLOOKUP(A50, 'MAR - Year data'!A:A, 'MAR - Year data'!D:D)</f>
        <v>2021</v>
      </c>
      <c r="H50">
        <f t="shared" si="7"/>
        <v>-7.4045676043568376</v>
      </c>
      <c r="I50" t="s">
        <v>721</v>
      </c>
      <c r="J50">
        <v>5</v>
      </c>
      <c r="K50">
        <v>2011</v>
      </c>
    </row>
    <row r="51" spans="1:11" x14ac:dyDescent="0.2">
      <c r="A51" s="2" t="s">
        <v>15</v>
      </c>
      <c r="B51" t="s">
        <v>5</v>
      </c>
      <c r="C51">
        <v>2017</v>
      </c>
      <c r="D51">
        <v>943.06721120999896</v>
      </c>
      <c r="E51">
        <f>_xlfn.XLOOKUP(A51, 'MAR - Year data'!A:A, 'MAR - Year data'!B:B)</f>
        <v>2017</v>
      </c>
      <c r="F51">
        <f>_xlfn.XLOOKUP(A51, 'MAR - Year data'!A:A, 'MAR - Year data'!C:C)</f>
        <v>2018</v>
      </c>
      <c r="G51">
        <f>_xlfn.XLOOKUP(A51, 'MAR - Year data'!A:A, 'MAR - Year data'!D:D)</f>
        <v>2021</v>
      </c>
      <c r="H51">
        <f t="shared" si="7"/>
        <v>-1.5985473485178314</v>
      </c>
      <c r="I51" t="s">
        <v>721</v>
      </c>
      <c r="J51">
        <v>6</v>
      </c>
      <c r="K51">
        <v>2011</v>
      </c>
    </row>
    <row r="52" spans="1:11" x14ac:dyDescent="0.2">
      <c r="A52" t="s">
        <v>16</v>
      </c>
      <c r="B52" t="s">
        <v>5</v>
      </c>
      <c r="C52">
        <v>2012</v>
      </c>
      <c r="D52">
        <v>1751.3755227869999</v>
      </c>
      <c r="E52">
        <f>_xlfn.XLOOKUP(A52, 'MAR - Year data'!A:A, 'MAR - Year data'!B:B)</f>
        <v>2017</v>
      </c>
      <c r="F52">
        <f>_xlfn.XLOOKUP(A52, 'MAR - Year data'!A:A, 'MAR - Year data'!C:C)</f>
        <v>2017</v>
      </c>
      <c r="H52">
        <v>0</v>
      </c>
      <c r="I52" t="s">
        <v>721</v>
      </c>
      <c r="J52">
        <v>0</v>
      </c>
      <c r="K52">
        <v>2012</v>
      </c>
    </row>
    <row r="53" spans="1:11" x14ac:dyDescent="0.2">
      <c r="A53" t="s">
        <v>16</v>
      </c>
      <c r="B53" t="s">
        <v>5</v>
      </c>
      <c r="C53">
        <v>2014</v>
      </c>
      <c r="D53">
        <v>2175.6600316230001</v>
      </c>
      <c r="E53">
        <f>_xlfn.XLOOKUP(A53, 'MAR - Year data'!A:A, 'MAR - Year data'!B:B)</f>
        <v>2017</v>
      </c>
      <c r="F53">
        <f>_xlfn.XLOOKUP(A53, 'MAR - Year data'!A:A, 'MAR - Year data'!C:C)</f>
        <v>2017</v>
      </c>
      <c r="H53">
        <f>(D53-D$52)*100/D$52</f>
        <v>24.225787292083858</v>
      </c>
      <c r="I53" t="s">
        <v>721</v>
      </c>
      <c r="J53">
        <v>2</v>
      </c>
      <c r="K53">
        <v>2012</v>
      </c>
    </row>
    <row r="54" spans="1:11" x14ac:dyDescent="0.2">
      <c r="A54" t="s">
        <v>16</v>
      </c>
      <c r="B54" t="s">
        <v>5</v>
      </c>
      <c r="C54">
        <v>2015</v>
      </c>
      <c r="D54">
        <v>2438.9572016980001</v>
      </c>
      <c r="E54">
        <f>_xlfn.XLOOKUP(A54, 'MAR - Year data'!A:A, 'MAR - Year data'!B:B)</f>
        <v>2017</v>
      </c>
      <c r="F54">
        <f>_xlfn.XLOOKUP(A54, 'MAR - Year data'!A:A, 'MAR - Year data'!C:C)</f>
        <v>2017</v>
      </c>
      <c r="H54">
        <f t="shared" ref="H54:H57" si="8">(D54-D$52)*100/D$52</f>
        <v>39.259523155652957</v>
      </c>
      <c r="I54" t="s">
        <v>721</v>
      </c>
      <c r="J54">
        <v>3</v>
      </c>
      <c r="K54">
        <v>2012</v>
      </c>
    </row>
    <row r="55" spans="1:11" x14ac:dyDescent="0.2">
      <c r="A55" t="s">
        <v>16</v>
      </c>
      <c r="B55" t="s">
        <v>5</v>
      </c>
      <c r="C55">
        <v>2016</v>
      </c>
      <c r="D55">
        <v>2321.571497638</v>
      </c>
      <c r="E55">
        <f>_xlfn.XLOOKUP(A55, 'MAR - Year data'!A:A, 'MAR - Year data'!B:B)</f>
        <v>2017</v>
      </c>
      <c r="F55">
        <f>_xlfn.XLOOKUP(A55, 'MAR - Year data'!A:A, 'MAR - Year data'!C:C)</f>
        <v>2017</v>
      </c>
      <c r="H55">
        <f t="shared" si="8"/>
        <v>32.557036879425809</v>
      </c>
      <c r="I55" t="s">
        <v>721</v>
      </c>
      <c r="J55">
        <v>4</v>
      </c>
      <c r="K55">
        <v>2012</v>
      </c>
    </row>
    <row r="56" spans="1:11" x14ac:dyDescent="0.2">
      <c r="A56" t="s">
        <v>16</v>
      </c>
      <c r="B56" t="s">
        <v>5</v>
      </c>
      <c r="C56">
        <v>2017</v>
      </c>
      <c r="D56">
        <v>1296.6506575230001</v>
      </c>
      <c r="E56">
        <f>_xlfn.XLOOKUP(A56, 'MAR - Year data'!A:A, 'MAR - Year data'!B:B)</f>
        <v>2017</v>
      </c>
      <c r="F56">
        <f>_xlfn.XLOOKUP(A56, 'MAR - Year data'!A:A, 'MAR - Year data'!C:C)</f>
        <v>2017</v>
      </c>
      <c r="H56">
        <f t="shared" si="8"/>
        <v>-25.963870075127392</v>
      </c>
      <c r="I56" t="s">
        <v>721</v>
      </c>
      <c r="J56">
        <v>5</v>
      </c>
      <c r="K56">
        <v>2012</v>
      </c>
    </row>
    <row r="57" spans="1:11" x14ac:dyDescent="0.2">
      <c r="A57" t="s">
        <v>16</v>
      </c>
      <c r="B57" t="s">
        <v>5</v>
      </c>
      <c r="C57">
        <v>2022</v>
      </c>
      <c r="D57">
        <v>3137.241362235</v>
      </c>
      <c r="E57">
        <f>_xlfn.XLOOKUP(A57, 'MAR - Year data'!A:A, 'MAR - Year data'!B:B)</f>
        <v>2017</v>
      </c>
      <c r="F57">
        <f>_xlfn.XLOOKUP(A57, 'MAR - Year data'!A:A, 'MAR - Year data'!C:C)</f>
        <v>2017</v>
      </c>
      <c r="H57">
        <f t="shared" si="8"/>
        <v>79.130136365195014</v>
      </c>
      <c r="I57" t="s">
        <v>721</v>
      </c>
      <c r="J57">
        <v>10</v>
      </c>
      <c r="K57">
        <v>2012</v>
      </c>
    </row>
    <row r="58" spans="1:11" x14ac:dyDescent="0.2">
      <c r="A58" s="2" t="s">
        <v>17</v>
      </c>
      <c r="B58" t="s">
        <v>14</v>
      </c>
      <c r="C58">
        <v>2021</v>
      </c>
      <c r="D58">
        <v>9932.4737697649907</v>
      </c>
      <c r="E58">
        <f>_xlfn.XLOOKUP(A58, 'MAR - Year data'!A:A, 'MAR - Year data'!B:B)</f>
        <v>2021</v>
      </c>
      <c r="F58">
        <f>_xlfn.XLOOKUP(A58, 'MAR - Year data'!A:A, 'MAR - Year data'!C:C)</f>
        <v>2023</v>
      </c>
      <c r="G58">
        <f>_xlfn.XLOOKUP(A58, 'MAR - Year data'!A:A, 'MAR - Year data'!D:D)</f>
        <v>2024</v>
      </c>
      <c r="H58">
        <v>0</v>
      </c>
      <c r="I58" t="s">
        <v>722</v>
      </c>
      <c r="J58">
        <v>0</v>
      </c>
      <c r="K58">
        <v>2021</v>
      </c>
    </row>
    <row r="59" spans="1:11" x14ac:dyDescent="0.2">
      <c r="A59" s="2" t="s">
        <v>18</v>
      </c>
      <c r="B59" t="s">
        <v>19</v>
      </c>
      <c r="C59">
        <v>2019</v>
      </c>
      <c r="D59">
        <v>2311.4767229300001</v>
      </c>
      <c r="E59">
        <f>_xlfn.XLOOKUP(A59, 'MAR - Year data'!A:A, 'MAR - Year data'!B:B)</f>
        <v>2022</v>
      </c>
      <c r="F59">
        <f>_xlfn.XLOOKUP(A59, 'MAR - Year data'!A:A, 'MAR - Year data'!C:C)</f>
        <v>2020</v>
      </c>
      <c r="G59">
        <f>_xlfn.XLOOKUP(A59, 'MAR - Year data'!A:A, 'MAR - Year data'!D:D)</f>
        <v>2022</v>
      </c>
      <c r="H59">
        <v>0</v>
      </c>
      <c r="I59" t="s">
        <v>722</v>
      </c>
      <c r="J59">
        <v>0</v>
      </c>
      <c r="K59">
        <v>2019</v>
      </c>
    </row>
    <row r="60" spans="1:11" x14ac:dyDescent="0.2">
      <c r="A60" s="2" t="s">
        <v>18</v>
      </c>
      <c r="B60" t="s">
        <v>19</v>
      </c>
      <c r="C60">
        <v>2021</v>
      </c>
      <c r="D60">
        <v>991.27428784300002</v>
      </c>
      <c r="E60">
        <f>_xlfn.XLOOKUP(A60, 'MAR - Year data'!A:A, 'MAR - Year data'!B:B)</f>
        <v>2022</v>
      </c>
      <c r="F60">
        <f>_xlfn.XLOOKUP(A60, 'MAR - Year data'!A:A, 'MAR - Year data'!C:C)</f>
        <v>2020</v>
      </c>
      <c r="G60">
        <f>_xlfn.XLOOKUP(A60, 'MAR - Year data'!A:A, 'MAR - Year data'!D:D)</f>
        <v>2022</v>
      </c>
      <c r="H60">
        <f>(D60-D59)*100/D59</f>
        <v>-57.115108363000409</v>
      </c>
      <c r="I60" t="s">
        <v>722</v>
      </c>
      <c r="J60">
        <v>2</v>
      </c>
      <c r="K60">
        <v>2019</v>
      </c>
    </row>
    <row r="61" spans="1:11" x14ac:dyDescent="0.2">
      <c r="A61" t="s">
        <v>20</v>
      </c>
      <c r="B61" t="s">
        <v>19</v>
      </c>
      <c r="C61">
        <v>2019</v>
      </c>
      <c r="D61">
        <v>2127.7548996159999</v>
      </c>
      <c r="E61">
        <f>_xlfn.XLOOKUP(A61, 'MAR - Year data'!A:A, 'MAR - Year data'!B:B)</f>
        <v>2022</v>
      </c>
      <c r="F61">
        <f>_xlfn.XLOOKUP(A61, 'MAR - Year data'!A:A, 'MAR - Year data'!C:C)</f>
        <v>2020</v>
      </c>
      <c r="H61">
        <v>0</v>
      </c>
      <c r="I61" t="s">
        <v>722</v>
      </c>
      <c r="J61">
        <v>0</v>
      </c>
      <c r="K61">
        <v>2019</v>
      </c>
    </row>
    <row r="62" spans="1:11" x14ac:dyDescent="0.2">
      <c r="A62" t="s">
        <v>20</v>
      </c>
      <c r="B62" t="s">
        <v>19</v>
      </c>
      <c r="C62">
        <v>2021</v>
      </c>
      <c r="D62">
        <v>2783.5728402979998</v>
      </c>
      <c r="E62">
        <f>_xlfn.XLOOKUP(A62, 'MAR - Year data'!A:A, 'MAR - Year data'!B:B)</f>
        <v>2022</v>
      </c>
      <c r="F62">
        <f>_xlfn.XLOOKUP(A62, 'MAR - Year data'!A:A, 'MAR - Year data'!C:C)</f>
        <v>2020</v>
      </c>
      <c r="H62">
        <f>(D62-D61)*100/D61</f>
        <v>30.822062296759682</v>
      </c>
      <c r="I62" t="s">
        <v>722</v>
      </c>
      <c r="J62">
        <v>2</v>
      </c>
      <c r="K62">
        <v>2019</v>
      </c>
    </row>
    <row r="63" spans="1:11" x14ac:dyDescent="0.2">
      <c r="A63" s="2" t="s">
        <v>21</v>
      </c>
      <c r="B63" t="s">
        <v>5</v>
      </c>
      <c r="C63">
        <v>2015</v>
      </c>
      <c r="D63">
        <v>1800.716581187</v>
      </c>
      <c r="E63">
        <f>_xlfn.XLOOKUP(A63, 'MAR - Year data'!A:A, 'MAR - Year data'!B:B)</f>
        <v>2017</v>
      </c>
      <c r="F63">
        <f>_xlfn.XLOOKUP(A63, 'MAR - Year data'!A:A, 'MAR - Year data'!C:C)</f>
        <v>2017</v>
      </c>
      <c r="G63">
        <f>_xlfn.XLOOKUP(A63, 'MAR - Year data'!A:A, 'MAR - Year data'!D:D)</f>
        <v>2021</v>
      </c>
      <c r="H63">
        <v>0</v>
      </c>
      <c r="I63" t="s">
        <v>721</v>
      </c>
      <c r="J63">
        <v>0</v>
      </c>
      <c r="K63">
        <v>2015</v>
      </c>
    </row>
    <row r="64" spans="1:11" x14ac:dyDescent="0.2">
      <c r="A64" s="2" t="s">
        <v>21</v>
      </c>
      <c r="B64" t="s">
        <v>5</v>
      </c>
      <c r="C64">
        <v>2016</v>
      </c>
      <c r="D64">
        <v>1958.866098277</v>
      </c>
      <c r="E64">
        <f>_xlfn.XLOOKUP(A64, 'MAR - Year data'!A:A, 'MAR - Year data'!B:B)</f>
        <v>2017</v>
      </c>
      <c r="F64">
        <f>_xlfn.XLOOKUP(A64, 'MAR - Year data'!A:A, 'MAR - Year data'!C:C)</f>
        <v>2017</v>
      </c>
      <c r="G64">
        <f>_xlfn.XLOOKUP(A64, 'MAR - Year data'!A:A, 'MAR - Year data'!D:D)</f>
        <v>2021</v>
      </c>
      <c r="H64">
        <f>(D64-D$63)*100/D$63</f>
        <v>8.7825879287317221</v>
      </c>
      <c r="I64" t="s">
        <v>721</v>
      </c>
      <c r="J64">
        <v>1</v>
      </c>
      <c r="K64">
        <v>2015</v>
      </c>
    </row>
    <row r="65" spans="1:11" x14ac:dyDescent="0.2">
      <c r="A65" s="2" t="s">
        <v>21</v>
      </c>
      <c r="B65" t="s">
        <v>5</v>
      </c>
      <c r="C65">
        <v>2017</v>
      </c>
      <c r="D65">
        <v>1545.3689227689999</v>
      </c>
      <c r="E65">
        <f>_xlfn.XLOOKUP(A65, 'MAR - Year data'!A:A, 'MAR - Year data'!B:B)</f>
        <v>2017</v>
      </c>
      <c r="F65">
        <f>_xlfn.XLOOKUP(A65, 'MAR - Year data'!A:A, 'MAR - Year data'!C:C)</f>
        <v>2017</v>
      </c>
      <c r="G65">
        <f>_xlfn.XLOOKUP(A65, 'MAR - Year data'!A:A, 'MAR - Year data'!D:D)</f>
        <v>2021</v>
      </c>
      <c r="H65">
        <f t="shared" ref="H65:H67" si="9">(D65-D$63)*100/D$63</f>
        <v>-14.18033582218027</v>
      </c>
      <c r="I65" t="s">
        <v>721</v>
      </c>
      <c r="J65">
        <v>2</v>
      </c>
      <c r="K65">
        <v>2015</v>
      </c>
    </row>
    <row r="66" spans="1:11" x14ac:dyDescent="0.2">
      <c r="A66" s="2" t="s">
        <v>21</v>
      </c>
      <c r="B66" t="s">
        <v>5</v>
      </c>
      <c r="C66">
        <v>2019</v>
      </c>
      <c r="D66">
        <v>2854.1351885690001</v>
      </c>
      <c r="E66">
        <f>_xlfn.XLOOKUP(A66, 'MAR - Year data'!A:A, 'MAR - Year data'!B:B)</f>
        <v>2017</v>
      </c>
      <c r="F66">
        <f>_xlfn.XLOOKUP(A66, 'MAR - Year data'!A:A, 'MAR - Year data'!C:C)</f>
        <v>2017</v>
      </c>
      <c r="G66">
        <f>_xlfn.XLOOKUP(A66, 'MAR - Year data'!A:A, 'MAR - Year data'!D:D)</f>
        <v>2021</v>
      </c>
      <c r="H66">
        <f t="shared" si="9"/>
        <v>58.499967090190594</v>
      </c>
      <c r="I66" t="s">
        <v>721</v>
      </c>
      <c r="J66">
        <v>4</v>
      </c>
      <c r="K66">
        <v>2015</v>
      </c>
    </row>
    <row r="67" spans="1:11" x14ac:dyDescent="0.2">
      <c r="A67" s="2" t="s">
        <v>21</v>
      </c>
      <c r="B67" t="s">
        <v>5</v>
      </c>
      <c r="C67">
        <v>2022</v>
      </c>
      <c r="D67">
        <v>1240.6694047890001</v>
      </c>
      <c r="E67">
        <f>_xlfn.XLOOKUP(A67, 'MAR - Year data'!A:A, 'MAR - Year data'!B:B)</f>
        <v>2017</v>
      </c>
      <c r="F67">
        <f>_xlfn.XLOOKUP(A67, 'MAR - Year data'!A:A, 'MAR - Year data'!C:C)</f>
        <v>2017</v>
      </c>
      <c r="G67">
        <f>_xlfn.XLOOKUP(A67, 'MAR - Year data'!A:A, 'MAR - Year data'!D:D)</f>
        <v>2021</v>
      </c>
      <c r="H67">
        <f t="shared" si="9"/>
        <v>-31.10135055394597</v>
      </c>
      <c r="I67" t="s">
        <v>721</v>
      </c>
      <c r="J67">
        <v>7</v>
      </c>
      <c r="K67">
        <v>2015</v>
      </c>
    </row>
    <row r="68" spans="1:11" x14ac:dyDescent="0.2">
      <c r="A68" s="2" t="s">
        <v>22</v>
      </c>
      <c r="B68" t="s">
        <v>5</v>
      </c>
      <c r="C68">
        <v>2015</v>
      </c>
      <c r="D68">
        <v>3460.1829480639999</v>
      </c>
      <c r="E68">
        <f>_xlfn.XLOOKUP(A68, 'MAR - Year data'!A:A, 'MAR - Year data'!B:B)</f>
        <v>2017</v>
      </c>
      <c r="F68">
        <f>_xlfn.XLOOKUP(A68, 'MAR - Year data'!A:A, 'MAR - Year data'!C:C)</f>
        <v>2017</v>
      </c>
      <c r="G68">
        <f>_xlfn.XLOOKUP(A68, 'MAR - Year data'!A:A, 'MAR - Year data'!D:D)</f>
        <v>2021</v>
      </c>
      <c r="H68">
        <v>0</v>
      </c>
      <c r="I68" t="s">
        <v>721</v>
      </c>
      <c r="J68">
        <v>0</v>
      </c>
      <c r="K68">
        <v>2015</v>
      </c>
    </row>
    <row r="69" spans="1:11" x14ac:dyDescent="0.2">
      <c r="A69" s="2" t="s">
        <v>22</v>
      </c>
      <c r="B69" t="s">
        <v>5</v>
      </c>
      <c r="C69">
        <v>2016</v>
      </c>
      <c r="D69">
        <v>1991.3623651079999</v>
      </c>
      <c r="E69">
        <f>_xlfn.XLOOKUP(A69, 'MAR - Year data'!A:A, 'MAR - Year data'!B:B)</f>
        <v>2017</v>
      </c>
      <c r="F69">
        <f>_xlfn.XLOOKUP(A69, 'MAR - Year data'!A:A, 'MAR - Year data'!C:C)</f>
        <v>2017</v>
      </c>
      <c r="G69">
        <f>_xlfn.XLOOKUP(A69, 'MAR - Year data'!A:A, 'MAR - Year data'!D:D)</f>
        <v>2021</v>
      </c>
      <c r="H69">
        <f>(D69-D68)*100/D68</f>
        <v>-42.449217425853647</v>
      </c>
      <c r="I69" t="s">
        <v>721</v>
      </c>
      <c r="J69">
        <v>1</v>
      </c>
      <c r="K69">
        <v>2015</v>
      </c>
    </row>
    <row r="70" spans="1:11" x14ac:dyDescent="0.2">
      <c r="A70" s="2" t="s">
        <v>22</v>
      </c>
      <c r="B70" t="s">
        <v>5</v>
      </c>
      <c r="C70">
        <v>2017</v>
      </c>
      <c r="D70">
        <v>2583.588816645</v>
      </c>
      <c r="E70">
        <f>_xlfn.XLOOKUP(A70, 'MAR - Year data'!A:A, 'MAR - Year data'!B:B)</f>
        <v>2017</v>
      </c>
      <c r="F70">
        <f>_xlfn.XLOOKUP(A70, 'MAR - Year data'!A:A, 'MAR - Year data'!C:C)</f>
        <v>2017</v>
      </c>
      <c r="G70">
        <f>_xlfn.XLOOKUP(A70, 'MAR - Year data'!A:A, 'MAR - Year data'!D:D)</f>
        <v>2021</v>
      </c>
      <c r="H70">
        <f>(D70-D68)*100/D68</f>
        <v>-25.333750977226835</v>
      </c>
      <c r="I70" t="s">
        <v>721</v>
      </c>
      <c r="J70">
        <v>2</v>
      </c>
      <c r="K70">
        <v>2015</v>
      </c>
    </row>
    <row r="71" spans="1:11" x14ac:dyDescent="0.2">
      <c r="A71" s="2" t="s">
        <v>23</v>
      </c>
      <c r="B71" t="s">
        <v>5</v>
      </c>
      <c r="C71">
        <v>2015</v>
      </c>
      <c r="D71">
        <v>2152.1310465820002</v>
      </c>
      <c r="E71">
        <f>_xlfn.XLOOKUP(A71, 'MAR - Year data'!A:A, 'MAR - Year data'!B:B)</f>
        <v>2017</v>
      </c>
      <c r="F71">
        <f>_xlfn.XLOOKUP(A71, 'MAR - Year data'!A:A, 'MAR - Year data'!C:C)</f>
        <v>2018</v>
      </c>
      <c r="G71">
        <f>_xlfn.XLOOKUP(A71, 'MAR - Year data'!A:A, 'MAR - Year data'!D:D)</f>
        <v>2021</v>
      </c>
      <c r="H71">
        <v>0</v>
      </c>
      <c r="I71" t="s">
        <v>721</v>
      </c>
      <c r="J71">
        <v>0</v>
      </c>
      <c r="K71">
        <v>2015</v>
      </c>
    </row>
    <row r="72" spans="1:11" x14ac:dyDescent="0.2">
      <c r="A72" s="2" t="s">
        <v>23</v>
      </c>
      <c r="B72" t="s">
        <v>5</v>
      </c>
      <c r="C72">
        <v>2016</v>
      </c>
      <c r="D72">
        <v>2996.5970392619902</v>
      </c>
      <c r="E72">
        <f>_xlfn.XLOOKUP(A72, 'MAR - Year data'!A:A, 'MAR - Year data'!B:B)</f>
        <v>2017</v>
      </c>
      <c r="F72">
        <f>_xlfn.XLOOKUP(A72, 'MAR - Year data'!A:A, 'MAR - Year data'!C:C)</f>
        <v>2018</v>
      </c>
      <c r="G72">
        <f>_xlfn.XLOOKUP(A72, 'MAR - Year data'!A:A, 'MAR - Year data'!D:D)</f>
        <v>2021</v>
      </c>
      <c r="H72">
        <f>(D72-D71)*100/D71</f>
        <v>39.238595345816194</v>
      </c>
      <c r="I72" t="s">
        <v>721</v>
      </c>
      <c r="J72">
        <v>1</v>
      </c>
      <c r="K72">
        <v>2015</v>
      </c>
    </row>
    <row r="73" spans="1:11" x14ac:dyDescent="0.2">
      <c r="A73" s="2" t="s">
        <v>23</v>
      </c>
      <c r="B73" t="s">
        <v>5</v>
      </c>
      <c r="C73">
        <v>2017</v>
      </c>
      <c r="D73">
        <v>2124.5932307190001</v>
      </c>
      <c r="E73">
        <f>_xlfn.XLOOKUP(A73, 'MAR - Year data'!A:A, 'MAR - Year data'!B:B)</f>
        <v>2017</v>
      </c>
      <c r="F73">
        <f>_xlfn.XLOOKUP(A73, 'MAR - Year data'!A:A, 'MAR - Year data'!C:C)</f>
        <v>2018</v>
      </c>
      <c r="G73">
        <f>_xlfn.XLOOKUP(A73, 'MAR - Year data'!A:A, 'MAR - Year data'!D:D)</f>
        <v>2021</v>
      </c>
      <c r="H73">
        <f>(D73-D71)*100/D71</f>
        <v>-1.2795603644459976</v>
      </c>
      <c r="I73" t="s">
        <v>721</v>
      </c>
      <c r="J73">
        <v>2</v>
      </c>
      <c r="K73">
        <v>2015</v>
      </c>
    </row>
    <row r="74" spans="1:11" x14ac:dyDescent="0.2">
      <c r="A74" s="2" t="s">
        <v>24</v>
      </c>
      <c r="B74" t="s">
        <v>19</v>
      </c>
      <c r="C74">
        <v>2019</v>
      </c>
      <c r="D74">
        <v>378.67681083600002</v>
      </c>
      <c r="E74">
        <f>_xlfn.XLOOKUP(A74, 'MAR - Year data'!A:A, 'MAR - Year data'!B:B)</f>
        <v>2022</v>
      </c>
      <c r="F74">
        <f>_xlfn.XLOOKUP(A74, 'MAR - Year data'!A:A, 'MAR - Year data'!C:C)</f>
        <v>2021</v>
      </c>
      <c r="H74">
        <v>0</v>
      </c>
      <c r="I74" t="s">
        <v>722</v>
      </c>
      <c r="J74">
        <v>0</v>
      </c>
      <c r="K74">
        <v>2019</v>
      </c>
    </row>
    <row r="75" spans="1:11" x14ac:dyDescent="0.2">
      <c r="A75" s="2" t="s">
        <v>24</v>
      </c>
      <c r="B75" t="s">
        <v>19</v>
      </c>
      <c r="C75">
        <v>2021</v>
      </c>
      <c r="D75">
        <v>224.92874635999999</v>
      </c>
      <c r="E75">
        <f>_xlfn.XLOOKUP(A75, 'MAR - Year data'!A:A, 'MAR - Year data'!B:B)</f>
        <v>2022</v>
      </c>
      <c r="F75">
        <f>_xlfn.XLOOKUP(A75, 'MAR - Year data'!A:A, 'MAR - Year data'!C:C)</f>
        <v>2021</v>
      </c>
      <c r="H75">
        <f>(D75-D74)*100/D74</f>
        <v>-40.601394137806423</v>
      </c>
      <c r="I75" t="s">
        <v>722</v>
      </c>
      <c r="J75">
        <v>2</v>
      </c>
      <c r="K75">
        <v>2019</v>
      </c>
    </row>
    <row r="76" spans="1:11" x14ac:dyDescent="0.2">
      <c r="A76" s="2" t="s">
        <v>25</v>
      </c>
      <c r="B76" t="s">
        <v>5</v>
      </c>
      <c r="C76">
        <v>2015</v>
      </c>
      <c r="D76">
        <v>1656.54494842299</v>
      </c>
      <c r="E76">
        <f>_xlfn.XLOOKUP(A76, 'MAR - Year data'!A:A, 'MAR - Year data'!B:B)</f>
        <v>2017</v>
      </c>
      <c r="F76">
        <f>_xlfn.XLOOKUP(A76, 'MAR - Year data'!A:A, 'MAR - Year data'!C:C)</f>
        <v>2018</v>
      </c>
      <c r="G76">
        <f>_xlfn.XLOOKUP(A76, 'MAR - Year data'!A:A, 'MAR - Year data'!D:D)</f>
        <v>2021</v>
      </c>
      <c r="H76">
        <v>0</v>
      </c>
      <c r="I76" t="s">
        <v>721</v>
      </c>
      <c r="J76">
        <v>0</v>
      </c>
      <c r="K76">
        <v>2015</v>
      </c>
    </row>
    <row r="77" spans="1:11" x14ac:dyDescent="0.2">
      <c r="A77" s="2" t="s">
        <v>25</v>
      </c>
      <c r="B77" t="s">
        <v>5</v>
      </c>
      <c r="C77">
        <v>2016</v>
      </c>
      <c r="D77">
        <v>2370.8870637139999</v>
      </c>
      <c r="E77">
        <f>_xlfn.XLOOKUP(A77, 'MAR - Year data'!A:A, 'MAR - Year data'!B:B)</f>
        <v>2017</v>
      </c>
      <c r="F77">
        <f>_xlfn.XLOOKUP(A77, 'MAR - Year data'!A:A, 'MAR - Year data'!C:C)</f>
        <v>2018</v>
      </c>
      <c r="G77">
        <f>_xlfn.XLOOKUP(A77, 'MAR - Year data'!A:A, 'MAR - Year data'!D:D)</f>
        <v>2021</v>
      </c>
      <c r="H77">
        <f>(D77-D76)*100/D76</f>
        <v>43.122410651824119</v>
      </c>
      <c r="I77" t="s">
        <v>721</v>
      </c>
      <c r="J77">
        <v>1</v>
      </c>
      <c r="K77">
        <v>2015</v>
      </c>
    </row>
    <row r="78" spans="1:11" x14ac:dyDescent="0.2">
      <c r="A78" s="2" t="s">
        <v>25</v>
      </c>
      <c r="B78" t="s">
        <v>5</v>
      </c>
      <c r="C78">
        <v>2017</v>
      </c>
      <c r="D78">
        <v>1617.6998349089999</v>
      </c>
      <c r="E78">
        <f>_xlfn.XLOOKUP(A78, 'MAR - Year data'!A:A, 'MAR - Year data'!B:B)</f>
        <v>2017</v>
      </c>
      <c r="F78">
        <f>_xlfn.XLOOKUP(A78, 'MAR - Year data'!A:A, 'MAR - Year data'!C:C)</f>
        <v>2018</v>
      </c>
      <c r="G78">
        <f>_xlfn.XLOOKUP(A78, 'MAR - Year data'!A:A, 'MAR - Year data'!D:D)</f>
        <v>2021</v>
      </c>
      <c r="H78">
        <f>(D78-D76)*100/D76</f>
        <v>-2.3449477510990668</v>
      </c>
      <c r="I78" t="s">
        <v>721</v>
      </c>
      <c r="J78">
        <v>2</v>
      </c>
      <c r="K78">
        <v>2015</v>
      </c>
    </row>
    <row r="79" spans="1:11" x14ac:dyDescent="0.2">
      <c r="A79" s="2" t="s">
        <v>26</v>
      </c>
      <c r="B79" t="s">
        <v>19</v>
      </c>
      <c r="C79">
        <v>2019</v>
      </c>
      <c r="D79">
        <v>431.635397533</v>
      </c>
      <c r="E79">
        <f>_xlfn.XLOOKUP(A79, 'MAR - Year data'!A:A, 'MAR - Year data'!B:B)</f>
        <v>2022</v>
      </c>
      <c r="F79">
        <f>_xlfn.XLOOKUP(A79, 'MAR - Year data'!A:A, 'MAR - Year data'!C:C)</f>
        <v>2020</v>
      </c>
      <c r="H79">
        <v>0</v>
      </c>
      <c r="I79" t="s">
        <v>722</v>
      </c>
      <c r="J79">
        <v>0</v>
      </c>
      <c r="K79">
        <v>2019</v>
      </c>
    </row>
    <row r="80" spans="1:11" x14ac:dyDescent="0.2">
      <c r="A80" s="2" t="s">
        <v>26</v>
      </c>
      <c r="B80" t="s">
        <v>19</v>
      </c>
      <c r="C80">
        <v>2021</v>
      </c>
      <c r="D80">
        <v>376.763189689</v>
      </c>
      <c r="E80">
        <f>_xlfn.XLOOKUP(A80, 'MAR - Year data'!A:A, 'MAR - Year data'!B:B)</f>
        <v>2022</v>
      </c>
      <c r="F80">
        <f>_xlfn.XLOOKUP(A80, 'MAR - Year data'!A:A, 'MAR - Year data'!C:C)</f>
        <v>2020</v>
      </c>
      <c r="H80">
        <f>(D80-D79)*100/D79</f>
        <v>-12.712629260162759</v>
      </c>
      <c r="I80" t="s">
        <v>722</v>
      </c>
      <c r="J80">
        <v>2</v>
      </c>
      <c r="K80">
        <v>2019</v>
      </c>
    </row>
    <row r="81" spans="1:11" x14ac:dyDescent="0.2">
      <c r="A81" s="2" t="s">
        <v>27</v>
      </c>
      <c r="B81" t="s">
        <v>19</v>
      </c>
      <c r="C81">
        <v>2019</v>
      </c>
      <c r="D81">
        <v>1780.8567113659999</v>
      </c>
      <c r="E81">
        <f>_xlfn.XLOOKUP(A81, 'MAR - Year data'!A:A, 'MAR - Year data'!B:B)</f>
        <v>2022</v>
      </c>
      <c r="F81">
        <f>_xlfn.XLOOKUP(A81, 'MAR - Year data'!A:A, 'MAR - Year data'!C:C)</f>
        <v>2020</v>
      </c>
      <c r="H81">
        <v>0</v>
      </c>
      <c r="I81" t="s">
        <v>722</v>
      </c>
      <c r="J81">
        <v>0</v>
      </c>
      <c r="K81">
        <v>2019</v>
      </c>
    </row>
    <row r="82" spans="1:11" x14ac:dyDescent="0.2">
      <c r="A82" s="2" t="s">
        <v>27</v>
      </c>
      <c r="B82" t="s">
        <v>19</v>
      </c>
      <c r="C82">
        <v>2021</v>
      </c>
      <c r="D82">
        <v>1038.525320687</v>
      </c>
      <c r="E82">
        <f>_xlfn.XLOOKUP(A82, 'MAR - Year data'!A:A, 'MAR - Year data'!B:B)</f>
        <v>2022</v>
      </c>
      <c r="F82">
        <f>_xlfn.XLOOKUP(A82, 'MAR - Year data'!A:A, 'MAR - Year data'!C:C)</f>
        <v>2020</v>
      </c>
      <c r="H82">
        <f>(D82-D81)*100/D81</f>
        <v>-41.683948289674426</v>
      </c>
      <c r="I82" t="s">
        <v>722</v>
      </c>
      <c r="J82">
        <v>2</v>
      </c>
      <c r="K82">
        <v>2019</v>
      </c>
    </row>
    <row r="83" spans="1:11" x14ac:dyDescent="0.2">
      <c r="A83" s="2" t="s">
        <v>28</v>
      </c>
      <c r="B83" t="s">
        <v>29</v>
      </c>
      <c r="C83">
        <v>2020</v>
      </c>
      <c r="D83">
        <v>387.88580726399999</v>
      </c>
      <c r="E83">
        <f>_xlfn.XLOOKUP(A83, 'MAR - Year data'!A:A, 'MAR - Year data'!B:B)</f>
        <v>2018</v>
      </c>
      <c r="F83">
        <f>_xlfn.XLOOKUP(A83, 'MAR - Year data'!A:A, 'MAR - Year data'!C:C)</f>
        <v>2018</v>
      </c>
      <c r="G83">
        <f>_xlfn.XLOOKUP(A83, 'MAR - Year data'!A:A, 'MAR - Year data'!D:D)</f>
        <v>2018</v>
      </c>
      <c r="H83">
        <v>0</v>
      </c>
      <c r="I83" t="s">
        <v>722</v>
      </c>
      <c r="J83">
        <v>0</v>
      </c>
      <c r="K83">
        <v>2020</v>
      </c>
    </row>
    <row r="84" spans="1:11" x14ac:dyDescent="0.2">
      <c r="A84" t="s">
        <v>30</v>
      </c>
      <c r="B84" t="s">
        <v>5</v>
      </c>
      <c r="C84">
        <v>2015</v>
      </c>
      <c r="D84">
        <v>570.61983660999999</v>
      </c>
      <c r="E84">
        <f>_xlfn.XLOOKUP(A84, 'MAR - Year data'!A:A, 'MAR - Year data'!B:B)</f>
        <v>2017</v>
      </c>
      <c r="F84">
        <f>_xlfn.XLOOKUP(A84, 'MAR - Year data'!A:A, 'MAR - Year data'!C:C)</f>
        <v>2018</v>
      </c>
      <c r="G84">
        <f>_xlfn.XLOOKUP(A84, 'MAR - Year data'!A:A, 'MAR - Year data'!D:D)</f>
        <v>2021</v>
      </c>
      <c r="H84">
        <v>0</v>
      </c>
      <c r="I84" t="s">
        <v>721</v>
      </c>
      <c r="J84">
        <v>0</v>
      </c>
      <c r="K84">
        <v>2015</v>
      </c>
    </row>
    <row r="85" spans="1:11" x14ac:dyDescent="0.2">
      <c r="A85" t="s">
        <v>30</v>
      </c>
      <c r="B85" t="s">
        <v>5</v>
      </c>
      <c r="C85">
        <v>2016</v>
      </c>
      <c r="D85">
        <v>297.31919215099998</v>
      </c>
      <c r="E85">
        <f>_xlfn.XLOOKUP(A85, 'MAR - Year data'!A:A, 'MAR - Year data'!B:B)</f>
        <v>2017</v>
      </c>
      <c r="F85">
        <f>_xlfn.XLOOKUP(A85, 'MAR - Year data'!A:A, 'MAR - Year data'!C:C)</f>
        <v>2018</v>
      </c>
      <c r="G85">
        <f>_xlfn.XLOOKUP(A85, 'MAR - Year data'!A:A, 'MAR - Year data'!D:D)</f>
        <v>2021</v>
      </c>
      <c r="H85">
        <f>(D85-D84)*100/D84</f>
        <v>-47.895398464002582</v>
      </c>
      <c r="I85" t="s">
        <v>721</v>
      </c>
      <c r="J85">
        <v>1</v>
      </c>
      <c r="K85">
        <v>2015</v>
      </c>
    </row>
    <row r="86" spans="1:11" x14ac:dyDescent="0.2">
      <c r="A86" t="s">
        <v>30</v>
      </c>
      <c r="B86" t="s">
        <v>5</v>
      </c>
      <c r="C86">
        <v>2017</v>
      </c>
      <c r="D86">
        <v>760.44775847000005</v>
      </c>
      <c r="E86">
        <f>_xlfn.XLOOKUP(A86, 'MAR - Year data'!A:A, 'MAR - Year data'!B:B)</f>
        <v>2017</v>
      </c>
      <c r="F86">
        <f>_xlfn.XLOOKUP(A86, 'MAR - Year data'!A:A, 'MAR - Year data'!C:C)</f>
        <v>2018</v>
      </c>
      <c r="G86">
        <f>_xlfn.XLOOKUP(A86, 'MAR - Year data'!A:A, 'MAR - Year data'!D:D)</f>
        <v>2021</v>
      </c>
      <c r="H86">
        <f>(D86-D84)*100/D84</f>
        <v>33.266968598173925</v>
      </c>
      <c r="I86" t="s">
        <v>721</v>
      </c>
      <c r="J86">
        <v>2</v>
      </c>
      <c r="K86">
        <v>2015</v>
      </c>
    </row>
    <row r="87" spans="1:11" x14ac:dyDescent="0.2">
      <c r="A87" t="s">
        <v>31</v>
      </c>
      <c r="B87" t="s">
        <v>5</v>
      </c>
      <c r="C87">
        <v>2022</v>
      </c>
      <c r="D87">
        <v>3136.0116954629998</v>
      </c>
      <c r="E87">
        <f>_xlfn.XLOOKUP(A87, 'MAR - Year data'!A:A, 'MAR - Year data'!B:B)</f>
        <v>2023</v>
      </c>
      <c r="F87">
        <f>_xlfn.XLOOKUP(A87, 'MAR - Year data'!A:A, 'MAR - Year data'!C:C)</f>
        <v>2023</v>
      </c>
      <c r="H87">
        <v>0</v>
      </c>
      <c r="I87" t="s">
        <v>722</v>
      </c>
      <c r="J87">
        <v>0</v>
      </c>
      <c r="K87">
        <v>2022</v>
      </c>
    </row>
    <row r="88" spans="1:11" x14ac:dyDescent="0.2">
      <c r="A88" t="s">
        <v>32</v>
      </c>
      <c r="B88" t="s">
        <v>5</v>
      </c>
      <c r="C88">
        <v>2021</v>
      </c>
      <c r="D88">
        <v>540.76057527800003</v>
      </c>
      <c r="E88">
        <f>_xlfn.XLOOKUP(A88, 'MAR - Year data'!A:A, 'MAR - Year data'!B:B)</f>
        <v>2022</v>
      </c>
      <c r="F88">
        <f>_xlfn.XLOOKUP(A88, 'MAR - Year data'!A:A, 'MAR - Year data'!C:C)</f>
        <v>2022</v>
      </c>
      <c r="G88">
        <f>_xlfn.XLOOKUP(A88, 'MAR - Year data'!A:A, 'MAR - Year data'!D:D)</f>
        <v>2021</v>
      </c>
      <c r="H88">
        <v>0</v>
      </c>
      <c r="I88" t="s">
        <v>722</v>
      </c>
      <c r="J88">
        <v>0</v>
      </c>
      <c r="K88">
        <v>2021</v>
      </c>
    </row>
    <row r="89" spans="1:11" x14ac:dyDescent="0.2">
      <c r="A89" t="s">
        <v>33</v>
      </c>
      <c r="B89" t="s">
        <v>19</v>
      </c>
      <c r="C89">
        <v>2019</v>
      </c>
      <c r="D89">
        <v>7455.5283231350004</v>
      </c>
      <c r="E89">
        <f>_xlfn.XLOOKUP(A89, 'MAR - Year data'!A:A, 'MAR - Year data'!B:B)</f>
        <v>2022</v>
      </c>
      <c r="F89">
        <f>_xlfn.XLOOKUP(A89, 'MAR - Year data'!A:A, 'MAR - Year data'!C:C)</f>
        <v>2020</v>
      </c>
      <c r="H89">
        <v>0</v>
      </c>
      <c r="I89" t="s">
        <v>722</v>
      </c>
      <c r="J89">
        <v>0</v>
      </c>
      <c r="K89">
        <v>2019</v>
      </c>
    </row>
    <row r="90" spans="1:11" x14ac:dyDescent="0.2">
      <c r="A90" t="s">
        <v>33</v>
      </c>
      <c r="B90" t="s">
        <v>19</v>
      </c>
      <c r="C90">
        <v>2021</v>
      </c>
      <c r="D90">
        <v>2303.7684538929998</v>
      </c>
      <c r="E90">
        <f>_xlfn.XLOOKUP(A90, 'MAR - Year data'!A:A, 'MAR - Year data'!B:B)</f>
        <v>2022</v>
      </c>
      <c r="F90">
        <f>_xlfn.XLOOKUP(A90, 'MAR - Year data'!A:A, 'MAR - Year data'!C:C)</f>
        <v>2020</v>
      </c>
      <c r="H90">
        <f>(D90-D89)*100/D89</f>
        <v>-69.099863161350314</v>
      </c>
      <c r="I90" t="s">
        <v>722</v>
      </c>
      <c r="J90">
        <v>2</v>
      </c>
      <c r="K90">
        <v>2019</v>
      </c>
    </row>
    <row r="91" spans="1:11" x14ac:dyDescent="0.2">
      <c r="A91" t="s">
        <v>34</v>
      </c>
      <c r="B91" t="s">
        <v>5</v>
      </c>
      <c r="C91">
        <v>2020</v>
      </c>
      <c r="D91">
        <v>1883.2722164510001</v>
      </c>
      <c r="E91">
        <f>_xlfn.XLOOKUP(A91, 'MAR - Year data'!A:A, 'MAR - Year data'!B:B)</f>
        <v>2022</v>
      </c>
      <c r="F91">
        <f>_xlfn.XLOOKUP(A91, 'MAR - Year data'!A:A, 'MAR - Year data'!C:C)</f>
        <v>2022</v>
      </c>
      <c r="H91">
        <v>0</v>
      </c>
      <c r="I91" t="s">
        <v>722</v>
      </c>
      <c r="J91">
        <v>0</v>
      </c>
      <c r="K91">
        <v>2020</v>
      </c>
    </row>
    <row r="92" spans="1:11" x14ac:dyDescent="0.2">
      <c r="A92" t="s">
        <v>35</v>
      </c>
      <c r="B92" t="s">
        <v>14</v>
      </c>
      <c r="C92">
        <v>2021</v>
      </c>
      <c r="D92">
        <v>12593.979540671</v>
      </c>
      <c r="E92">
        <f>_xlfn.XLOOKUP(A92, 'MAR - Year data'!A:A, 'MAR - Year data'!B:B)</f>
        <v>2005</v>
      </c>
      <c r="F92">
        <f>_xlfn.XLOOKUP(A92, 'MAR - Year data'!A:A, 'MAR - Year data'!C:C)</f>
        <v>2013</v>
      </c>
      <c r="H92">
        <v>0</v>
      </c>
      <c r="I92" t="s">
        <v>722</v>
      </c>
      <c r="J92">
        <v>0</v>
      </c>
      <c r="K92">
        <v>2021</v>
      </c>
    </row>
    <row r="93" spans="1:11" x14ac:dyDescent="0.2">
      <c r="A93" s="2" t="s">
        <v>36</v>
      </c>
      <c r="B93" t="s">
        <v>19</v>
      </c>
      <c r="C93">
        <v>2019</v>
      </c>
      <c r="D93">
        <v>4665.0829451259997</v>
      </c>
      <c r="E93">
        <f>_xlfn.XLOOKUP(A93, 'MAR - Year data'!A:A, 'MAR - Year data'!B:B)</f>
        <v>2022</v>
      </c>
      <c r="F93">
        <f>_xlfn.XLOOKUP(A93, 'MAR - Year data'!A:A, 'MAR - Year data'!C:C)</f>
        <v>2020</v>
      </c>
      <c r="H93">
        <v>0</v>
      </c>
      <c r="I93" t="s">
        <v>722</v>
      </c>
      <c r="J93">
        <v>0</v>
      </c>
      <c r="K93">
        <v>2019</v>
      </c>
    </row>
    <row r="94" spans="1:11" x14ac:dyDescent="0.2">
      <c r="A94" s="2" t="s">
        <v>36</v>
      </c>
      <c r="B94" t="s">
        <v>19</v>
      </c>
      <c r="C94">
        <v>2021</v>
      </c>
      <c r="D94">
        <v>1449.3880363349999</v>
      </c>
      <c r="E94">
        <f>_xlfn.XLOOKUP(A94, 'MAR - Year data'!A:A, 'MAR - Year data'!B:B)</f>
        <v>2022</v>
      </c>
      <c r="F94">
        <f>_xlfn.XLOOKUP(A94, 'MAR - Year data'!A:A, 'MAR - Year data'!C:C)</f>
        <v>2020</v>
      </c>
      <c r="H94">
        <f>(D94-D93)*100/D93</f>
        <v>-68.931141131171188</v>
      </c>
      <c r="I94" t="s">
        <v>722</v>
      </c>
      <c r="J94">
        <v>2</v>
      </c>
      <c r="K94">
        <v>2019</v>
      </c>
    </row>
    <row r="95" spans="1:11" x14ac:dyDescent="0.2">
      <c r="A95" t="s">
        <v>37</v>
      </c>
      <c r="B95" t="s">
        <v>5</v>
      </c>
      <c r="C95">
        <v>2015</v>
      </c>
      <c r="D95">
        <v>658.019328911</v>
      </c>
      <c r="E95">
        <f>_xlfn.XLOOKUP(A95, 'MAR - Year data'!A:A, 'MAR - Year data'!B:B)</f>
        <v>2017</v>
      </c>
      <c r="F95">
        <f>_xlfn.XLOOKUP(A95, 'MAR - Year data'!A:A, 'MAR - Year data'!C:C)</f>
        <v>2017</v>
      </c>
      <c r="G95">
        <f>_xlfn.XLOOKUP(A95, 'MAR - Year data'!A:A, 'MAR - Year data'!D:D)</f>
        <v>2021</v>
      </c>
      <c r="H95">
        <v>0</v>
      </c>
      <c r="I95" t="s">
        <v>721</v>
      </c>
      <c r="J95">
        <v>0</v>
      </c>
      <c r="K95">
        <v>2015</v>
      </c>
    </row>
    <row r="96" spans="1:11" x14ac:dyDescent="0.2">
      <c r="A96" t="s">
        <v>37</v>
      </c>
      <c r="B96" t="s">
        <v>5</v>
      </c>
      <c r="C96">
        <v>2016</v>
      </c>
      <c r="D96">
        <v>689.73039601900098</v>
      </c>
      <c r="E96">
        <f>_xlfn.XLOOKUP(A96, 'MAR - Year data'!A:A, 'MAR - Year data'!B:B)</f>
        <v>2017</v>
      </c>
      <c r="F96">
        <f>_xlfn.XLOOKUP(A96, 'MAR - Year data'!A:A, 'MAR - Year data'!C:C)</f>
        <v>2017</v>
      </c>
      <c r="G96">
        <f>_xlfn.XLOOKUP(A96, 'MAR - Year data'!A:A, 'MAR - Year data'!D:D)</f>
        <v>2021</v>
      </c>
      <c r="H96">
        <f>(D96-D95)*100/D95</f>
        <v>4.8191695463538631</v>
      </c>
      <c r="I96" t="s">
        <v>721</v>
      </c>
      <c r="J96">
        <v>1</v>
      </c>
      <c r="K96">
        <v>2015</v>
      </c>
    </row>
    <row r="97" spans="1:11" x14ac:dyDescent="0.2">
      <c r="A97" t="s">
        <v>37</v>
      </c>
      <c r="B97" t="s">
        <v>5</v>
      </c>
      <c r="C97">
        <v>2017</v>
      </c>
      <c r="D97">
        <v>979.60423938200097</v>
      </c>
      <c r="E97">
        <f>_xlfn.XLOOKUP(A97, 'MAR - Year data'!A:A, 'MAR - Year data'!B:B)</f>
        <v>2017</v>
      </c>
      <c r="F97">
        <f>_xlfn.XLOOKUP(A97, 'MAR - Year data'!A:A, 'MAR - Year data'!C:C)</f>
        <v>2017</v>
      </c>
      <c r="G97">
        <f>_xlfn.XLOOKUP(A97, 'MAR - Year data'!A:A, 'MAR - Year data'!D:D)</f>
        <v>2021</v>
      </c>
      <c r="H97">
        <f>(D97-D$95)*100/D$95</f>
        <v>48.871651081012054</v>
      </c>
      <c r="I97" t="s">
        <v>721</v>
      </c>
      <c r="J97">
        <v>2</v>
      </c>
      <c r="K97">
        <v>2015</v>
      </c>
    </row>
    <row r="98" spans="1:11" x14ac:dyDescent="0.2">
      <c r="A98" t="s">
        <v>37</v>
      </c>
      <c r="B98" t="s">
        <v>5</v>
      </c>
      <c r="C98">
        <v>2022</v>
      </c>
      <c r="D98">
        <v>552.91609467199999</v>
      </c>
      <c r="E98">
        <f>_xlfn.XLOOKUP(A98, 'MAR - Year data'!A:A, 'MAR - Year data'!B:B)</f>
        <v>2017</v>
      </c>
      <c r="F98">
        <f>_xlfn.XLOOKUP(A98, 'MAR - Year data'!A:A, 'MAR - Year data'!C:C)</f>
        <v>2017</v>
      </c>
      <c r="G98">
        <f>_xlfn.XLOOKUP(A98, 'MAR - Year data'!A:A, 'MAR - Year data'!D:D)</f>
        <v>2021</v>
      </c>
      <c r="H98">
        <f>(D98-D$95)*100/D$95</f>
        <v>-15.972666701591024</v>
      </c>
      <c r="I98" t="s">
        <v>721</v>
      </c>
      <c r="J98">
        <v>7</v>
      </c>
      <c r="K98">
        <v>2015</v>
      </c>
    </row>
    <row r="99" spans="1:11" x14ac:dyDescent="0.2">
      <c r="A99" t="s">
        <v>38</v>
      </c>
      <c r="B99" t="s">
        <v>5</v>
      </c>
      <c r="C99">
        <v>2020</v>
      </c>
      <c r="D99">
        <v>2110.0011000669901</v>
      </c>
      <c r="E99">
        <f>_xlfn.XLOOKUP(A99, 'MAR - Year data'!A:A, 'MAR - Year data'!B:B)</f>
        <v>2022</v>
      </c>
      <c r="F99">
        <f>_xlfn.XLOOKUP(A99, 'MAR - Year data'!A:A, 'MAR - Year data'!C:C)</f>
        <v>2022</v>
      </c>
      <c r="H99">
        <v>0</v>
      </c>
      <c r="I99" t="s">
        <v>722</v>
      </c>
      <c r="J99">
        <v>0</v>
      </c>
      <c r="K99">
        <v>2020</v>
      </c>
    </row>
    <row r="100" spans="1:11" x14ac:dyDescent="0.2">
      <c r="A100" t="s">
        <v>39</v>
      </c>
      <c r="B100" t="s">
        <v>29</v>
      </c>
      <c r="C100">
        <v>2020</v>
      </c>
      <c r="D100">
        <v>858.10983817899898</v>
      </c>
      <c r="E100">
        <f>_xlfn.XLOOKUP(A100, 'MAR - Year data'!A:A, 'MAR - Year data'!B:B)</f>
        <v>2009</v>
      </c>
      <c r="F100">
        <f>_xlfn.XLOOKUP(A100, 'MAR - Year data'!A:A, 'MAR - Year data'!C:C)</f>
        <v>2003</v>
      </c>
      <c r="H100">
        <v>0</v>
      </c>
      <c r="I100" t="s">
        <v>722</v>
      </c>
      <c r="J100">
        <v>0</v>
      </c>
      <c r="K100">
        <v>2020</v>
      </c>
    </row>
    <row r="101" spans="1:11" x14ac:dyDescent="0.2">
      <c r="A101" t="s">
        <v>40</v>
      </c>
      <c r="B101" t="s">
        <v>14</v>
      </c>
      <c r="C101">
        <v>2019</v>
      </c>
      <c r="D101">
        <v>202.05968432099999</v>
      </c>
      <c r="E101">
        <f>_xlfn.XLOOKUP(A101, 'MAR - Year data'!A:A, 'MAR - Year data'!B:B)</f>
        <v>2023</v>
      </c>
      <c r="F101">
        <f>_xlfn.XLOOKUP(A101, 'MAR - Year data'!A:A, 'MAR - Year data'!C:C)</f>
        <v>2024</v>
      </c>
      <c r="G101">
        <f>_xlfn.XLOOKUP(A101, 'MAR - Year data'!A:A, 'MAR - Year data'!D:D)</f>
        <v>2024</v>
      </c>
      <c r="H101">
        <v>0</v>
      </c>
      <c r="I101" t="s">
        <v>722</v>
      </c>
      <c r="J101">
        <v>0</v>
      </c>
      <c r="K101">
        <v>2019</v>
      </c>
    </row>
    <row r="102" spans="1:11" x14ac:dyDescent="0.2">
      <c r="A102" s="2" t="s">
        <v>40</v>
      </c>
      <c r="B102" t="s">
        <v>14</v>
      </c>
      <c r="C102">
        <v>2022</v>
      </c>
      <c r="D102">
        <v>602.56815927699904</v>
      </c>
      <c r="E102">
        <f>_xlfn.XLOOKUP(A102, 'MAR - Year data'!A:A, 'MAR - Year data'!B:B)</f>
        <v>2023</v>
      </c>
      <c r="F102">
        <f>_xlfn.XLOOKUP(A102, 'MAR - Year data'!A:A, 'MAR - Year data'!C:C)</f>
        <v>2024</v>
      </c>
      <c r="G102">
        <f>_xlfn.XLOOKUP(A102, 'MAR - Year data'!A:A, 'MAR - Year data'!D:D)</f>
        <v>2024</v>
      </c>
      <c r="H102">
        <f>(D102-D101)*100/D101</f>
        <v>198.21295688047076</v>
      </c>
      <c r="I102" t="s">
        <v>722</v>
      </c>
      <c r="J102">
        <v>3</v>
      </c>
      <c r="K102">
        <v>2019</v>
      </c>
    </row>
    <row r="103" spans="1:11" x14ac:dyDescent="0.2">
      <c r="A103" t="s">
        <v>41</v>
      </c>
      <c r="B103" t="s">
        <v>19</v>
      </c>
      <c r="C103">
        <v>2019</v>
      </c>
      <c r="D103">
        <v>7256.38209667299</v>
      </c>
      <c r="E103">
        <f>_xlfn.XLOOKUP(A103, 'MAR - Year data'!A:A, 'MAR - Year data'!B:B)</f>
        <v>2020</v>
      </c>
      <c r="F103">
        <f>_xlfn.XLOOKUP(A103, 'MAR - Year data'!A:A, 'MAR - Year data'!C:C)</f>
        <v>2022</v>
      </c>
      <c r="G103">
        <f>_xlfn.XLOOKUP(A103, 'MAR - Year data'!A:A, 'MAR - Year data'!D:D)</f>
        <v>2022</v>
      </c>
      <c r="H103">
        <v>0</v>
      </c>
      <c r="I103" t="s">
        <v>722</v>
      </c>
      <c r="J103">
        <v>0</v>
      </c>
      <c r="K103">
        <v>2019</v>
      </c>
    </row>
    <row r="104" spans="1:11" x14ac:dyDescent="0.2">
      <c r="A104" t="s">
        <v>41</v>
      </c>
      <c r="B104" t="s">
        <v>19</v>
      </c>
      <c r="C104">
        <v>2021</v>
      </c>
      <c r="D104">
        <v>3150.7694557579998</v>
      </c>
      <c r="E104">
        <f>_xlfn.XLOOKUP(A104, 'MAR - Year data'!A:A, 'MAR - Year data'!B:B)</f>
        <v>2020</v>
      </c>
      <c r="F104">
        <f>_xlfn.XLOOKUP(A104, 'MAR - Year data'!A:A, 'MAR - Year data'!C:C)</f>
        <v>2022</v>
      </c>
      <c r="G104">
        <f>_xlfn.XLOOKUP(A104, 'MAR - Year data'!A:A, 'MAR - Year data'!D:D)</f>
        <v>2022</v>
      </c>
      <c r="H104">
        <f>(D104-D103)*100/D103</f>
        <v>-56.579333698502325</v>
      </c>
      <c r="I104" t="s">
        <v>722</v>
      </c>
      <c r="J104">
        <v>2</v>
      </c>
      <c r="K104">
        <v>2019</v>
      </c>
    </row>
    <row r="105" spans="1:11" x14ac:dyDescent="0.2">
      <c r="A105" s="2" t="s">
        <v>42</v>
      </c>
      <c r="B105" t="s">
        <v>19</v>
      </c>
      <c r="C105">
        <v>2019</v>
      </c>
      <c r="D105">
        <v>3525.04561233099</v>
      </c>
      <c r="E105">
        <f>_xlfn.XLOOKUP(A105, 'MAR - Year data'!A:A, 'MAR - Year data'!B:B)</f>
        <v>2022</v>
      </c>
      <c r="F105">
        <f>_xlfn.XLOOKUP(A105, 'MAR - Year data'!A:A, 'MAR - Year data'!C:C)</f>
        <v>2021</v>
      </c>
      <c r="H105">
        <v>0</v>
      </c>
      <c r="I105" t="s">
        <v>722</v>
      </c>
      <c r="J105">
        <v>0</v>
      </c>
      <c r="K105">
        <v>2019</v>
      </c>
    </row>
    <row r="106" spans="1:11" x14ac:dyDescent="0.2">
      <c r="A106" s="2" t="s">
        <v>42</v>
      </c>
      <c r="B106" t="s">
        <v>19</v>
      </c>
      <c r="C106">
        <v>2021</v>
      </c>
      <c r="D106">
        <v>1728.932860574</v>
      </c>
      <c r="E106">
        <f>_xlfn.XLOOKUP(A106, 'MAR - Year data'!A:A, 'MAR - Year data'!B:B)</f>
        <v>2022</v>
      </c>
      <c r="F106">
        <f>_xlfn.XLOOKUP(A106, 'MAR - Year data'!A:A, 'MAR - Year data'!C:C)</f>
        <v>2021</v>
      </c>
      <c r="H106">
        <f>(D106-D105)*100/D105</f>
        <v>-50.952893927783336</v>
      </c>
      <c r="I106" t="s">
        <v>722</v>
      </c>
      <c r="J106">
        <v>2</v>
      </c>
      <c r="K106">
        <v>2019</v>
      </c>
    </row>
    <row r="107" spans="1:11" x14ac:dyDescent="0.2">
      <c r="A107" t="s">
        <v>43</v>
      </c>
      <c r="B107" t="s">
        <v>19</v>
      </c>
      <c r="C107">
        <v>2019</v>
      </c>
      <c r="D107">
        <v>893.99548782599902</v>
      </c>
      <c r="E107">
        <f>_xlfn.XLOOKUP(A107, 'MAR - Year data'!A:A, 'MAR - Year data'!B:B)</f>
        <v>2022</v>
      </c>
      <c r="F107">
        <f>_xlfn.XLOOKUP(A107, 'MAR - Year data'!A:A, 'MAR - Year data'!C:C)</f>
        <v>2020</v>
      </c>
      <c r="H107">
        <v>0</v>
      </c>
      <c r="I107" t="s">
        <v>722</v>
      </c>
      <c r="J107">
        <v>0</v>
      </c>
      <c r="K107">
        <v>2019</v>
      </c>
    </row>
    <row r="108" spans="1:11" x14ac:dyDescent="0.2">
      <c r="A108" t="s">
        <v>43</v>
      </c>
      <c r="B108" t="s">
        <v>19</v>
      </c>
      <c r="C108">
        <v>2021</v>
      </c>
      <c r="D108">
        <v>437.22711884300003</v>
      </c>
      <c r="E108">
        <f>_xlfn.XLOOKUP(A108, 'MAR - Year data'!A:A, 'MAR - Year data'!B:B)</f>
        <v>2022</v>
      </c>
      <c r="F108">
        <f>_xlfn.XLOOKUP(A108, 'MAR - Year data'!A:A, 'MAR - Year data'!C:C)</f>
        <v>2020</v>
      </c>
      <c r="H108">
        <f>(D108-D107)*100/D107</f>
        <v>-51.092916597796204</v>
      </c>
      <c r="I108" t="s">
        <v>722</v>
      </c>
      <c r="J108">
        <v>2</v>
      </c>
      <c r="K108">
        <v>2019</v>
      </c>
    </row>
    <row r="109" spans="1:11" x14ac:dyDescent="0.2">
      <c r="A109" t="s">
        <v>44</v>
      </c>
      <c r="B109" t="s">
        <v>5</v>
      </c>
      <c r="C109">
        <v>2015</v>
      </c>
      <c r="D109">
        <v>1178.300359306</v>
      </c>
      <c r="E109">
        <f>_xlfn.XLOOKUP(A109, 'MAR - Year data'!A:A, 'MAR - Year data'!B:B)</f>
        <v>2017</v>
      </c>
      <c r="F109">
        <f>_xlfn.XLOOKUP(A109, 'MAR - Year data'!A:A, 'MAR - Year data'!C:C)</f>
        <v>2018</v>
      </c>
      <c r="G109">
        <f>_xlfn.XLOOKUP(A109, 'MAR - Year data'!A:A, 'MAR - Year data'!D:D)</f>
        <v>2021</v>
      </c>
      <c r="H109">
        <v>0</v>
      </c>
      <c r="I109" t="s">
        <v>721</v>
      </c>
      <c r="J109">
        <v>0</v>
      </c>
      <c r="K109">
        <v>2015</v>
      </c>
    </row>
    <row r="110" spans="1:11" x14ac:dyDescent="0.2">
      <c r="A110" t="s">
        <v>44</v>
      </c>
      <c r="B110" t="s">
        <v>5</v>
      </c>
      <c r="C110">
        <v>2016</v>
      </c>
      <c r="D110">
        <v>1610.427072794</v>
      </c>
      <c r="E110">
        <f>_xlfn.XLOOKUP(A110, 'MAR - Year data'!A:A, 'MAR - Year data'!B:B)</f>
        <v>2017</v>
      </c>
      <c r="F110">
        <f>_xlfn.XLOOKUP(A110, 'MAR - Year data'!A:A, 'MAR - Year data'!C:C)</f>
        <v>2018</v>
      </c>
      <c r="G110">
        <f>_xlfn.XLOOKUP(A110, 'MAR - Year data'!A:A, 'MAR - Year data'!D:D)</f>
        <v>2021</v>
      </c>
      <c r="H110">
        <f>(D110-D109)*100/D109</f>
        <v>36.673731793013765</v>
      </c>
      <c r="I110" t="s">
        <v>721</v>
      </c>
      <c r="J110">
        <v>1</v>
      </c>
      <c r="K110">
        <v>2015</v>
      </c>
    </row>
    <row r="111" spans="1:11" x14ac:dyDescent="0.2">
      <c r="A111" t="s">
        <v>44</v>
      </c>
      <c r="B111" t="s">
        <v>5</v>
      </c>
      <c r="C111">
        <v>2017</v>
      </c>
      <c r="D111">
        <v>953.86019855200095</v>
      </c>
      <c r="E111">
        <f>_xlfn.XLOOKUP(A111, 'MAR - Year data'!A:A, 'MAR - Year data'!B:B)</f>
        <v>2017</v>
      </c>
      <c r="F111">
        <f>_xlfn.XLOOKUP(A111, 'MAR - Year data'!A:A, 'MAR - Year data'!C:C)</f>
        <v>2018</v>
      </c>
      <c r="G111">
        <f>_xlfn.XLOOKUP(A111, 'MAR - Year data'!A:A, 'MAR - Year data'!D:D)</f>
        <v>2021</v>
      </c>
      <c r="H111">
        <f>(D111-D109)*100/D109</f>
        <v>-19.04778853553017</v>
      </c>
      <c r="I111" t="s">
        <v>721</v>
      </c>
      <c r="J111">
        <v>2</v>
      </c>
      <c r="K111">
        <v>2015</v>
      </c>
    </row>
    <row r="112" spans="1:11" x14ac:dyDescent="0.2">
      <c r="A112" s="2" t="s">
        <v>45</v>
      </c>
      <c r="B112" t="s">
        <v>19</v>
      </c>
      <c r="C112">
        <v>2017</v>
      </c>
      <c r="D112">
        <v>681.66554609599996</v>
      </c>
      <c r="E112">
        <f>_xlfn.XLOOKUP(A112, 'MAR - Year data'!A:A, 'MAR - Year data'!B:B)</f>
        <v>2022</v>
      </c>
      <c r="F112">
        <f>_xlfn.XLOOKUP(A112, 'MAR - Year data'!A:A, 'MAR - Year data'!C:C)</f>
        <v>2021</v>
      </c>
      <c r="H112">
        <v>0</v>
      </c>
      <c r="I112" t="s">
        <v>722</v>
      </c>
      <c r="J112">
        <v>0</v>
      </c>
      <c r="K112">
        <v>2017</v>
      </c>
    </row>
    <row r="113" spans="1:11" x14ac:dyDescent="0.2">
      <c r="A113" s="2" t="s">
        <v>45</v>
      </c>
      <c r="B113" t="s">
        <v>19</v>
      </c>
      <c r="C113">
        <v>2021</v>
      </c>
      <c r="D113">
        <v>1635.4607093459999</v>
      </c>
      <c r="E113">
        <f>_xlfn.XLOOKUP(A113, 'MAR - Year data'!A:A, 'MAR - Year data'!B:B)</f>
        <v>2022</v>
      </c>
      <c r="F113">
        <f>_xlfn.XLOOKUP(A113, 'MAR - Year data'!A:A, 'MAR - Year data'!C:C)</f>
        <v>2021</v>
      </c>
      <c r="H113">
        <f>(D113-D112)*100/D112</f>
        <v>139.92128085576965</v>
      </c>
      <c r="I113" t="s">
        <v>722</v>
      </c>
      <c r="J113">
        <v>4</v>
      </c>
      <c r="K113">
        <v>2017</v>
      </c>
    </row>
    <row r="114" spans="1:11" x14ac:dyDescent="0.2">
      <c r="A114" t="s">
        <v>46</v>
      </c>
      <c r="B114" t="s">
        <v>19</v>
      </c>
      <c r="C114">
        <v>2019</v>
      </c>
      <c r="D114">
        <v>657.46019125299995</v>
      </c>
      <c r="E114">
        <f>_xlfn.XLOOKUP(A114, 'MAR - Year data'!A:A, 'MAR - Year data'!B:B)</f>
        <v>2022</v>
      </c>
      <c r="F114">
        <f>_xlfn.XLOOKUP(A114, 'MAR - Year data'!A:A, 'MAR - Year data'!C:C)</f>
        <v>2021</v>
      </c>
      <c r="H114">
        <v>0</v>
      </c>
      <c r="I114" t="s">
        <v>722</v>
      </c>
      <c r="J114">
        <v>0</v>
      </c>
      <c r="K114">
        <v>2019</v>
      </c>
    </row>
    <row r="115" spans="1:11" x14ac:dyDescent="0.2">
      <c r="A115" s="2" t="s">
        <v>47</v>
      </c>
      <c r="B115" t="s">
        <v>19</v>
      </c>
      <c r="C115">
        <v>2019</v>
      </c>
      <c r="D115">
        <v>2856.3019324040001</v>
      </c>
      <c r="E115">
        <f>_xlfn.XLOOKUP(A115, 'MAR - Year data'!A:A, 'MAR - Year data'!B:B)</f>
        <v>2022</v>
      </c>
      <c r="F115">
        <f>_xlfn.XLOOKUP(A115, 'MAR - Year data'!A:A, 'MAR - Year data'!C:C)</f>
        <v>2020</v>
      </c>
      <c r="H115">
        <v>0</v>
      </c>
      <c r="I115" t="s">
        <v>722</v>
      </c>
      <c r="J115">
        <v>0</v>
      </c>
      <c r="K115">
        <v>2019</v>
      </c>
    </row>
    <row r="116" spans="1:11" x14ac:dyDescent="0.2">
      <c r="A116" s="2" t="s">
        <v>47</v>
      </c>
      <c r="B116" t="s">
        <v>19</v>
      </c>
      <c r="C116">
        <v>2021</v>
      </c>
      <c r="D116">
        <v>1803.910981406</v>
      </c>
      <c r="E116">
        <f>_xlfn.XLOOKUP(A116, 'MAR - Year data'!A:A, 'MAR - Year data'!B:B)</f>
        <v>2022</v>
      </c>
      <c r="F116">
        <f>_xlfn.XLOOKUP(A116, 'MAR - Year data'!A:A, 'MAR - Year data'!C:C)</f>
        <v>2020</v>
      </c>
      <c r="H116">
        <f>(D116-D115)*100/D115</f>
        <v>-36.844527501063503</v>
      </c>
      <c r="I116" t="s">
        <v>722</v>
      </c>
      <c r="J116">
        <v>2</v>
      </c>
      <c r="K116">
        <v>2019</v>
      </c>
    </row>
    <row r="117" spans="1:11" x14ac:dyDescent="0.2">
      <c r="A117" t="s">
        <v>48</v>
      </c>
      <c r="B117" t="s">
        <v>5</v>
      </c>
      <c r="C117">
        <v>2011</v>
      </c>
      <c r="D117">
        <v>3124.9796851579999</v>
      </c>
      <c r="E117">
        <f>_xlfn.XLOOKUP(A117, 'MAR - Year data'!A:A, 'MAR - Year data'!B:B)</f>
        <v>2015</v>
      </c>
      <c r="F117">
        <f>_xlfn.XLOOKUP(A117, 'MAR - Year data'!A:A, 'MAR - Year data'!C:C)</f>
        <v>2015</v>
      </c>
      <c r="G117">
        <f>_xlfn.XLOOKUP(A117, 'MAR - Year data'!A:A, 'MAR - Year data'!D:D)</f>
        <v>2021</v>
      </c>
      <c r="H117">
        <v>0</v>
      </c>
      <c r="I117" t="s">
        <v>721</v>
      </c>
      <c r="J117">
        <v>0</v>
      </c>
      <c r="K117">
        <v>2011</v>
      </c>
    </row>
    <row r="118" spans="1:11" x14ac:dyDescent="0.2">
      <c r="A118" t="s">
        <v>48</v>
      </c>
      <c r="B118" t="s">
        <v>5</v>
      </c>
      <c r="C118">
        <v>2012</v>
      </c>
      <c r="D118">
        <v>2497.1902034619902</v>
      </c>
      <c r="E118">
        <f>_xlfn.XLOOKUP(A118, 'MAR - Year data'!A:A, 'MAR - Year data'!B:B)</f>
        <v>2015</v>
      </c>
      <c r="F118">
        <f>_xlfn.XLOOKUP(A118, 'MAR - Year data'!A:A, 'MAR - Year data'!C:C)</f>
        <v>2015</v>
      </c>
      <c r="G118">
        <f>_xlfn.XLOOKUP(A118, 'MAR - Year data'!A:A, 'MAR - Year data'!D:D)</f>
        <v>2021</v>
      </c>
      <c r="H118">
        <f>(D118-D$117)*100/D$117</f>
        <v>-20.089394010389174</v>
      </c>
      <c r="I118" t="s">
        <v>721</v>
      </c>
      <c r="J118">
        <v>1</v>
      </c>
      <c r="K118">
        <v>2011</v>
      </c>
    </row>
    <row r="119" spans="1:11" x14ac:dyDescent="0.2">
      <c r="A119" t="s">
        <v>48</v>
      </c>
      <c r="B119" t="s">
        <v>5</v>
      </c>
      <c r="C119">
        <v>2013</v>
      </c>
      <c r="D119">
        <v>1601.6350105260001</v>
      </c>
      <c r="E119">
        <f>_xlfn.XLOOKUP(A119, 'MAR - Year data'!A:A, 'MAR - Year data'!B:B)</f>
        <v>2015</v>
      </c>
      <c r="F119">
        <f>_xlfn.XLOOKUP(A119, 'MAR - Year data'!A:A, 'MAR - Year data'!C:C)</f>
        <v>2015</v>
      </c>
      <c r="G119">
        <f>_xlfn.XLOOKUP(A119, 'MAR - Year data'!A:A, 'MAR - Year data'!D:D)</f>
        <v>2021</v>
      </c>
      <c r="H119">
        <f t="shared" ref="H119:H123" si="10">(D119-D$117)*100/D$117</f>
        <v>-48.747346482509343</v>
      </c>
      <c r="I119" t="s">
        <v>721</v>
      </c>
      <c r="J119">
        <v>2</v>
      </c>
      <c r="K119">
        <v>2011</v>
      </c>
    </row>
    <row r="120" spans="1:11" x14ac:dyDescent="0.2">
      <c r="A120" t="s">
        <v>48</v>
      </c>
      <c r="B120" t="s">
        <v>5</v>
      </c>
      <c r="C120">
        <v>2015</v>
      </c>
      <c r="D120">
        <v>5051.4891266169998</v>
      </c>
      <c r="E120">
        <f>_xlfn.XLOOKUP(A120, 'MAR - Year data'!A:A, 'MAR - Year data'!B:B)</f>
        <v>2015</v>
      </c>
      <c r="F120">
        <f>_xlfn.XLOOKUP(A120, 'MAR - Year data'!A:A, 'MAR - Year data'!C:C)</f>
        <v>2015</v>
      </c>
      <c r="G120">
        <f>_xlfn.XLOOKUP(A120, 'MAR - Year data'!A:A, 'MAR - Year data'!D:D)</f>
        <v>2021</v>
      </c>
      <c r="H120">
        <f t="shared" si="10"/>
        <v>61.648702889458782</v>
      </c>
      <c r="I120" t="s">
        <v>721</v>
      </c>
      <c r="J120">
        <v>4</v>
      </c>
      <c r="K120">
        <v>2011</v>
      </c>
    </row>
    <row r="121" spans="1:11" x14ac:dyDescent="0.2">
      <c r="A121" t="s">
        <v>48</v>
      </c>
      <c r="B121" t="s">
        <v>5</v>
      </c>
      <c r="C121">
        <v>2016</v>
      </c>
      <c r="D121">
        <v>5541.4150252959998</v>
      </c>
      <c r="E121">
        <f>_xlfn.XLOOKUP(A121, 'MAR - Year data'!A:A, 'MAR - Year data'!B:B)</f>
        <v>2015</v>
      </c>
      <c r="F121">
        <f>_xlfn.XLOOKUP(A121, 'MAR - Year data'!A:A, 'MAR - Year data'!C:C)</f>
        <v>2015</v>
      </c>
      <c r="G121">
        <f>_xlfn.XLOOKUP(A121, 'MAR - Year data'!A:A, 'MAR - Year data'!D:D)</f>
        <v>2021</v>
      </c>
      <c r="H121">
        <f t="shared" si="10"/>
        <v>77.326433564185692</v>
      </c>
      <c r="I121" t="s">
        <v>721</v>
      </c>
      <c r="J121">
        <v>5</v>
      </c>
      <c r="K121">
        <v>2011</v>
      </c>
    </row>
    <row r="122" spans="1:11" x14ac:dyDescent="0.2">
      <c r="A122" t="s">
        <v>48</v>
      </c>
      <c r="B122" t="s">
        <v>5</v>
      </c>
      <c r="C122">
        <v>2017</v>
      </c>
      <c r="D122">
        <v>4687.0941880129903</v>
      </c>
      <c r="E122">
        <f>_xlfn.XLOOKUP(A122, 'MAR - Year data'!A:A, 'MAR - Year data'!B:B)</f>
        <v>2015</v>
      </c>
      <c r="F122">
        <f>_xlfn.XLOOKUP(A122, 'MAR - Year data'!A:A, 'MAR - Year data'!C:C)</f>
        <v>2015</v>
      </c>
      <c r="G122">
        <f>_xlfn.XLOOKUP(A122, 'MAR - Year data'!A:A, 'MAR - Year data'!D:D)</f>
        <v>2021</v>
      </c>
      <c r="H122">
        <f t="shared" si="10"/>
        <v>49.987989050751523</v>
      </c>
      <c r="I122" t="s">
        <v>721</v>
      </c>
      <c r="J122">
        <v>6</v>
      </c>
      <c r="K122">
        <v>2011</v>
      </c>
    </row>
    <row r="123" spans="1:11" x14ac:dyDescent="0.2">
      <c r="A123" t="s">
        <v>48</v>
      </c>
      <c r="B123" t="s">
        <v>5</v>
      </c>
      <c r="C123">
        <v>2022</v>
      </c>
      <c r="D123">
        <v>949.47449880899899</v>
      </c>
      <c r="E123">
        <f>_xlfn.XLOOKUP(A123, 'MAR - Year data'!A:A, 'MAR - Year data'!B:B)</f>
        <v>2015</v>
      </c>
      <c r="F123">
        <f>_xlfn.XLOOKUP(A123, 'MAR - Year data'!A:A, 'MAR - Year data'!C:C)</f>
        <v>2015</v>
      </c>
      <c r="G123">
        <f>_xlfn.XLOOKUP(A123, 'MAR - Year data'!A:A, 'MAR - Year data'!D:D)</f>
        <v>2021</v>
      </c>
      <c r="H123">
        <f t="shared" si="10"/>
        <v>-69.616618523361907</v>
      </c>
      <c r="I123" t="s">
        <v>721</v>
      </c>
      <c r="J123">
        <v>11</v>
      </c>
      <c r="K123">
        <v>2011</v>
      </c>
    </row>
    <row r="124" spans="1:11" x14ac:dyDescent="0.2">
      <c r="A124" t="s">
        <v>49</v>
      </c>
      <c r="B124" t="s">
        <v>19</v>
      </c>
      <c r="C124">
        <v>2019</v>
      </c>
      <c r="D124">
        <v>1163.53875564599</v>
      </c>
      <c r="E124">
        <f>_xlfn.XLOOKUP(A124, 'MAR - Year data'!A:A, 'MAR - Year data'!B:B)</f>
        <v>2022</v>
      </c>
      <c r="F124">
        <f>_xlfn.XLOOKUP(A124, 'MAR - Year data'!A:A, 'MAR - Year data'!C:C)</f>
        <v>2021</v>
      </c>
      <c r="H124">
        <v>0</v>
      </c>
      <c r="I124" t="s">
        <v>722</v>
      </c>
      <c r="J124">
        <v>0</v>
      </c>
      <c r="K124">
        <v>2019</v>
      </c>
    </row>
    <row r="125" spans="1:11" x14ac:dyDescent="0.2">
      <c r="A125" t="s">
        <v>49</v>
      </c>
      <c r="B125" t="s">
        <v>19</v>
      </c>
      <c r="C125">
        <v>2021</v>
      </c>
      <c r="D125">
        <v>1519.8212444379899</v>
      </c>
      <c r="E125">
        <f>_xlfn.XLOOKUP(A125, 'MAR - Year data'!A:A, 'MAR - Year data'!B:B)</f>
        <v>2022</v>
      </c>
      <c r="F125">
        <f>_xlfn.XLOOKUP(A125, 'MAR - Year data'!A:A, 'MAR - Year data'!C:C)</f>
        <v>2021</v>
      </c>
      <c r="H125">
        <f>(D125-D124)*100/D124</f>
        <v>30.620594893222432</v>
      </c>
      <c r="I125" t="s">
        <v>722</v>
      </c>
      <c r="J125">
        <v>2</v>
      </c>
      <c r="K125">
        <v>2019</v>
      </c>
    </row>
    <row r="126" spans="1:11" x14ac:dyDescent="0.2">
      <c r="A126" t="s">
        <v>50</v>
      </c>
      <c r="B126" t="s">
        <v>14</v>
      </c>
      <c r="C126">
        <v>2019</v>
      </c>
      <c r="D126">
        <v>497.586209604999</v>
      </c>
      <c r="E126">
        <f>_xlfn.XLOOKUP(A126, 'MAR - Year data'!A:A, 'MAR - Year data'!B:B)</f>
        <v>2023</v>
      </c>
      <c r="F126">
        <f>_xlfn.XLOOKUP(A126, 'MAR - Year data'!A:A, 'MAR - Year data'!C:C)</f>
        <v>2024</v>
      </c>
      <c r="H126">
        <v>0</v>
      </c>
      <c r="I126" t="s">
        <v>722</v>
      </c>
      <c r="J126">
        <v>0</v>
      </c>
      <c r="K126">
        <v>2019</v>
      </c>
    </row>
    <row r="127" spans="1:11" x14ac:dyDescent="0.2">
      <c r="A127" s="2" t="s">
        <v>51</v>
      </c>
      <c r="B127" t="s">
        <v>19</v>
      </c>
      <c r="C127">
        <v>2019</v>
      </c>
      <c r="D127">
        <v>4934.8523697689998</v>
      </c>
      <c r="E127">
        <f>_xlfn.XLOOKUP(A127, 'MAR - Year data'!A:A, 'MAR - Year data'!B:B)</f>
        <v>2022</v>
      </c>
      <c r="F127">
        <f>_xlfn.XLOOKUP(A127, 'MAR - Year data'!A:A, 'MAR - Year data'!C:C)</f>
        <v>2021</v>
      </c>
      <c r="H127">
        <v>0</v>
      </c>
      <c r="I127" t="s">
        <v>722</v>
      </c>
      <c r="J127">
        <v>0</v>
      </c>
      <c r="K127">
        <v>2019</v>
      </c>
    </row>
    <row r="128" spans="1:11" x14ac:dyDescent="0.2">
      <c r="A128" s="2" t="s">
        <v>51</v>
      </c>
      <c r="B128" t="s">
        <v>19</v>
      </c>
      <c r="C128">
        <v>2021</v>
      </c>
      <c r="D128">
        <v>2828.558226526</v>
      </c>
      <c r="E128">
        <f>_xlfn.XLOOKUP(A128, 'MAR - Year data'!A:A, 'MAR - Year data'!B:B)</f>
        <v>2022</v>
      </c>
      <c r="F128">
        <f>_xlfn.XLOOKUP(A128, 'MAR - Year data'!A:A, 'MAR - Year data'!C:C)</f>
        <v>2021</v>
      </c>
      <c r="H128">
        <f>(D128-D127)*100/D127</f>
        <v>-42.682009215639319</v>
      </c>
      <c r="I128" t="s">
        <v>722</v>
      </c>
      <c r="J128">
        <v>2</v>
      </c>
      <c r="K128">
        <v>2019</v>
      </c>
    </row>
    <row r="129" spans="1:11" x14ac:dyDescent="0.2">
      <c r="A129" t="s">
        <v>52</v>
      </c>
      <c r="B129" t="s">
        <v>19</v>
      </c>
      <c r="C129">
        <v>2019</v>
      </c>
      <c r="D129">
        <v>1514.1570431549901</v>
      </c>
      <c r="E129">
        <f>_xlfn.XLOOKUP(A129, 'MAR - Year data'!A:A, 'MAR - Year data'!B:B)</f>
        <v>2022</v>
      </c>
      <c r="F129">
        <f>_xlfn.XLOOKUP(A129, 'MAR - Year data'!A:A, 'MAR - Year data'!C:C)</f>
        <v>2021</v>
      </c>
      <c r="H129">
        <v>0</v>
      </c>
      <c r="I129" t="s">
        <v>722</v>
      </c>
      <c r="J129">
        <v>0</v>
      </c>
      <c r="K129">
        <v>2019</v>
      </c>
    </row>
    <row r="130" spans="1:11" x14ac:dyDescent="0.2">
      <c r="A130" t="s">
        <v>52</v>
      </c>
      <c r="B130" t="s">
        <v>19</v>
      </c>
      <c r="C130">
        <v>2021</v>
      </c>
      <c r="D130">
        <v>4462.0049120249996</v>
      </c>
      <c r="E130">
        <f>_xlfn.XLOOKUP(A130, 'MAR - Year data'!A:A, 'MAR - Year data'!B:B)</f>
        <v>2022</v>
      </c>
      <c r="F130">
        <f>_xlfn.XLOOKUP(A130, 'MAR - Year data'!A:A, 'MAR - Year data'!C:C)</f>
        <v>2021</v>
      </c>
      <c r="H130">
        <f>(D130-D129)*100/D129</f>
        <v>194.68574162741359</v>
      </c>
      <c r="I130" t="s">
        <v>722</v>
      </c>
      <c r="J130">
        <v>2</v>
      </c>
      <c r="K130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A394-DC5D-48CC-BE35-2AAB7C9E46B3}">
  <dimension ref="A1:D14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40.83203125" bestFit="1" customWidth="1"/>
    <col min="3" max="3" width="56.33203125" bestFit="1" customWidth="1"/>
    <col min="4" max="4" width="25.83203125" bestFit="1" customWidth="1"/>
  </cols>
  <sheetData>
    <row r="1" spans="1:4" x14ac:dyDescent="0.2">
      <c r="A1" t="s">
        <v>718</v>
      </c>
    </row>
    <row r="3" spans="1:4" x14ac:dyDescent="0.2">
      <c r="A3">
        <v>1</v>
      </c>
      <c r="B3" t="s">
        <v>167</v>
      </c>
      <c r="C3" s="2" t="s">
        <v>163</v>
      </c>
      <c r="D3" s="2" t="s">
        <v>164</v>
      </c>
    </row>
    <row r="4" spans="1:4" x14ac:dyDescent="0.2">
      <c r="B4" s="4" t="s">
        <v>719</v>
      </c>
      <c r="C4">
        <v>2</v>
      </c>
      <c r="D4">
        <v>-43</v>
      </c>
    </row>
    <row r="5" spans="1:4" x14ac:dyDescent="0.2">
      <c r="C5">
        <v>2</v>
      </c>
      <c r="D5">
        <v>36</v>
      </c>
    </row>
    <row r="10" spans="1:4" x14ac:dyDescent="0.2">
      <c r="A10">
        <v>2</v>
      </c>
      <c r="B10" t="s">
        <v>168</v>
      </c>
      <c r="C10" s="2" t="s">
        <v>166</v>
      </c>
    </row>
    <row r="11" spans="1:4" x14ac:dyDescent="0.2">
      <c r="C11" t="s">
        <v>165</v>
      </c>
    </row>
    <row r="13" spans="1:4" x14ac:dyDescent="0.2">
      <c r="A13">
        <v>3</v>
      </c>
      <c r="B13" t="s">
        <v>169</v>
      </c>
    </row>
    <row r="14" spans="1:4" x14ac:dyDescent="0.2">
      <c r="B1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C48E-0585-440F-A4B1-54027DE5BF45}">
  <dimension ref="A1:H13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4.1640625" bestFit="1" customWidth="1"/>
    <col min="3" max="3" width="4.83203125" bestFit="1" customWidth="1"/>
    <col min="4" max="4" width="19.83203125" customWidth="1"/>
    <col min="5" max="5" width="29.6640625" bestFit="1" customWidth="1"/>
    <col min="6" max="6" width="18.1640625" customWidth="1"/>
    <col min="7" max="7" width="12.83203125" customWidth="1"/>
    <col min="8" max="8" width="12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726</v>
      </c>
      <c r="F1" s="2" t="s">
        <v>723</v>
      </c>
      <c r="G1" s="2" t="s">
        <v>724</v>
      </c>
      <c r="H1" s="2" t="s">
        <v>141</v>
      </c>
    </row>
    <row r="2" spans="1:8" x14ac:dyDescent="0.2">
      <c r="A2" s="2" t="s">
        <v>4</v>
      </c>
      <c r="B2" t="s">
        <v>5</v>
      </c>
      <c r="C2" s="2">
        <v>2012</v>
      </c>
      <c r="D2">
        <v>2123.2883600539999</v>
      </c>
      <c r="E2">
        <v>0</v>
      </c>
      <c r="F2">
        <v>0</v>
      </c>
      <c r="G2" t="s">
        <v>721</v>
      </c>
      <c r="H2">
        <v>2012</v>
      </c>
    </row>
    <row r="3" spans="1:8" x14ac:dyDescent="0.2">
      <c r="A3" s="2" t="s">
        <v>4</v>
      </c>
      <c r="B3" t="s">
        <v>5</v>
      </c>
      <c r="C3">
        <v>2014</v>
      </c>
      <c r="D3">
        <v>2388.0291767009999</v>
      </c>
      <c r="E3">
        <f>(D3-D$2)*100/D$2</f>
        <v>12.468434416523012</v>
      </c>
      <c r="F3">
        <v>2</v>
      </c>
      <c r="G3" t="s">
        <v>721</v>
      </c>
      <c r="H3">
        <v>2012</v>
      </c>
    </row>
    <row r="4" spans="1:8" x14ac:dyDescent="0.2">
      <c r="A4" s="2" t="s">
        <v>4</v>
      </c>
      <c r="B4" t="s">
        <v>5</v>
      </c>
      <c r="C4">
        <v>2015</v>
      </c>
      <c r="D4">
        <v>2405.2540376309998</v>
      </c>
      <c r="E4">
        <f t="shared" ref="E4:E7" si="0">(D4-D$2)*100/D$2</f>
        <v>13.279669539083658</v>
      </c>
      <c r="F4">
        <v>3</v>
      </c>
      <c r="G4" t="s">
        <v>721</v>
      </c>
      <c r="H4">
        <v>2012</v>
      </c>
    </row>
    <row r="5" spans="1:8" x14ac:dyDescent="0.2">
      <c r="A5" s="2" t="s">
        <v>4</v>
      </c>
      <c r="B5" t="s">
        <v>5</v>
      </c>
      <c r="C5">
        <v>2016</v>
      </c>
      <c r="D5">
        <v>3321.1771835499999</v>
      </c>
      <c r="E5">
        <f t="shared" si="0"/>
        <v>56.41668112688825</v>
      </c>
      <c r="F5">
        <v>4</v>
      </c>
      <c r="G5" t="s">
        <v>721</v>
      </c>
      <c r="H5">
        <v>2012</v>
      </c>
    </row>
    <row r="6" spans="1:8" x14ac:dyDescent="0.2">
      <c r="A6" s="2" t="s">
        <v>4</v>
      </c>
      <c r="B6" t="s">
        <v>5</v>
      </c>
      <c r="C6">
        <v>2017</v>
      </c>
      <c r="D6">
        <v>3505.1219845149999</v>
      </c>
      <c r="E6">
        <f t="shared" si="0"/>
        <v>65.079885071562146</v>
      </c>
      <c r="F6">
        <v>5</v>
      </c>
      <c r="G6" t="s">
        <v>721</v>
      </c>
      <c r="H6">
        <v>2012</v>
      </c>
    </row>
    <row r="7" spans="1:8" x14ac:dyDescent="0.2">
      <c r="A7" s="2" t="s">
        <v>4</v>
      </c>
      <c r="B7" t="s">
        <v>5</v>
      </c>
      <c r="C7">
        <v>2022</v>
      </c>
      <c r="D7">
        <v>2871.959826623</v>
      </c>
      <c r="E7">
        <f t="shared" si="0"/>
        <v>35.259999567367281</v>
      </c>
      <c r="F7">
        <v>10</v>
      </c>
      <c r="G7" t="s">
        <v>721</v>
      </c>
      <c r="H7">
        <v>2012</v>
      </c>
    </row>
    <row r="8" spans="1:8" x14ac:dyDescent="0.2">
      <c r="A8" s="2" t="s">
        <v>6</v>
      </c>
      <c r="B8" t="s">
        <v>5</v>
      </c>
      <c r="C8" s="2">
        <v>2012</v>
      </c>
      <c r="D8">
        <v>2551.49516949299</v>
      </c>
      <c r="E8">
        <v>0</v>
      </c>
      <c r="F8">
        <v>0</v>
      </c>
      <c r="G8" t="s">
        <v>721</v>
      </c>
      <c r="H8">
        <v>2012</v>
      </c>
    </row>
    <row r="9" spans="1:8" x14ac:dyDescent="0.2">
      <c r="A9" s="2" t="s">
        <v>6</v>
      </c>
      <c r="B9" t="s">
        <v>5</v>
      </c>
      <c r="C9">
        <v>2014</v>
      </c>
      <c r="D9">
        <v>2838.2666559879999</v>
      </c>
      <c r="E9">
        <f>(D9-D$8)*100/D$8</f>
        <v>11.239350555070599</v>
      </c>
      <c r="F9">
        <v>2</v>
      </c>
      <c r="G9" t="s">
        <v>721</v>
      </c>
      <c r="H9">
        <v>2012</v>
      </c>
    </row>
    <row r="10" spans="1:8" x14ac:dyDescent="0.2">
      <c r="A10" s="2" t="s">
        <v>6</v>
      </c>
      <c r="B10" t="s">
        <v>5</v>
      </c>
      <c r="C10">
        <v>2015</v>
      </c>
      <c r="D10">
        <v>3036.25362321799</v>
      </c>
      <c r="E10">
        <f t="shared" ref="E10:E13" si="1">(D10-D$8)*100/D$8</f>
        <v>18.998995550570719</v>
      </c>
      <c r="F10">
        <v>3</v>
      </c>
      <c r="G10" t="s">
        <v>721</v>
      </c>
      <c r="H10">
        <v>2012</v>
      </c>
    </row>
    <row r="11" spans="1:8" x14ac:dyDescent="0.2">
      <c r="A11" s="2" t="s">
        <v>6</v>
      </c>
      <c r="B11" t="s">
        <v>5</v>
      </c>
      <c r="C11">
        <v>2016</v>
      </c>
      <c r="D11">
        <v>4038.9852445629999</v>
      </c>
      <c r="E11">
        <f t="shared" si="1"/>
        <v>58.298761167774046</v>
      </c>
      <c r="F11">
        <v>4</v>
      </c>
      <c r="G11" t="s">
        <v>721</v>
      </c>
      <c r="H11">
        <v>2012</v>
      </c>
    </row>
    <row r="12" spans="1:8" x14ac:dyDescent="0.2">
      <c r="A12" s="2" t="s">
        <v>6</v>
      </c>
      <c r="B12" t="s">
        <v>5</v>
      </c>
      <c r="C12">
        <v>2017</v>
      </c>
      <c r="D12">
        <v>5260.3636706109901</v>
      </c>
      <c r="E12">
        <f t="shared" si="1"/>
        <v>106.16788671625359</v>
      </c>
      <c r="F12">
        <v>5</v>
      </c>
      <c r="G12" t="s">
        <v>721</v>
      </c>
      <c r="H12">
        <v>2012</v>
      </c>
    </row>
    <row r="13" spans="1:8" x14ac:dyDescent="0.2">
      <c r="A13" s="2" t="s">
        <v>6</v>
      </c>
      <c r="B13" t="s">
        <v>5</v>
      </c>
      <c r="C13">
        <v>2022</v>
      </c>
      <c r="D13">
        <v>1593.5718816579999</v>
      </c>
      <c r="E13">
        <f t="shared" si="1"/>
        <v>-37.543605776268819</v>
      </c>
      <c r="F13">
        <v>10</v>
      </c>
      <c r="G13" t="s">
        <v>721</v>
      </c>
      <c r="H13">
        <v>2012</v>
      </c>
    </row>
    <row r="14" spans="1:8" x14ac:dyDescent="0.2">
      <c r="A14" s="2" t="s">
        <v>7</v>
      </c>
      <c r="B14" t="s">
        <v>5</v>
      </c>
      <c r="C14" s="2">
        <v>2021</v>
      </c>
      <c r="D14">
        <v>2659.4640472239998</v>
      </c>
      <c r="E14">
        <v>0</v>
      </c>
      <c r="F14">
        <v>0</v>
      </c>
      <c r="G14" t="s">
        <v>722</v>
      </c>
      <c r="H14">
        <v>2021</v>
      </c>
    </row>
    <row r="15" spans="1:8" x14ac:dyDescent="0.2">
      <c r="A15" s="2" t="s">
        <v>7</v>
      </c>
      <c r="B15" t="s">
        <v>5</v>
      </c>
      <c r="C15">
        <v>2022</v>
      </c>
      <c r="D15">
        <v>441.76628384399999</v>
      </c>
      <c r="E15">
        <f>(D15-D14)*100/D14</f>
        <v>-83.388898063686014</v>
      </c>
      <c r="F15">
        <v>1</v>
      </c>
      <c r="G15" t="s">
        <v>722</v>
      </c>
      <c r="H15">
        <v>2021</v>
      </c>
    </row>
    <row r="16" spans="1:8" x14ac:dyDescent="0.2">
      <c r="A16" s="2" t="s">
        <v>63</v>
      </c>
      <c r="B16" t="s">
        <v>5</v>
      </c>
      <c r="C16" s="2">
        <v>2022</v>
      </c>
      <c r="D16">
        <v>1076.625853986</v>
      </c>
      <c r="E16">
        <v>0</v>
      </c>
      <c r="F16">
        <v>0</v>
      </c>
      <c r="G16" t="s">
        <v>722</v>
      </c>
      <c r="H16">
        <v>2022</v>
      </c>
    </row>
    <row r="17" spans="1:8" x14ac:dyDescent="0.2">
      <c r="A17" s="2" t="s">
        <v>8</v>
      </c>
      <c r="B17" t="s">
        <v>5</v>
      </c>
      <c r="C17" s="2">
        <v>2011</v>
      </c>
      <c r="D17">
        <v>1134.8831633139901</v>
      </c>
      <c r="E17">
        <v>0</v>
      </c>
      <c r="F17">
        <v>0</v>
      </c>
      <c r="G17" t="s">
        <v>722</v>
      </c>
      <c r="H17">
        <v>2011</v>
      </c>
    </row>
    <row r="18" spans="1:8" x14ac:dyDescent="0.2">
      <c r="A18" s="2" t="s">
        <v>8</v>
      </c>
      <c r="B18" t="s">
        <v>5</v>
      </c>
      <c r="C18">
        <v>2012</v>
      </c>
      <c r="D18">
        <v>1055.9080393690001</v>
      </c>
      <c r="E18">
        <f>(D18-D$17)*100/D$17</f>
        <v>-6.9588770454901674</v>
      </c>
      <c r="F18">
        <v>1</v>
      </c>
      <c r="G18" t="s">
        <v>722</v>
      </c>
      <c r="H18">
        <v>2011</v>
      </c>
    </row>
    <row r="19" spans="1:8" x14ac:dyDescent="0.2">
      <c r="A19" s="2" t="s">
        <v>8</v>
      </c>
      <c r="B19" t="s">
        <v>5</v>
      </c>
      <c r="C19">
        <v>2013</v>
      </c>
      <c r="D19">
        <v>2241.8625034779898</v>
      </c>
      <c r="E19">
        <f t="shared" ref="E19:E22" si="2">(D19-D$17)*100/D$17</f>
        <v>97.541260276651926</v>
      </c>
      <c r="F19">
        <v>2</v>
      </c>
      <c r="G19" t="s">
        <v>722</v>
      </c>
      <c r="H19">
        <v>2011</v>
      </c>
    </row>
    <row r="20" spans="1:8" x14ac:dyDescent="0.2">
      <c r="A20" s="2" t="s">
        <v>8</v>
      </c>
      <c r="B20" t="s">
        <v>5</v>
      </c>
      <c r="C20">
        <v>2014</v>
      </c>
      <c r="D20">
        <v>3582.9679158650001</v>
      </c>
      <c r="E20">
        <f t="shared" si="2"/>
        <v>215.71249197162459</v>
      </c>
      <c r="F20">
        <v>3</v>
      </c>
      <c r="G20" t="s">
        <v>722</v>
      </c>
      <c r="H20">
        <v>2011</v>
      </c>
    </row>
    <row r="21" spans="1:8" x14ac:dyDescent="0.2">
      <c r="A21" s="2" t="s">
        <v>8</v>
      </c>
      <c r="B21" t="s">
        <v>5</v>
      </c>
      <c r="C21">
        <v>2016</v>
      </c>
      <c r="D21">
        <v>3670.3950489499898</v>
      </c>
      <c r="E21">
        <f t="shared" si="2"/>
        <v>223.41611609004858</v>
      </c>
      <c r="F21">
        <v>5</v>
      </c>
      <c r="G21" t="s">
        <v>722</v>
      </c>
      <c r="H21">
        <v>2011</v>
      </c>
    </row>
    <row r="22" spans="1:8" x14ac:dyDescent="0.2">
      <c r="A22" s="2" t="s">
        <v>8</v>
      </c>
      <c r="B22" t="s">
        <v>5</v>
      </c>
      <c r="C22">
        <v>2017</v>
      </c>
      <c r="D22">
        <v>4706.5079763839904</v>
      </c>
      <c r="E22">
        <f t="shared" si="2"/>
        <v>314.7129967670366</v>
      </c>
      <c r="F22">
        <v>6</v>
      </c>
      <c r="G22" t="s">
        <v>722</v>
      </c>
      <c r="H22">
        <v>2011</v>
      </c>
    </row>
    <row r="23" spans="1:8" x14ac:dyDescent="0.2">
      <c r="A23" s="2" t="s">
        <v>9</v>
      </c>
      <c r="B23" t="s">
        <v>5</v>
      </c>
      <c r="C23" s="2">
        <v>2011</v>
      </c>
      <c r="D23">
        <v>424.75662149399898</v>
      </c>
      <c r="E23">
        <v>0</v>
      </c>
      <c r="F23">
        <v>0</v>
      </c>
      <c r="G23" t="s">
        <v>721</v>
      </c>
      <c r="H23">
        <v>2011</v>
      </c>
    </row>
    <row r="24" spans="1:8" x14ac:dyDescent="0.2">
      <c r="A24" s="2" t="s">
        <v>9</v>
      </c>
      <c r="B24" t="s">
        <v>5</v>
      </c>
      <c r="C24">
        <v>2012</v>
      </c>
      <c r="D24">
        <v>1033.8197667859999</v>
      </c>
      <c r="E24">
        <f>(D24-D$23)*100/D$23</f>
        <v>143.39108903111142</v>
      </c>
      <c r="F24">
        <v>1</v>
      </c>
      <c r="G24" t="s">
        <v>721</v>
      </c>
      <c r="H24">
        <v>2011</v>
      </c>
    </row>
    <row r="25" spans="1:8" x14ac:dyDescent="0.2">
      <c r="A25" s="2" t="s">
        <v>9</v>
      </c>
      <c r="B25" t="s">
        <v>5</v>
      </c>
      <c r="C25">
        <v>2013</v>
      </c>
      <c r="D25">
        <v>2201.80794676099</v>
      </c>
      <c r="E25">
        <f t="shared" ref="E25:E28" si="3">(D25-D$23)*100/D$23</f>
        <v>418.36930499554262</v>
      </c>
      <c r="F25">
        <v>2</v>
      </c>
      <c r="G25" t="s">
        <v>721</v>
      </c>
      <c r="H25">
        <v>2011</v>
      </c>
    </row>
    <row r="26" spans="1:8" x14ac:dyDescent="0.2">
      <c r="A26" s="2" t="s">
        <v>9</v>
      </c>
      <c r="B26" t="s">
        <v>5</v>
      </c>
      <c r="C26">
        <v>2014</v>
      </c>
      <c r="D26">
        <v>4170.4699837790004</v>
      </c>
      <c r="E26">
        <f t="shared" si="3"/>
        <v>881.849316229652</v>
      </c>
      <c r="F26">
        <v>4</v>
      </c>
      <c r="G26" t="s">
        <v>721</v>
      </c>
      <c r="H26">
        <v>2011</v>
      </c>
    </row>
    <row r="27" spans="1:8" x14ac:dyDescent="0.2">
      <c r="A27" s="2" t="s">
        <v>9</v>
      </c>
      <c r="B27" t="s">
        <v>5</v>
      </c>
      <c r="C27">
        <v>2016</v>
      </c>
      <c r="D27">
        <v>10158.328539773</v>
      </c>
      <c r="E27">
        <f t="shared" si="3"/>
        <v>2291.5644926365244</v>
      </c>
      <c r="F27">
        <v>6</v>
      </c>
      <c r="G27" t="s">
        <v>721</v>
      </c>
      <c r="H27">
        <v>2011</v>
      </c>
    </row>
    <row r="28" spans="1:8" x14ac:dyDescent="0.2">
      <c r="A28" s="2" t="s">
        <v>9</v>
      </c>
      <c r="B28" t="s">
        <v>5</v>
      </c>
      <c r="C28">
        <v>2017</v>
      </c>
      <c r="D28">
        <v>12355.954282396</v>
      </c>
      <c r="E28">
        <f t="shared" si="3"/>
        <v>2808.9491857563817</v>
      </c>
      <c r="F28">
        <v>7</v>
      </c>
      <c r="G28" t="s">
        <v>721</v>
      </c>
      <c r="H28">
        <v>2011</v>
      </c>
    </row>
    <row r="29" spans="1:8" x14ac:dyDescent="0.2">
      <c r="A29" s="2" t="s">
        <v>10</v>
      </c>
      <c r="B29" t="s">
        <v>5</v>
      </c>
      <c r="C29">
        <v>2011</v>
      </c>
      <c r="D29">
        <v>292.32609851199999</v>
      </c>
      <c r="E29">
        <v>0</v>
      </c>
      <c r="F29">
        <v>0</v>
      </c>
      <c r="G29" t="s">
        <v>721</v>
      </c>
      <c r="H29">
        <v>2011</v>
      </c>
    </row>
    <row r="30" spans="1:8" x14ac:dyDescent="0.2">
      <c r="A30" s="2" t="s">
        <v>10</v>
      </c>
      <c r="B30" t="s">
        <v>5</v>
      </c>
      <c r="C30">
        <v>2012</v>
      </c>
      <c r="D30">
        <v>2379.959905318</v>
      </c>
      <c r="E30">
        <f>(D30-D$29)*100/D$29</f>
        <v>714.14554411408551</v>
      </c>
      <c r="F30">
        <v>1</v>
      </c>
      <c r="G30" t="s">
        <v>721</v>
      </c>
      <c r="H30">
        <v>2011</v>
      </c>
    </row>
    <row r="31" spans="1:8" x14ac:dyDescent="0.2">
      <c r="A31" s="2" t="s">
        <v>10</v>
      </c>
      <c r="B31" t="s">
        <v>5</v>
      </c>
      <c r="C31">
        <v>2013</v>
      </c>
      <c r="D31">
        <v>832.25256982300095</v>
      </c>
      <c r="E31">
        <f t="shared" ref="E31:E36" si="4">(D31-D$29)*100/D$29</f>
        <v>184.70005725090502</v>
      </c>
      <c r="F31">
        <v>2</v>
      </c>
      <c r="G31" t="s">
        <v>721</v>
      </c>
      <c r="H31">
        <v>2011</v>
      </c>
    </row>
    <row r="32" spans="1:8" x14ac:dyDescent="0.2">
      <c r="A32" s="2" t="s">
        <v>10</v>
      </c>
      <c r="B32" t="s">
        <v>5</v>
      </c>
      <c r="C32">
        <v>2014</v>
      </c>
      <c r="D32">
        <v>1073.8290954940001</v>
      </c>
      <c r="E32">
        <f t="shared" si="4"/>
        <v>267.33945445172742</v>
      </c>
      <c r="F32">
        <v>3</v>
      </c>
      <c r="G32" t="s">
        <v>721</v>
      </c>
      <c r="H32">
        <v>2011</v>
      </c>
    </row>
    <row r="33" spans="1:8" x14ac:dyDescent="0.2">
      <c r="A33" s="2" t="s">
        <v>10</v>
      </c>
      <c r="B33" t="s">
        <v>5</v>
      </c>
      <c r="C33">
        <v>2015</v>
      </c>
      <c r="D33">
        <v>9609.4793900389996</v>
      </c>
      <c r="E33">
        <f t="shared" si="4"/>
        <v>3187.2464822515772</v>
      </c>
      <c r="F33">
        <v>4</v>
      </c>
      <c r="G33" t="s">
        <v>721</v>
      </c>
      <c r="H33">
        <v>2011</v>
      </c>
    </row>
    <row r="34" spans="1:8" x14ac:dyDescent="0.2">
      <c r="A34" s="2" t="s">
        <v>10</v>
      </c>
      <c r="B34" t="s">
        <v>5</v>
      </c>
      <c r="C34">
        <v>2016</v>
      </c>
      <c r="D34">
        <v>6035.00963236199</v>
      </c>
      <c r="E34">
        <f t="shared" si="4"/>
        <v>1964.4785611279431</v>
      </c>
      <c r="F34">
        <v>5</v>
      </c>
      <c r="G34" t="s">
        <v>721</v>
      </c>
      <c r="H34">
        <v>2011</v>
      </c>
    </row>
    <row r="35" spans="1:8" x14ac:dyDescent="0.2">
      <c r="A35" s="2" t="s">
        <v>10</v>
      </c>
      <c r="B35" t="s">
        <v>5</v>
      </c>
      <c r="C35">
        <v>2017</v>
      </c>
      <c r="D35">
        <v>5088.5723314160005</v>
      </c>
      <c r="E35">
        <f t="shared" si="4"/>
        <v>1640.7177659873275</v>
      </c>
      <c r="F35">
        <v>6</v>
      </c>
      <c r="G35" t="s">
        <v>721</v>
      </c>
      <c r="H35">
        <v>2011</v>
      </c>
    </row>
    <row r="36" spans="1:8" x14ac:dyDescent="0.2">
      <c r="A36" s="2" t="s">
        <v>10</v>
      </c>
      <c r="B36" t="s">
        <v>5</v>
      </c>
      <c r="C36">
        <v>2019</v>
      </c>
      <c r="D36">
        <v>10615.1499538669</v>
      </c>
      <c r="E36">
        <f t="shared" si="4"/>
        <v>3531.2700124621779</v>
      </c>
      <c r="F36">
        <v>8</v>
      </c>
      <c r="G36" t="s">
        <v>721</v>
      </c>
      <c r="H36">
        <v>2011</v>
      </c>
    </row>
    <row r="37" spans="1:8" x14ac:dyDescent="0.2">
      <c r="A37" s="2" t="s">
        <v>11</v>
      </c>
      <c r="B37" t="s">
        <v>5</v>
      </c>
      <c r="C37">
        <v>2015</v>
      </c>
      <c r="D37">
        <v>1359.550835713</v>
      </c>
      <c r="E37">
        <v>0</v>
      </c>
      <c r="F37">
        <v>0</v>
      </c>
      <c r="G37" t="s">
        <v>721</v>
      </c>
      <c r="H37">
        <v>2015</v>
      </c>
    </row>
    <row r="38" spans="1:8" x14ac:dyDescent="0.2">
      <c r="A38" s="2" t="s">
        <v>11</v>
      </c>
      <c r="B38" t="s">
        <v>5</v>
      </c>
      <c r="C38">
        <v>2016</v>
      </c>
      <c r="D38">
        <v>1667.62247576099</v>
      </c>
      <c r="E38">
        <f>(D38-D$37)*100/D$37</f>
        <v>22.65981028112315</v>
      </c>
      <c r="F38">
        <v>1</v>
      </c>
      <c r="G38" t="s">
        <v>721</v>
      </c>
      <c r="H38">
        <v>2015</v>
      </c>
    </row>
    <row r="39" spans="1:8" x14ac:dyDescent="0.2">
      <c r="A39" s="2" t="s">
        <v>11</v>
      </c>
      <c r="B39" t="s">
        <v>5</v>
      </c>
      <c r="C39">
        <v>2017</v>
      </c>
      <c r="D39">
        <v>4078.89596028199</v>
      </c>
      <c r="E39">
        <f t="shared" ref="E39:E41" si="5">(D39-D$37)*100/D$37</f>
        <v>200.01790688046341</v>
      </c>
      <c r="F39">
        <v>2</v>
      </c>
      <c r="G39" t="s">
        <v>721</v>
      </c>
      <c r="H39">
        <v>2015</v>
      </c>
    </row>
    <row r="40" spans="1:8" x14ac:dyDescent="0.2">
      <c r="A40" s="2" t="s">
        <v>11</v>
      </c>
      <c r="B40" t="s">
        <v>5</v>
      </c>
      <c r="C40">
        <v>2019</v>
      </c>
      <c r="D40">
        <v>8332.9739281330003</v>
      </c>
      <c r="E40">
        <f t="shared" si="5"/>
        <v>512.92109932490109</v>
      </c>
      <c r="F40">
        <v>4</v>
      </c>
      <c r="G40" t="s">
        <v>721</v>
      </c>
      <c r="H40">
        <v>2015</v>
      </c>
    </row>
    <row r="41" spans="1:8" x14ac:dyDescent="0.2">
      <c r="A41" s="2" t="s">
        <v>11</v>
      </c>
      <c r="B41" t="s">
        <v>5</v>
      </c>
      <c r="C41">
        <v>2022</v>
      </c>
      <c r="D41">
        <v>1511.3958291219999</v>
      </c>
      <c r="E41">
        <f t="shared" si="5"/>
        <v>11.168761727792743</v>
      </c>
      <c r="F41">
        <v>7</v>
      </c>
      <c r="G41" t="s">
        <v>721</v>
      </c>
      <c r="H41">
        <v>2015</v>
      </c>
    </row>
    <row r="42" spans="1:8" x14ac:dyDescent="0.2">
      <c r="A42" s="2" t="s">
        <v>12</v>
      </c>
      <c r="B42" t="s">
        <v>5</v>
      </c>
      <c r="C42">
        <v>2015</v>
      </c>
      <c r="D42">
        <v>1005.07533983</v>
      </c>
      <c r="E42">
        <v>0</v>
      </c>
      <c r="F42">
        <v>0</v>
      </c>
      <c r="G42" t="s">
        <v>721</v>
      </c>
      <c r="H42">
        <v>2015</v>
      </c>
    </row>
    <row r="43" spans="1:8" x14ac:dyDescent="0.2">
      <c r="A43" s="2" t="s">
        <v>12</v>
      </c>
      <c r="B43" t="s">
        <v>5</v>
      </c>
      <c r="C43">
        <v>2016</v>
      </c>
      <c r="D43">
        <v>725.43069398600005</v>
      </c>
      <c r="E43">
        <f>(D43-D$42)*100/D$42</f>
        <v>-27.823252124691411</v>
      </c>
      <c r="F43">
        <v>1</v>
      </c>
      <c r="G43" t="s">
        <v>721</v>
      </c>
      <c r="H43">
        <v>2015</v>
      </c>
    </row>
    <row r="44" spans="1:8" x14ac:dyDescent="0.2">
      <c r="A44" s="2" t="s">
        <v>12</v>
      </c>
      <c r="B44" t="s">
        <v>5</v>
      </c>
      <c r="C44">
        <v>2017</v>
      </c>
      <c r="D44">
        <v>2747.0928060649999</v>
      </c>
      <c r="E44">
        <f t="shared" ref="E44:E46" si="6">(D44-D$42)*100/D$42</f>
        <v>173.32207817671139</v>
      </c>
      <c r="F44">
        <v>2</v>
      </c>
      <c r="G44" t="s">
        <v>721</v>
      </c>
      <c r="H44">
        <v>2015</v>
      </c>
    </row>
    <row r="45" spans="1:8" x14ac:dyDescent="0.2">
      <c r="A45" s="2" t="s">
        <v>12</v>
      </c>
      <c r="B45" t="s">
        <v>5</v>
      </c>
      <c r="C45">
        <v>2019</v>
      </c>
      <c r="D45">
        <v>3373.4141727289998</v>
      </c>
      <c r="E45">
        <f t="shared" si="6"/>
        <v>235.63794066418788</v>
      </c>
      <c r="F45">
        <v>4</v>
      </c>
      <c r="G45" t="s">
        <v>721</v>
      </c>
      <c r="H45">
        <v>2015</v>
      </c>
    </row>
    <row r="46" spans="1:8" x14ac:dyDescent="0.2">
      <c r="A46" s="2" t="s">
        <v>12</v>
      </c>
      <c r="B46" t="s">
        <v>5</v>
      </c>
      <c r="C46">
        <v>2022</v>
      </c>
      <c r="D46">
        <v>623.52548389299898</v>
      </c>
      <c r="E46">
        <f t="shared" si="6"/>
        <v>-37.962313949672364</v>
      </c>
      <c r="F46">
        <v>7</v>
      </c>
      <c r="G46" t="s">
        <v>721</v>
      </c>
      <c r="H46">
        <v>2015</v>
      </c>
    </row>
    <row r="47" spans="1:8" x14ac:dyDescent="0.2">
      <c r="A47" s="2" t="s">
        <v>13</v>
      </c>
      <c r="B47" t="s">
        <v>14</v>
      </c>
      <c r="C47">
        <v>2019</v>
      </c>
      <c r="D47">
        <v>5852.7559191169903</v>
      </c>
      <c r="E47">
        <v>0</v>
      </c>
      <c r="F47">
        <v>0</v>
      </c>
      <c r="G47" t="s">
        <v>722</v>
      </c>
      <c r="H47">
        <v>2019</v>
      </c>
    </row>
    <row r="48" spans="1:8" x14ac:dyDescent="0.2">
      <c r="A48" s="2" t="s">
        <v>13</v>
      </c>
      <c r="B48" t="s">
        <v>14</v>
      </c>
      <c r="C48">
        <v>2022</v>
      </c>
      <c r="D48">
        <v>1982.3335540579901</v>
      </c>
      <c r="E48">
        <f>(D48-D47)*100/D47</f>
        <v>-66.129912447176409</v>
      </c>
      <c r="F48">
        <v>3</v>
      </c>
      <c r="G48" t="s">
        <v>722</v>
      </c>
      <c r="H48">
        <v>2019</v>
      </c>
    </row>
    <row r="49" spans="1:8" x14ac:dyDescent="0.2">
      <c r="A49" s="2" t="s">
        <v>15</v>
      </c>
      <c r="B49" t="s">
        <v>5</v>
      </c>
      <c r="C49">
        <v>2011</v>
      </c>
      <c r="D49">
        <v>926.76961387599999</v>
      </c>
      <c r="E49">
        <v>0</v>
      </c>
      <c r="F49">
        <v>0</v>
      </c>
      <c r="G49" t="s">
        <v>721</v>
      </c>
      <c r="H49">
        <v>2011</v>
      </c>
    </row>
    <row r="50" spans="1:8" x14ac:dyDescent="0.2">
      <c r="A50" s="2" t="s">
        <v>15</v>
      </c>
      <c r="B50" t="s">
        <v>5</v>
      </c>
      <c r="C50">
        <v>2012</v>
      </c>
      <c r="D50">
        <v>1298.28879948499</v>
      </c>
      <c r="E50">
        <f>(D50-D$49)*100/D$49</f>
        <v>40.087544956852518</v>
      </c>
      <c r="F50">
        <v>1</v>
      </c>
      <c r="G50" t="s">
        <v>721</v>
      </c>
      <c r="H50">
        <v>2011</v>
      </c>
    </row>
    <row r="51" spans="1:8" x14ac:dyDescent="0.2">
      <c r="A51" s="2" t="s">
        <v>15</v>
      </c>
      <c r="B51" t="s">
        <v>5</v>
      </c>
      <c r="C51">
        <v>2015</v>
      </c>
      <c r="D51">
        <v>657.29935516800003</v>
      </c>
      <c r="E51">
        <f t="shared" ref="E51:E53" si="7">(D51-D$49)*100/D$49</f>
        <v>-29.076294115967269</v>
      </c>
      <c r="F51">
        <v>4</v>
      </c>
      <c r="G51" t="s">
        <v>721</v>
      </c>
      <c r="H51">
        <v>2011</v>
      </c>
    </row>
    <row r="52" spans="1:8" x14ac:dyDescent="0.2">
      <c r="A52" s="2" t="s">
        <v>15</v>
      </c>
      <c r="B52" t="s">
        <v>5</v>
      </c>
      <c r="C52">
        <v>2016</v>
      </c>
      <c r="D52">
        <v>898.075494155</v>
      </c>
      <c r="E52">
        <f t="shared" si="7"/>
        <v>-3.096143776336544</v>
      </c>
      <c r="F52">
        <v>5</v>
      </c>
      <c r="G52" t="s">
        <v>721</v>
      </c>
      <c r="H52">
        <v>2011</v>
      </c>
    </row>
    <row r="53" spans="1:8" x14ac:dyDescent="0.2">
      <c r="A53" s="2" t="s">
        <v>15</v>
      </c>
      <c r="B53" t="s">
        <v>5</v>
      </c>
      <c r="C53">
        <v>2017</v>
      </c>
      <c r="D53">
        <v>1788.1513195570001</v>
      </c>
      <c r="E53">
        <f t="shared" si="7"/>
        <v>92.944534734848489</v>
      </c>
      <c r="F53">
        <v>6</v>
      </c>
      <c r="G53" t="s">
        <v>721</v>
      </c>
      <c r="H53">
        <v>2011</v>
      </c>
    </row>
    <row r="54" spans="1:8" x14ac:dyDescent="0.2">
      <c r="A54" s="2" t="s">
        <v>16</v>
      </c>
      <c r="B54" t="s">
        <v>5</v>
      </c>
      <c r="C54">
        <v>2012</v>
      </c>
      <c r="D54">
        <v>2610.9511173410001</v>
      </c>
      <c r="E54">
        <v>0</v>
      </c>
      <c r="F54">
        <v>0</v>
      </c>
      <c r="G54" t="s">
        <v>721</v>
      </c>
      <c r="H54">
        <v>2012</v>
      </c>
    </row>
    <row r="55" spans="1:8" x14ac:dyDescent="0.2">
      <c r="A55" s="2" t="s">
        <v>16</v>
      </c>
      <c r="B55" t="s">
        <v>5</v>
      </c>
      <c r="C55">
        <v>2014</v>
      </c>
      <c r="D55">
        <v>3863.0644918940002</v>
      </c>
      <c r="E55">
        <f>(D55-D$54)*100/D$54</f>
        <v>47.956216653652092</v>
      </c>
      <c r="F55">
        <v>2</v>
      </c>
      <c r="G55" t="s">
        <v>721</v>
      </c>
      <c r="H55">
        <v>2012</v>
      </c>
    </row>
    <row r="56" spans="1:8" x14ac:dyDescent="0.2">
      <c r="A56" s="2" t="s">
        <v>16</v>
      </c>
      <c r="B56" t="s">
        <v>5</v>
      </c>
      <c r="C56">
        <v>2015</v>
      </c>
      <c r="D56">
        <v>3260.1341422529999</v>
      </c>
      <c r="E56">
        <f t="shared" ref="E56:E59" si="8">(D56-D$54)*100/D$54</f>
        <v>24.863852126543435</v>
      </c>
      <c r="F56">
        <v>3</v>
      </c>
      <c r="G56" t="s">
        <v>721</v>
      </c>
      <c r="H56">
        <v>2012</v>
      </c>
    </row>
    <row r="57" spans="1:8" x14ac:dyDescent="0.2">
      <c r="A57" s="2" t="s">
        <v>16</v>
      </c>
      <c r="B57" t="s">
        <v>5</v>
      </c>
      <c r="C57">
        <v>2016</v>
      </c>
      <c r="D57">
        <v>2765.4462110720001</v>
      </c>
      <c r="E57">
        <f t="shared" si="8"/>
        <v>5.9171959484380627</v>
      </c>
      <c r="F57">
        <v>4</v>
      </c>
      <c r="G57" t="s">
        <v>721</v>
      </c>
      <c r="H57">
        <v>2012</v>
      </c>
    </row>
    <row r="58" spans="1:8" x14ac:dyDescent="0.2">
      <c r="A58" s="2" t="s">
        <v>16</v>
      </c>
      <c r="B58" t="s">
        <v>5</v>
      </c>
      <c r="C58">
        <v>2017</v>
      </c>
      <c r="D58">
        <v>3956.3178013870001</v>
      </c>
      <c r="E58">
        <f t="shared" si="8"/>
        <v>51.527838844264735</v>
      </c>
      <c r="F58">
        <v>5</v>
      </c>
      <c r="G58" t="s">
        <v>721</v>
      </c>
      <c r="H58">
        <v>2012</v>
      </c>
    </row>
    <row r="59" spans="1:8" x14ac:dyDescent="0.2">
      <c r="A59" s="2" t="s">
        <v>16</v>
      </c>
      <c r="B59" t="s">
        <v>5</v>
      </c>
      <c r="C59">
        <v>2022</v>
      </c>
      <c r="D59">
        <v>6254.1404892300097</v>
      </c>
      <c r="E59">
        <f t="shared" si="8"/>
        <v>139.53495137048921</v>
      </c>
      <c r="F59">
        <v>10</v>
      </c>
      <c r="G59" t="s">
        <v>721</v>
      </c>
      <c r="H59">
        <v>2012</v>
      </c>
    </row>
    <row r="60" spans="1:8" x14ac:dyDescent="0.2">
      <c r="A60" s="2" t="s">
        <v>18</v>
      </c>
      <c r="B60" t="s">
        <v>19</v>
      </c>
      <c r="C60">
        <v>2019</v>
      </c>
      <c r="D60">
        <v>1328.0398595510001</v>
      </c>
      <c r="E60">
        <v>0</v>
      </c>
      <c r="F60">
        <v>0</v>
      </c>
      <c r="G60" t="s">
        <v>722</v>
      </c>
      <c r="H60">
        <v>2019</v>
      </c>
    </row>
    <row r="61" spans="1:8" x14ac:dyDescent="0.2">
      <c r="A61" s="2" t="s">
        <v>18</v>
      </c>
      <c r="B61" t="s">
        <v>19</v>
      </c>
      <c r="C61">
        <v>2021</v>
      </c>
      <c r="D61">
        <v>676.73172980000004</v>
      </c>
      <c r="E61">
        <f>(D61-D60)*100/D60</f>
        <v>-49.042814872379076</v>
      </c>
      <c r="F61">
        <v>2</v>
      </c>
      <c r="G61" t="s">
        <v>722</v>
      </c>
      <c r="H61">
        <v>2019</v>
      </c>
    </row>
    <row r="62" spans="1:8" x14ac:dyDescent="0.2">
      <c r="A62" s="2" t="s">
        <v>20</v>
      </c>
      <c r="B62" t="s">
        <v>19</v>
      </c>
      <c r="C62">
        <v>2019</v>
      </c>
      <c r="D62">
        <v>1893.0380290789999</v>
      </c>
      <c r="E62">
        <v>0</v>
      </c>
      <c r="F62">
        <v>0</v>
      </c>
      <c r="G62" t="s">
        <v>722</v>
      </c>
      <c r="H62">
        <v>2019</v>
      </c>
    </row>
    <row r="63" spans="1:8" x14ac:dyDescent="0.2">
      <c r="A63" s="2" t="s">
        <v>20</v>
      </c>
      <c r="B63" t="s">
        <v>19</v>
      </c>
      <c r="C63">
        <v>2021</v>
      </c>
      <c r="D63">
        <v>1937.69993687899</v>
      </c>
      <c r="E63">
        <f>(D63-D62)*100/D62</f>
        <v>2.3592715578840746</v>
      </c>
      <c r="F63">
        <v>2</v>
      </c>
      <c r="G63" t="s">
        <v>722</v>
      </c>
      <c r="H63">
        <v>2019</v>
      </c>
    </row>
    <row r="64" spans="1:8" x14ac:dyDescent="0.2">
      <c r="A64" s="2" t="s">
        <v>21</v>
      </c>
      <c r="B64" t="s">
        <v>5</v>
      </c>
      <c r="C64">
        <v>2015</v>
      </c>
      <c r="D64">
        <v>3880.6140965929899</v>
      </c>
      <c r="E64">
        <v>0</v>
      </c>
      <c r="F64">
        <v>0</v>
      </c>
      <c r="G64" t="s">
        <v>721</v>
      </c>
      <c r="H64">
        <v>2015</v>
      </c>
    </row>
    <row r="65" spans="1:8" x14ac:dyDescent="0.2">
      <c r="A65" s="2" t="s">
        <v>21</v>
      </c>
      <c r="B65" t="s">
        <v>5</v>
      </c>
      <c r="C65">
        <v>2016</v>
      </c>
      <c r="D65">
        <v>3301.8740983149901</v>
      </c>
      <c r="E65">
        <f>(D65-D$64)*100/D$64</f>
        <v>-14.913618924028244</v>
      </c>
      <c r="F65">
        <v>1</v>
      </c>
      <c r="G65" t="s">
        <v>721</v>
      </c>
      <c r="H65">
        <v>2015</v>
      </c>
    </row>
    <row r="66" spans="1:8" x14ac:dyDescent="0.2">
      <c r="A66" s="2" t="s">
        <v>21</v>
      </c>
      <c r="B66" t="s">
        <v>5</v>
      </c>
      <c r="C66">
        <v>2017</v>
      </c>
      <c r="D66">
        <v>2846.4649509699898</v>
      </c>
      <c r="E66">
        <f t="shared" ref="E66:E68" si="9">(D66-D$64)*100/D$64</f>
        <v>-26.649110678924192</v>
      </c>
      <c r="F66">
        <v>2</v>
      </c>
      <c r="G66" t="s">
        <v>721</v>
      </c>
      <c r="H66">
        <v>2015</v>
      </c>
    </row>
    <row r="67" spans="1:8" x14ac:dyDescent="0.2">
      <c r="A67" s="2" t="s">
        <v>21</v>
      </c>
      <c r="B67" t="s">
        <v>5</v>
      </c>
      <c r="C67">
        <v>2019</v>
      </c>
      <c r="D67">
        <v>4422.9230216389997</v>
      </c>
      <c r="E67">
        <f t="shared" si="9"/>
        <v>13.974822323150695</v>
      </c>
      <c r="F67">
        <v>4</v>
      </c>
      <c r="G67" t="s">
        <v>721</v>
      </c>
      <c r="H67">
        <v>2015</v>
      </c>
    </row>
    <row r="68" spans="1:8" x14ac:dyDescent="0.2">
      <c r="A68" s="2" t="s">
        <v>21</v>
      </c>
      <c r="B68" t="s">
        <v>5</v>
      </c>
      <c r="C68">
        <v>2022</v>
      </c>
      <c r="D68">
        <v>2389.217116752</v>
      </c>
      <c r="E68">
        <f t="shared" si="9"/>
        <v>-38.431983771598709</v>
      </c>
      <c r="F68">
        <v>7</v>
      </c>
      <c r="G68" t="s">
        <v>721</v>
      </c>
      <c r="H68">
        <v>2015</v>
      </c>
    </row>
    <row r="69" spans="1:8" x14ac:dyDescent="0.2">
      <c r="A69" s="2" t="s">
        <v>22</v>
      </c>
      <c r="B69" t="s">
        <v>5</v>
      </c>
      <c r="C69">
        <v>2015</v>
      </c>
      <c r="D69">
        <v>3840.9532056979901</v>
      </c>
      <c r="E69">
        <v>0</v>
      </c>
      <c r="F69">
        <v>0</v>
      </c>
      <c r="G69" t="s">
        <v>721</v>
      </c>
      <c r="H69">
        <v>2015</v>
      </c>
    </row>
    <row r="70" spans="1:8" x14ac:dyDescent="0.2">
      <c r="A70" s="2" t="s">
        <v>22</v>
      </c>
      <c r="B70" t="s">
        <v>5</v>
      </c>
      <c r="C70">
        <v>2016</v>
      </c>
      <c r="D70">
        <v>3888.96614099</v>
      </c>
      <c r="E70">
        <f>(D70-D$69)*100/D$69</f>
        <v>1.2500265616561912</v>
      </c>
      <c r="F70">
        <v>1</v>
      </c>
      <c r="G70" t="s">
        <v>721</v>
      </c>
      <c r="H70">
        <v>2015</v>
      </c>
    </row>
    <row r="71" spans="1:8" x14ac:dyDescent="0.2">
      <c r="A71" s="2" t="s">
        <v>22</v>
      </c>
      <c r="B71" t="s">
        <v>5</v>
      </c>
      <c r="C71">
        <v>2017</v>
      </c>
      <c r="D71">
        <v>5192.6787922169897</v>
      </c>
      <c r="E71">
        <f>(D71-D$69)*100/D$69</f>
        <v>35.19245130385179</v>
      </c>
      <c r="F71">
        <v>2</v>
      </c>
      <c r="G71" t="s">
        <v>721</v>
      </c>
      <c r="H71">
        <v>2015</v>
      </c>
    </row>
    <row r="72" spans="1:8" x14ac:dyDescent="0.2">
      <c r="A72" s="2" t="s">
        <v>23</v>
      </c>
      <c r="B72" t="s">
        <v>5</v>
      </c>
      <c r="C72">
        <v>2015</v>
      </c>
      <c r="D72">
        <v>3228.8161695230001</v>
      </c>
      <c r="E72">
        <v>0</v>
      </c>
      <c r="F72">
        <v>0</v>
      </c>
      <c r="G72" t="s">
        <v>721</v>
      </c>
      <c r="H72">
        <v>2015</v>
      </c>
    </row>
    <row r="73" spans="1:8" x14ac:dyDescent="0.2">
      <c r="A73" s="2" t="s">
        <v>23</v>
      </c>
      <c r="B73" t="s">
        <v>5</v>
      </c>
      <c r="C73">
        <v>2016</v>
      </c>
      <c r="D73">
        <v>1737.911390623</v>
      </c>
      <c r="E73">
        <f>(D73-D$72)*100/D$72</f>
        <v>-46.174966322726718</v>
      </c>
      <c r="F73">
        <v>1</v>
      </c>
      <c r="G73" t="s">
        <v>721</v>
      </c>
      <c r="H73">
        <v>2015</v>
      </c>
    </row>
    <row r="74" spans="1:8" x14ac:dyDescent="0.2">
      <c r="A74" s="2" t="s">
        <v>23</v>
      </c>
      <c r="B74" t="s">
        <v>5</v>
      </c>
      <c r="C74">
        <v>2017</v>
      </c>
      <c r="D74">
        <v>4166.91336958599</v>
      </c>
      <c r="E74">
        <f>(D74-D$72)*100/D$72</f>
        <v>29.053905543392304</v>
      </c>
      <c r="F74">
        <v>2</v>
      </c>
      <c r="G74" t="s">
        <v>721</v>
      </c>
      <c r="H74">
        <v>2015</v>
      </c>
    </row>
    <row r="75" spans="1:8" x14ac:dyDescent="0.2">
      <c r="A75" s="2" t="s">
        <v>24</v>
      </c>
      <c r="B75" t="s">
        <v>19</v>
      </c>
      <c r="C75">
        <v>2019</v>
      </c>
      <c r="D75">
        <v>928.27490172</v>
      </c>
      <c r="E75">
        <v>0</v>
      </c>
      <c r="F75">
        <v>0</v>
      </c>
      <c r="G75" t="s">
        <v>722</v>
      </c>
      <c r="H75">
        <v>2019</v>
      </c>
    </row>
    <row r="76" spans="1:8" x14ac:dyDescent="0.2">
      <c r="A76" s="2" t="s">
        <v>24</v>
      </c>
      <c r="B76" t="s">
        <v>19</v>
      </c>
      <c r="C76">
        <v>2021</v>
      </c>
      <c r="D76">
        <v>567.81556898899896</v>
      </c>
      <c r="E76">
        <f>(D76-D75)*100/D75</f>
        <v>-38.831097562059057</v>
      </c>
      <c r="F76">
        <v>2</v>
      </c>
      <c r="G76" t="s">
        <v>722</v>
      </c>
      <c r="H76">
        <v>2019</v>
      </c>
    </row>
    <row r="77" spans="1:8" x14ac:dyDescent="0.2">
      <c r="A77" s="2" t="s">
        <v>25</v>
      </c>
      <c r="B77" t="s">
        <v>5</v>
      </c>
      <c r="C77">
        <v>2015</v>
      </c>
      <c r="D77">
        <v>2229.7592034149998</v>
      </c>
      <c r="E77">
        <v>0</v>
      </c>
      <c r="F77">
        <v>0</v>
      </c>
      <c r="G77" t="s">
        <v>721</v>
      </c>
      <c r="H77">
        <v>2015</v>
      </c>
    </row>
    <row r="78" spans="1:8" x14ac:dyDescent="0.2">
      <c r="A78" s="2" t="s">
        <v>25</v>
      </c>
      <c r="B78" t="s">
        <v>5</v>
      </c>
      <c r="C78">
        <v>2016</v>
      </c>
      <c r="D78">
        <v>2855.4793975950001</v>
      </c>
      <c r="E78">
        <f>(D78-D$77)*100/D$77</f>
        <v>28.062231707427209</v>
      </c>
      <c r="F78">
        <v>1</v>
      </c>
      <c r="G78" t="s">
        <v>721</v>
      </c>
      <c r="H78">
        <v>2015</v>
      </c>
    </row>
    <row r="79" spans="1:8" x14ac:dyDescent="0.2">
      <c r="A79" s="2" t="s">
        <v>25</v>
      </c>
      <c r="B79" t="s">
        <v>5</v>
      </c>
      <c r="C79">
        <v>2017</v>
      </c>
      <c r="D79">
        <v>2416.0704478090001</v>
      </c>
      <c r="E79">
        <f>(D79-D$77)*100/D$77</f>
        <v>8.3556665719174692</v>
      </c>
      <c r="F79">
        <v>2</v>
      </c>
      <c r="G79" t="s">
        <v>721</v>
      </c>
      <c r="H79">
        <v>2015</v>
      </c>
    </row>
    <row r="80" spans="1:8" x14ac:dyDescent="0.2">
      <c r="A80" s="2" t="s">
        <v>26</v>
      </c>
      <c r="B80" t="s">
        <v>19</v>
      </c>
      <c r="C80">
        <v>2019</v>
      </c>
      <c r="D80">
        <v>733.45393844800003</v>
      </c>
      <c r="E80">
        <v>0</v>
      </c>
      <c r="F80">
        <v>0</v>
      </c>
      <c r="G80" t="s">
        <v>722</v>
      </c>
      <c r="H80">
        <v>2019</v>
      </c>
    </row>
    <row r="81" spans="1:8" x14ac:dyDescent="0.2">
      <c r="A81" s="2" t="s">
        <v>26</v>
      </c>
      <c r="B81" t="s">
        <v>19</v>
      </c>
      <c r="C81">
        <v>2021</v>
      </c>
      <c r="D81">
        <v>592.98044139599995</v>
      </c>
      <c r="E81">
        <f>(D81-D80)*100/D80</f>
        <v>-19.152327049909118</v>
      </c>
      <c r="F81">
        <v>2</v>
      </c>
      <c r="G81" t="s">
        <v>722</v>
      </c>
      <c r="H81">
        <v>2019</v>
      </c>
    </row>
    <row r="82" spans="1:8" x14ac:dyDescent="0.2">
      <c r="A82" s="2" t="s">
        <v>27</v>
      </c>
      <c r="B82" t="s">
        <v>19</v>
      </c>
      <c r="C82">
        <v>2019</v>
      </c>
      <c r="D82">
        <v>1364.019255812</v>
      </c>
      <c r="E82">
        <v>0</v>
      </c>
      <c r="F82">
        <v>0</v>
      </c>
      <c r="G82" t="s">
        <v>722</v>
      </c>
      <c r="H82">
        <v>2019</v>
      </c>
    </row>
    <row r="83" spans="1:8" x14ac:dyDescent="0.2">
      <c r="A83" s="2" t="s">
        <v>27</v>
      </c>
      <c r="B83" t="s">
        <v>19</v>
      </c>
      <c r="C83">
        <v>2021</v>
      </c>
      <c r="D83">
        <v>1173.653682742</v>
      </c>
      <c r="E83">
        <f>(D83-D82)*100/D82</f>
        <v>-13.956223290753726</v>
      </c>
      <c r="F83">
        <v>2</v>
      </c>
      <c r="G83" t="s">
        <v>722</v>
      </c>
      <c r="H83">
        <v>2019</v>
      </c>
    </row>
    <row r="84" spans="1:8" x14ac:dyDescent="0.2">
      <c r="A84" s="2" t="s">
        <v>28</v>
      </c>
      <c r="B84" t="s">
        <v>29</v>
      </c>
      <c r="C84">
        <v>2020</v>
      </c>
      <c r="D84">
        <v>2295.2036435670002</v>
      </c>
      <c r="E84">
        <v>0</v>
      </c>
      <c r="F84">
        <v>0</v>
      </c>
      <c r="G84" t="s">
        <v>722</v>
      </c>
      <c r="H84">
        <v>2020</v>
      </c>
    </row>
    <row r="85" spans="1:8" x14ac:dyDescent="0.2">
      <c r="A85" s="2" t="s">
        <v>30</v>
      </c>
      <c r="B85" t="s">
        <v>5</v>
      </c>
      <c r="C85">
        <v>2015</v>
      </c>
      <c r="D85">
        <v>654.97135828499995</v>
      </c>
      <c r="E85">
        <v>0</v>
      </c>
      <c r="F85">
        <v>0</v>
      </c>
      <c r="G85" t="s">
        <v>721</v>
      </c>
      <c r="H85">
        <v>2015</v>
      </c>
    </row>
    <row r="86" spans="1:8" x14ac:dyDescent="0.2">
      <c r="A86" s="2" t="s">
        <v>30</v>
      </c>
      <c r="B86" t="s">
        <v>5</v>
      </c>
      <c r="C86">
        <v>2016</v>
      </c>
      <c r="D86">
        <v>645.58259591500098</v>
      </c>
      <c r="E86">
        <f>(D86-D$85)*100/D$85</f>
        <v>-1.4334615172460117</v>
      </c>
      <c r="F86">
        <v>1</v>
      </c>
      <c r="G86" t="s">
        <v>721</v>
      </c>
      <c r="H86">
        <v>2015</v>
      </c>
    </row>
    <row r="87" spans="1:8" x14ac:dyDescent="0.2">
      <c r="A87" s="2" t="s">
        <v>30</v>
      </c>
      <c r="B87" t="s">
        <v>5</v>
      </c>
      <c r="C87">
        <v>2017</v>
      </c>
      <c r="D87">
        <v>835.47401272599905</v>
      </c>
      <c r="E87">
        <f>(D87-D$85)*100/D$85</f>
        <v>27.558862255234121</v>
      </c>
      <c r="F87">
        <v>2</v>
      </c>
      <c r="G87" t="s">
        <v>721</v>
      </c>
      <c r="H87">
        <v>2015</v>
      </c>
    </row>
    <row r="88" spans="1:8" x14ac:dyDescent="0.2">
      <c r="A88" s="2" t="s">
        <v>31</v>
      </c>
      <c r="B88" t="s">
        <v>5</v>
      </c>
      <c r="C88">
        <v>2022</v>
      </c>
      <c r="D88">
        <v>933.94414742899903</v>
      </c>
      <c r="E88">
        <v>0</v>
      </c>
      <c r="F88">
        <v>0</v>
      </c>
      <c r="G88" t="s">
        <v>722</v>
      </c>
      <c r="H88">
        <v>2022</v>
      </c>
    </row>
    <row r="89" spans="1:8" x14ac:dyDescent="0.2">
      <c r="A89" s="2" t="s">
        <v>32</v>
      </c>
      <c r="B89" t="s">
        <v>5</v>
      </c>
      <c r="C89">
        <v>2021</v>
      </c>
      <c r="D89">
        <v>6663.0658294980003</v>
      </c>
      <c r="E89">
        <v>0</v>
      </c>
      <c r="F89">
        <v>0</v>
      </c>
      <c r="G89" t="s">
        <v>722</v>
      </c>
      <c r="H89">
        <v>2021</v>
      </c>
    </row>
    <row r="90" spans="1:8" x14ac:dyDescent="0.2">
      <c r="A90" s="2" t="s">
        <v>33</v>
      </c>
      <c r="B90" t="s">
        <v>19</v>
      </c>
      <c r="C90">
        <v>2019</v>
      </c>
      <c r="D90">
        <v>4689.5816946719997</v>
      </c>
      <c r="E90">
        <v>0</v>
      </c>
      <c r="F90">
        <v>0</v>
      </c>
      <c r="G90" t="s">
        <v>722</v>
      </c>
      <c r="H90">
        <v>2019</v>
      </c>
    </row>
    <row r="91" spans="1:8" x14ac:dyDescent="0.2">
      <c r="A91" s="2" t="s">
        <v>33</v>
      </c>
      <c r="B91" t="s">
        <v>19</v>
      </c>
      <c r="C91">
        <v>2021</v>
      </c>
      <c r="D91">
        <v>1698.7682659489899</v>
      </c>
      <c r="E91">
        <f>(D91-D90)*100/D90</f>
        <v>-63.775697353155799</v>
      </c>
      <c r="F91">
        <v>2</v>
      </c>
      <c r="G91" t="s">
        <v>722</v>
      </c>
      <c r="H91">
        <v>2019</v>
      </c>
    </row>
    <row r="92" spans="1:8" x14ac:dyDescent="0.2">
      <c r="A92" s="2" t="s">
        <v>88</v>
      </c>
      <c r="B92" t="s">
        <v>5</v>
      </c>
      <c r="C92">
        <v>2022</v>
      </c>
      <c r="D92">
        <v>1203.01574232199</v>
      </c>
      <c r="E92">
        <v>0</v>
      </c>
      <c r="F92">
        <v>0</v>
      </c>
      <c r="G92" t="s">
        <v>722</v>
      </c>
      <c r="H92">
        <v>2022</v>
      </c>
    </row>
    <row r="93" spans="1:8" x14ac:dyDescent="0.2">
      <c r="A93" s="2" t="s">
        <v>34</v>
      </c>
      <c r="B93" t="s">
        <v>5</v>
      </c>
      <c r="C93">
        <v>2020</v>
      </c>
      <c r="D93">
        <v>3602.684771662</v>
      </c>
      <c r="E93">
        <v>0</v>
      </c>
      <c r="F93">
        <v>0</v>
      </c>
      <c r="G93" t="s">
        <v>722</v>
      </c>
      <c r="H93">
        <v>2020</v>
      </c>
    </row>
    <row r="94" spans="1:8" x14ac:dyDescent="0.2">
      <c r="A94" s="2" t="s">
        <v>35</v>
      </c>
      <c r="B94" t="s">
        <v>14</v>
      </c>
      <c r="C94">
        <v>2021</v>
      </c>
      <c r="D94">
        <v>16346.245488819901</v>
      </c>
      <c r="E94">
        <v>0</v>
      </c>
      <c r="F94">
        <v>0</v>
      </c>
      <c r="G94" t="s">
        <v>722</v>
      </c>
      <c r="H94">
        <v>2021</v>
      </c>
    </row>
    <row r="95" spans="1:8" x14ac:dyDescent="0.2">
      <c r="A95" s="2" t="s">
        <v>35</v>
      </c>
      <c r="B95" t="s">
        <v>14</v>
      </c>
      <c r="C95">
        <v>2023</v>
      </c>
      <c r="D95">
        <v>5003.37</v>
      </c>
      <c r="E95">
        <f>(D95-D$94)*100/D$94</f>
        <v>-69.391319839029194</v>
      </c>
      <c r="F95">
        <v>2</v>
      </c>
      <c r="G95" t="s">
        <v>722</v>
      </c>
      <c r="H95">
        <v>2021</v>
      </c>
    </row>
    <row r="96" spans="1:8" x14ac:dyDescent="0.2">
      <c r="A96" s="2" t="s">
        <v>105</v>
      </c>
      <c r="B96" t="s">
        <v>5</v>
      </c>
      <c r="C96">
        <v>2022</v>
      </c>
      <c r="D96">
        <v>2345.3234662469999</v>
      </c>
      <c r="E96">
        <v>0</v>
      </c>
      <c r="F96">
        <v>0</v>
      </c>
      <c r="G96" t="s">
        <v>722</v>
      </c>
      <c r="H96">
        <v>2022</v>
      </c>
    </row>
    <row r="97" spans="1:8" x14ac:dyDescent="0.2">
      <c r="A97" s="2" t="s">
        <v>36</v>
      </c>
      <c r="B97" t="s">
        <v>19</v>
      </c>
      <c r="C97">
        <v>2019</v>
      </c>
      <c r="D97">
        <v>915.87931658000002</v>
      </c>
      <c r="E97">
        <v>0</v>
      </c>
      <c r="F97">
        <v>0</v>
      </c>
      <c r="G97" t="s">
        <v>722</v>
      </c>
      <c r="H97">
        <v>2019</v>
      </c>
    </row>
    <row r="98" spans="1:8" x14ac:dyDescent="0.2">
      <c r="A98" s="2" t="s">
        <v>36</v>
      </c>
      <c r="B98" t="s">
        <v>19</v>
      </c>
      <c r="C98">
        <v>2021</v>
      </c>
      <c r="D98">
        <v>1440.8253934689899</v>
      </c>
      <c r="E98">
        <f>(D98-D$97)*100/D$97</f>
        <v>57.316075097011648</v>
      </c>
      <c r="F98">
        <v>2</v>
      </c>
      <c r="G98" t="s">
        <v>722</v>
      </c>
      <c r="H98">
        <v>2019</v>
      </c>
    </row>
    <row r="99" spans="1:8" x14ac:dyDescent="0.2">
      <c r="A99" s="2" t="s">
        <v>37</v>
      </c>
      <c r="B99" t="s">
        <v>5</v>
      </c>
      <c r="C99">
        <v>2015</v>
      </c>
      <c r="D99">
        <v>6704.668134521</v>
      </c>
      <c r="E99">
        <v>0</v>
      </c>
      <c r="F99">
        <v>0</v>
      </c>
      <c r="G99" t="s">
        <v>721</v>
      </c>
      <c r="H99">
        <v>2015</v>
      </c>
    </row>
    <row r="100" spans="1:8" x14ac:dyDescent="0.2">
      <c r="A100" s="2" t="s">
        <v>37</v>
      </c>
      <c r="B100" t="s">
        <v>5</v>
      </c>
      <c r="C100">
        <v>2016</v>
      </c>
      <c r="D100">
        <v>5897.0636609510102</v>
      </c>
      <c r="E100">
        <f>(D100-D$99)*100/D$99</f>
        <v>-12.045405639270873</v>
      </c>
      <c r="F100">
        <v>1</v>
      </c>
      <c r="G100" t="s">
        <v>721</v>
      </c>
      <c r="H100">
        <v>2015</v>
      </c>
    </row>
    <row r="101" spans="1:8" x14ac:dyDescent="0.2">
      <c r="A101" s="2" t="s">
        <v>37</v>
      </c>
      <c r="B101" t="s">
        <v>5</v>
      </c>
      <c r="C101">
        <v>2017</v>
      </c>
      <c r="D101">
        <v>7025.71641442499</v>
      </c>
      <c r="E101">
        <f t="shared" ref="E101:E102" si="10">(D101-D$99)*100/D$99</f>
        <v>4.7884290983915587</v>
      </c>
      <c r="F101">
        <v>2</v>
      </c>
      <c r="G101" t="s">
        <v>721</v>
      </c>
      <c r="H101">
        <v>2015</v>
      </c>
    </row>
    <row r="102" spans="1:8" x14ac:dyDescent="0.2">
      <c r="A102" s="2" t="s">
        <v>37</v>
      </c>
      <c r="B102" t="s">
        <v>5</v>
      </c>
      <c r="C102">
        <v>2022</v>
      </c>
      <c r="D102">
        <v>4682.8625275089898</v>
      </c>
      <c r="E102">
        <f t="shared" si="10"/>
        <v>-30.155192866327507</v>
      </c>
      <c r="F102">
        <v>7</v>
      </c>
      <c r="G102" t="s">
        <v>721</v>
      </c>
      <c r="H102">
        <v>2015</v>
      </c>
    </row>
    <row r="103" spans="1:8" x14ac:dyDescent="0.2">
      <c r="A103" s="2" t="s">
        <v>38</v>
      </c>
      <c r="B103" t="s">
        <v>5</v>
      </c>
      <c r="C103">
        <v>2020</v>
      </c>
      <c r="D103">
        <v>4456.4479376179897</v>
      </c>
      <c r="E103">
        <v>0</v>
      </c>
      <c r="F103">
        <v>0</v>
      </c>
      <c r="G103" t="s">
        <v>722</v>
      </c>
      <c r="H103">
        <v>2020</v>
      </c>
    </row>
    <row r="104" spans="1:8" x14ac:dyDescent="0.2">
      <c r="A104" s="2" t="s">
        <v>39</v>
      </c>
      <c r="B104" t="s">
        <v>29</v>
      </c>
      <c r="C104">
        <v>2020</v>
      </c>
      <c r="D104">
        <v>886.37178871000003</v>
      </c>
      <c r="E104">
        <v>0</v>
      </c>
      <c r="F104">
        <v>0</v>
      </c>
      <c r="G104" t="s">
        <v>722</v>
      </c>
      <c r="H104">
        <v>2020</v>
      </c>
    </row>
    <row r="105" spans="1:8" x14ac:dyDescent="0.2">
      <c r="A105" s="2" t="s">
        <v>40</v>
      </c>
      <c r="B105" t="s">
        <v>14</v>
      </c>
      <c r="C105">
        <v>2022</v>
      </c>
      <c r="D105">
        <v>1306.1190480739999</v>
      </c>
      <c r="E105">
        <v>0</v>
      </c>
      <c r="F105">
        <v>0</v>
      </c>
      <c r="G105" t="s">
        <v>722</v>
      </c>
      <c r="H105">
        <v>2022</v>
      </c>
    </row>
    <row r="106" spans="1:8" x14ac:dyDescent="0.2">
      <c r="A106" t="s">
        <v>111</v>
      </c>
      <c r="B106" t="s">
        <v>5</v>
      </c>
      <c r="C106">
        <v>2021</v>
      </c>
      <c r="D106">
        <v>8830.6146130159996</v>
      </c>
      <c r="E106">
        <v>0</v>
      </c>
      <c r="F106">
        <v>0</v>
      </c>
      <c r="G106" t="s">
        <v>722</v>
      </c>
      <c r="H106">
        <v>2021</v>
      </c>
    </row>
    <row r="107" spans="1:8" x14ac:dyDescent="0.2">
      <c r="A107" s="2" t="s">
        <v>41</v>
      </c>
      <c r="B107" t="s">
        <v>19</v>
      </c>
      <c r="C107">
        <v>2019</v>
      </c>
      <c r="D107">
        <v>361.58913838099897</v>
      </c>
      <c r="E107">
        <v>0</v>
      </c>
      <c r="F107">
        <v>0</v>
      </c>
      <c r="G107" t="s">
        <v>722</v>
      </c>
      <c r="H107">
        <v>2019</v>
      </c>
    </row>
    <row r="108" spans="1:8" x14ac:dyDescent="0.2">
      <c r="A108" s="2" t="s">
        <v>41</v>
      </c>
      <c r="B108" t="s">
        <v>19</v>
      </c>
      <c r="C108">
        <v>2021</v>
      </c>
      <c r="D108">
        <v>1072.06468111299</v>
      </c>
      <c r="E108">
        <f>(D108-D107)*100/D107</f>
        <v>196.48697024283337</v>
      </c>
      <c r="F108">
        <v>2</v>
      </c>
      <c r="G108" t="s">
        <v>722</v>
      </c>
      <c r="H108">
        <v>2019</v>
      </c>
    </row>
    <row r="109" spans="1:8" x14ac:dyDescent="0.2">
      <c r="A109" t="s">
        <v>42</v>
      </c>
      <c r="B109" t="s">
        <v>19</v>
      </c>
      <c r="C109">
        <v>2019</v>
      </c>
      <c r="D109">
        <v>2842.3838018629999</v>
      </c>
      <c r="E109">
        <v>0</v>
      </c>
      <c r="F109">
        <v>0</v>
      </c>
      <c r="G109" t="s">
        <v>722</v>
      </c>
      <c r="H109">
        <v>2019</v>
      </c>
    </row>
    <row r="110" spans="1:8" x14ac:dyDescent="0.2">
      <c r="A110" t="s">
        <v>42</v>
      </c>
      <c r="B110" t="s">
        <v>19</v>
      </c>
      <c r="C110">
        <v>2021</v>
      </c>
      <c r="D110">
        <v>1614.19750010599</v>
      </c>
      <c r="E110">
        <f>(D110-D109)*100/D109</f>
        <v>-43.20972772755082</v>
      </c>
      <c r="F110">
        <v>2</v>
      </c>
      <c r="G110" t="s">
        <v>722</v>
      </c>
      <c r="H110">
        <v>2019</v>
      </c>
    </row>
    <row r="111" spans="1:8" x14ac:dyDescent="0.2">
      <c r="A111" s="2" t="s">
        <v>43</v>
      </c>
      <c r="B111" t="s">
        <v>19</v>
      </c>
      <c r="C111">
        <v>2019</v>
      </c>
      <c r="D111">
        <v>4173.6992716719897</v>
      </c>
      <c r="E111">
        <v>0</v>
      </c>
      <c r="F111">
        <v>0</v>
      </c>
      <c r="G111" t="s">
        <v>722</v>
      </c>
      <c r="H111">
        <v>2019</v>
      </c>
    </row>
    <row r="112" spans="1:8" x14ac:dyDescent="0.2">
      <c r="A112" s="2" t="s">
        <v>43</v>
      </c>
      <c r="B112" t="s">
        <v>19</v>
      </c>
      <c r="C112">
        <v>2021</v>
      </c>
      <c r="D112">
        <v>2279.9487504220001</v>
      </c>
      <c r="E112">
        <f>(D112-D111)*100/D111</f>
        <v>-45.373430091223383</v>
      </c>
      <c r="F112">
        <v>2</v>
      </c>
      <c r="G112" t="s">
        <v>722</v>
      </c>
      <c r="H112">
        <v>2019</v>
      </c>
    </row>
    <row r="113" spans="1:8" x14ac:dyDescent="0.2">
      <c r="A113" t="s">
        <v>44</v>
      </c>
      <c r="B113" t="s">
        <v>5</v>
      </c>
      <c r="C113">
        <v>2015</v>
      </c>
      <c r="D113">
        <v>1299.560974233</v>
      </c>
      <c r="E113">
        <v>0</v>
      </c>
      <c r="F113">
        <v>0</v>
      </c>
      <c r="G113" t="s">
        <v>721</v>
      </c>
      <c r="H113">
        <v>2015</v>
      </c>
    </row>
    <row r="114" spans="1:8" x14ac:dyDescent="0.2">
      <c r="A114" t="s">
        <v>44</v>
      </c>
      <c r="B114" t="s">
        <v>5</v>
      </c>
      <c r="C114">
        <v>2016</v>
      </c>
      <c r="D114">
        <v>1988.9970681</v>
      </c>
      <c r="E114">
        <f>(D114-D$113)*100/D$113</f>
        <v>53.051461804160802</v>
      </c>
      <c r="F114">
        <v>1</v>
      </c>
      <c r="G114" t="s">
        <v>721</v>
      </c>
      <c r="H114">
        <v>2015</v>
      </c>
    </row>
    <row r="115" spans="1:8" x14ac:dyDescent="0.2">
      <c r="A115" t="s">
        <v>44</v>
      </c>
      <c r="B115" t="s">
        <v>5</v>
      </c>
      <c r="C115">
        <v>2017</v>
      </c>
      <c r="D115">
        <v>1934.3681238290001</v>
      </c>
      <c r="E115">
        <f>(D115-D$113)*100/D$113</f>
        <v>48.847815699502881</v>
      </c>
      <c r="F115">
        <v>2</v>
      </c>
      <c r="G115" t="s">
        <v>721</v>
      </c>
      <c r="H115">
        <v>2015</v>
      </c>
    </row>
    <row r="116" spans="1:8" x14ac:dyDescent="0.2">
      <c r="A116" s="2" t="s">
        <v>45</v>
      </c>
      <c r="B116" t="s">
        <v>19</v>
      </c>
      <c r="C116">
        <v>2017</v>
      </c>
      <c r="D116">
        <v>1255.74456207</v>
      </c>
      <c r="E116">
        <v>0</v>
      </c>
      <c r="F116">
        <v>0</v>
      </c>
      <c r="G116" t="s">
        <v>722</v>
      </c>
      <c r="H116">
        <v>2017</v>
      </c>
    </row>
    <row r="117" spans="1:8" x14ac:dyDescent="0.2">
      <c r="A117" s="2" t="s">
        <v>45</v>
      </c>
      <c r="B117" t="s">
        <v>19</v>
      </c>
      <c r="C117">
        <v>2021</v>
      </c>
      <c r="D117">
        <v>1221.0275461419999</v>
      </c>
      <c r="E117">
        <f>(D117-D116)*100/D116</f>
        <v>-2.7646558843760198</v>
      </c>
      <c r="F117">
        <v>4</v>
      </c>
      <c r="G117" t="s">
        <v>722</v>
      </c>
      <c r="H117">
        <v>2017</v>
      </c>
    </row>
    <row r="118" spans="1:8" x14ac:dyDescent="0.2">
      <c r="A118" t="s">
        <v>46</v>
      </c>
      <c r="B118" t="s">
        <v>19</v>
      </c>
      <c r="C118">
        <v>2019</v>
      </c>
      <c r="D118">
        <v>3628.0129217679901</v>
      </c>
      <c r="E118">
        <v>0</v>
      </c>
      <c r="F118">
        <v>0</v>
      </c>
      <c r="G118" t="s">
        <v>722</v>
      </c>
      <c r="H118">
        <v>2019</v>
      </c>
    </row>
    <row r="119" spans="1:8" x14ac:dyDescent="0.2">
      <c r="A119" s="2" t="s">
        <v>47</v>
      </c>
      <c r="B119" t="s">
        <v>19</v>
      </c>
      <c r="C119">
        <v>2019</v>
      </c>
      <c r="D119">
        <v>401.714404006</v>
      </c>
      <c r="E119">
        <v>0</v>
      </c>
      <c r="F119">
        <v>0</v>
      </c>
      <c r="G119" t="s">
        <v>722</v>
      </c>
      <c r="H119">
        <v>2019</v>
      </c>
    </row>
    <row r="120" spans="1:8" x14ac:dyDescent="0.2">
      <c r="A120" s="2" t="s">
        <v>47</v>
      </c>
      <c r="B120" t="s">
        <v>19</v>
      </c>
      <c r="C120">
        <v>2021</v>
      </c>
      <c r="D120">
        <v>784.33542568999906</v>
      </c>
      <c r="E120">
        <f>(D120-D$119)*100/D$119</f>
        <v>95.247025714886803</v>
      </c>
      <c r="F120">
        <v>2</v>
      </c>
      <c r="G120" t="s">
        <v>722</v>
      </c>
      <c r="H120">
        <v>2019</v>
      </c>
    </row>
    <row r="121" spans="1:8" x14ac:dyDescent="0.2">
      <c r="A121" s="2" t="s">
        <v>48</v>
      </c>
      <c r="B121" t="s">
        <v>5</v>
      </c>
      <c r="C121">
        <v>2011</v>
      </c>
      <c r="D121">
        <v>3766.800026678</v>
      </c>
      <c r="E121">
        <v>0</v>
      </c>
      <c r="F121">
        <v>0</v>
      </c>
      <c r="G121" t="s">
        <v>721</v>
      </c>
      <c r="H121">
        <v>2011</v>
      </c>
    </row>
    <row r="122" spans="1:8" x14ac:dyDescent="0.2">
      <c r="A122" s="2" t="s">
        <v>48</v>
      </c>
      <c r="B122" t="s">
        <v>5</v>
      </c>
      <c r="C122">
        <v>2012</v>
      </c>
      <c r="D122">
        <v>9426.4489069099891</v>
      </c>
      <c r="E122">
        <f>(D122-D$121)*100/D$121</f>
        <v>150.25084528374398</v>
      </c>
      <c r="F122">
        <v>1</v>
      </c>
      <c r="G122" t="s">
        <v>721</v>
      </c>
      <c r="H122">
        <v>2011</v>
      </c>
    </row>
    <row r="123" spans="1:8" x14ac:dyDescent="0.2">
      <c r="A123" s="2" t="s">
        <v>48</v>
      </c>
      <c r="B123" t="s">
        <v>5</v>
      </c>
      <c r="C123">
        <v>2013</v>
      </c>
      <c r="D123">
        <v>7248.7909789399901</v>
      </c>
      <c r="E123">
        <f t="shared" ref="E123:E127" si="11">(D123-D$121)*100/D$121</f>
        <v>92.438964840212464</v>
      </c>
      <c r="F123">
        <v>2</v>
      </c>
      <c r="G123" t="s">
        <v>721</v>
      </c>
      <c r="H123">
        <v>2011</v>
      </c>
    </row>
    <row r="124" spans="1:8" x14ac:dyDescent="0.2">
      <c r="A124" s="2" t="s">
        <v>48</v>
      </c>
      <c r="B124" t="s">
        <v>5</v>
      </c>
      <c r="C124">
        <v>2015</v>
      </c>
      <c r="D124">
        <v>8122.23259564199</v>
      </c>
      <c r="E124">
        <f t="shared" si="11"/>
        <v>115.62685935321909</v>
      </c>
      <c r="F124">
        <v>4</v>
      </c>
      <c r="G124" t="s">
        <v>721</v>
      </c>
      <c r="H124">
        <v>2011</v>
      </c>
    </row>
    <row r="125" spans="1:8" x14ac:dyDescent="0.2">
      <c r="A125" s="2" t="s">
        <v>48</v>
      </c>
      <c r="B125" t="s">
        <v>5</v>
      </c>
      <c r="C125">
        <v>2016</v>
      </c>
      <c r="D125">
        <v>7695.2359914429899</v>
      </c>
      <c r="E125">
        <f t="shared" si="11"/>
        <v>104.29106766863701</v>
      </c>
      <c r="F125">
        <v>5</v>
      </c>
      <c r="G125" t="s">
        <v>721</v>
      </c>
      <c r="H125">
        <v>2011</v>
      </c>
    </row>
    <row r="126" spans="1:8" x14ac:dyDescent="0.2">
      <c r="A126" s="2" t="s">
        <v>48</v>
      </c>
      <c r="B126" t="s">
        <v>5</v>
      </c>
      <c r="C126">
        <v>2017</v>
      </c>
      <c r="D126">
        <v>9486.4479583599896</v>
      </c>
      <c r="E126">
        <f t="shared" si="11"/>
        <v>151.84368406002793</v>
      </c>
      <c r="F126">
        <v>6</v>
      </c>
      <c r="G126" t="s">
        <v>721</v>
      </c>
      <c r="H126">
        <v>2011</v>
      </c>
    </row>
    <row r="127" spans="1:8" x14ac:dyDescent="0.2">
      <c r="A127" s="2" t="s">
        <v>48</v>
      </c>
      <c r="B127" t="s">
        <v>5</v>
      </c>
      <c r="C127">
        <v>2022</v>
      </c>
      <c r="D127">
        <v>5838.4202512479997</v>
      </c>
      <c r="E127">
        <f t="shared" si="11"/>
        <v>54.996819844375807</v>
      </c>
      <c r="F127">
        <v>11</v>
      </c>
      <c r="G127" t="s">
        <v>721</v>
      </c>
      <c r="H127">
        <v>2011</v>
      </c>
    </row>
    <row r="128" spans="1:8" x14ac:dyDescent="0.2">
      <c r="A128" t="s">
        <v>49</v>
      </c>
      <c r="B128" t="s">
        <v>19</v>
      </c>
      <c r="C128">
        <v>2019</v>
      </c>
      <c r="D128">
        <v>630.864082596</v>
      </c>
      <c r="E128">
        <v>0</v>
      </c>
      <c r="F128">
        <v>0</v>
      </c>
      <c r="G128" t="s">
        <v>722</v>
      </c>
      <c r="H128">
        <v>2019</v>
      </c>
    </row>
    <row r="129" spans="1:8" x14ac:dyDescent="0.2">
      <c r="A129" t="s">
        <v>49</v>
      </c>
      <c r="B129" t="s">
        <v>19</v>
      </c>
      <c r="C129">
        <v>2021</v>
      </c>
      <c r="D129">
        <v>765.47735011500004</v>
      </c>
      <c r="E129">
        <f>(D129-D128)*100/D128</f>
        <v>21.337919091077062</v>
      </c>
      <c r="F129">
        <v>2</v>
      </c>
      <c r="G129" t="s">
        <v>722</v>
      </c>
      <c r="H129">
        <v>2019</v>
      </c>
    </row>
    <row r="130" spans="1:8" x14ac:dyDescent="0.2">
      <c r="A130" s="2" t="s">
        <v>126</v>
      </c>
      <c r="B130" t="s">
        <v>14</v>
      </c>
      <c r="C130">
        <v>2023</v>
      </c>
      <c r="D130">
        <v>2722.9070703989901</v>
      </c>
      <c r="E130">
        <v>0</v>
      </c>
      <c r="F130">
        <v>0</v>
      </c>
      <c r="G130" t="s">
        <v>722</v>
      </c>
      <c r="H130">
        <v>2023</v>
      </c>
    </row>
    <row r="131" spans="1:8" x14ac:dyDescent="0.2">
      <c r="A131" t="s">
        <v>51</v>
      </c>
      <c r="B131" t="s">
        <v>19</v>
      </c>
      <c r="C131">
        <v>2019</v>
      </c>
      <c r="D131">
        <v>1656.3220742029901</v>
      </c>
      <c r="E131">
        <v>0</v>
      </c>
      <c r="F131">
        <v>0</v>
      </c>
      <c r="G131" t="s">
        <v>722</v>
      </c>
      <c r="H131">
        <v>2019</v>
      </c>
    </row>
    <row r="132" spans="1:8" x14ac:dyDescent="0.2">
      <c r="A132" t="s">
        <v>51</v>
      </c>
      <c r="B132" t="s">
        <v>19</v>
      </c>
      <c r="C132">
        <v>2021</v>
      </c>
      <c r="D132">
        <v>3953.5992777319998</v>
      </c>
      <c r="E132">
        <f>(D132-D131)*100/D131</f>
        <v>138.69749364020538</v>
      </c>
      <c r="F132">
        <v>0</v>
      </c>
      <c r="G132" t="s">
        <v>722</v>
      </c>
      <c r="H132">
        <v>2019</v>
      </c>
    </row>
    <row r="133" spans="1:8" x14ac:dyDescent="0.2">
      <c r="A133" s="2" t="s">
        <v>52</v>
      </c>
      <c r="B133" t="s">
        <v>19</v>
      </c>
      <c r="C133">
        <v>2019</v>
      </c>
      <c r="D133">
        <v>5730.2673696600004</v>
      </c>
      <c r="E133">
        <v>0</v>
      </c>
      <c r="F133">
        <v>0</v>
      </c>
      <c r="G133" t="s">
        <v>722</v>
      </c>
      <c r="H133">
        <v>2019</v>
      </c>
    </row>
    <row r="134" spans="1:8" x14ac:dyDescent="0.2">
      <c r="A134" s="2" t="s">
        <v>52</v>
      </c>
      <c r="B134" t="s">
        <v>19</v>
      </c>
      <c r="C134">
        <v>2021</v>
      </c>
      <c r="D134">
        <v>246.71745655199999</v>
      </c>
      <c r="E134">
        <f>(D134-D133)*100/D133</f>
        <v>-95.69448612715189</v>
      </c>
      <c r="F134">
        <v>2</v>
      </c>
      <c r="G134" t="s">
        <v>722</v>
      </c>
      <c r="H134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3C33-F00E-4D6F-981A-93E1CD63EFD3}">
  <dimension ref="A1:C130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22.83203125" bestFit="1" customWidth="1"/>
    <col min="2" max="2" width="31.1640625" bestFit="1" customWidth="1"/>
    <col min="3" max="3" width="18.83203125" bestFit="1" customWidth="1"/>
  </cols>
  <sheetData>
    <row r="1" spans="1:3" ht="16" thickBot="1" x14ac:dyDescent="0.25">
      <c r="A1" s="3" t="s">
        <v>3</v>
      </c>
      <c r="B1" s="3" t="s">
        <v>725</v>
      </c>
      <c r="C1" s="3" t="s">
        <v>723</v>
      </c>
    </row>
    <row r="2" spans="1:3" ht="16" thickTop="1" x14ac:dyDescent="0.2">
      <c r="A2">
        <v>1189.413641117</v>
      </c>
      <c r="B2">
        <v>0</v>
      </c>
      <c r="C2">
        <v>0</v>
      </c>
    </row>
    <row r="3" spans="1:3" x14ac:dyDescent="0.2">
      <c r="A3">
        <v>2075.7019677620001</v>
      </c>
      <c r="B3">
        <v>0</v>
      </c>
      <c r="C3">
        <v>0</v>
      </c>
    </row>
    <row r="4" spans="1:3" x14ac:dyDescent="0.2">
      <c r="A4">
        <v>1541.9079976759999</v>
      </c>
      <c r="B4">
        <v>0</v>
      </c>
      <c r="C4">
        <v>0</v>
      </c>
    </row>
    <row r="5" spans="1:3" x14ac:dyDescent="0.2">
      <c r="A5">
        <v>1612.43997229299</v>
      </c>
      <c r="B5">
        <v>0</v>
      </c>
      <c r="C5">
        <v>0</v>
      </c>
    </row>
    <row r="6" spans="1:3" x14ac:dyDescent="0.2">
      <c r="A6">
        <v>429.06442864399901</v>
      </c>
      <c r="B6">
        <v>0</v>
      </c>
      <c r="C6">
        <v>0</v>
      </c>
    </row>
    <row r="7" spans="1:3" x14ac:dyDescent="0.2">
      <c r="A7">
        <v>431.83055596899999</v>
      </c>
      <c r="B7">
        <v>0</v>
      </c>
      <c r="C7">
        <v>0</v>
      </c>
    </row>
    <row r="8" spans="1:3" x14ac:dyDescent="0.2">
      <c r="A8">
        <v>1242.11439167499</v>
      </c>
      <c r="B8">
        <v>0</v>
      </c>
      <c r="C8">
        <v>0</v>
      </c>
    </row>
    <row r="9" spans="1:3" x14ac:dyDescent="0.2">
      <c r="A9">
        <v>1457.066250845</v>
      </c>
      <c r="B9">
        <v>0</v>
      </c>
      <c r="C9">
        <v>0</v>
      </c>
    </row>
    <row r="10" spans="1:3" x14ac:dyDescent="0.2">
      <c r="A10">
        <v>8754.6841056929898</v>
      </c>
      <c r="B10">
        <v>0</v>
      </c>
      <c r="C10">
        <v>0</v>
      </c>
    </row>
    <row r="11" spans="1:3" x14ac:dyDescent="0.2">
      <c r="A11">
        <v>958.38748900399901</v>
      </c>
      <c r="B11">
        <v>0</v>
      </c>
      <c r="C11">
        <v>0</v>
      </c>
    </row>
    <row r="12" spans="1:3" x14ac:dyDescent="0.2">
      <c r="A12">
        <v>1751.3755227869999</v>
      </c>
      <c r="B12">
        <v>0</v>
      </c>
      <c r="C12">
        <v>0</v>
      </c>
    </row>
    <row r="13" spans="1:3" x14ac:dyDescent="0.2">
      <c r="A13">
        <v>9932.4737697649907</v>
      </c>
      <c r="B13">
        <v>0</v>
      </c>
      <c r="C13">
        <v>0</v>
      </c>
    </row>
    <row r="14" spans="1:3" x14ac:dyDescent="0.2">
      <c r="A14">
        <v>2311.4767229300001</v>
      </c>
      <c r="B14">
        <v>0</v>
      </c>
      <c r="C14">
        <v>0</v>
      </c>
    </row>
    <row r="15" spans="1:3" x14ac:dyDescent="0.2">
      <c r="A15">
        <v>2127.7548996159999</v>
      </c>
      <c r="B15">
        <v>0</v>
      </c>
      <c r="C15">
        <v>0</v>
      </c>
    </row>
    <row r="16" spans="1:3" x14ac:dyDescent="0.2">
      <c r="A16">
        <v>1800.716581187</v>
      </c>
      <c r="B16">
        <v>0</v>
      </c>
      <c r="C16">
        <v>0</v>
      </c>
    </row>
    <row r="17" spans="1:3" x14ac:dyDescent="0.2">
      <c r="A17">
        <v>3460.1829480639999</v>
      </c>
      <c r="B17">
        <v>0</v>
      </c>
      <c r="C17">
        <v>0</v>
      </c>
    </row>
    <row r="18" spans="1:3" x14ac:dyDescent="0.2">
      <c r="A18">
        <v>2152.1310465820002</v>
      </c>
      <c r="B18">
        <v>0</v>
      </c>
      <c r="C18">
        <v>0</v>
      </c>
    </row>
    <row r="19" spans="1:3" x14ac:dyDescent="0.2">
      <c r="A19">
        <v>378.67681083600002</v>
      </c>
      <c r="B19">
        <v>0</v>
      </c>
      <c r="C19">
        <v>0</v>
      </c>
    </row>
    <row r="20" spans="1:3" x14ac:dyDescent="0.2">
      <c r="A20">
        <v>1656.54494842299</v>
      </c>
      <c r="B20">
        <v>0</v>
      </c>
      <c r="C20">
        <v>0</v>
      </c>
    </row>
    <row r="21" spans="1:3" x14ac:dyDescent="0.2">
      <c r="A21">
        <v>431.635397533</v>
      </c>
      <c r="B21">
        <v>0</v>
      </c>
      <c r="C21">
        <v>0</v>
      </c>
    </row>
    <row r="22" spans="1:3" x14ac:dyDescent="0.2">
      <c r="A22">
        <v>1780.8567113659999</v>
      </c>
      <c r="B22">
        <v>0</v>
      </c>
      <c r="C22">
        <v>0</v>
      </c>
    </row>
    <row r="23" spans="1:3" x14ac:dyDescent="0.2">
      <c r="A23">
        <v>387.88580726399999</v>
      </c>
      <c r="B23">
        <v>0</v>
      </c>
      <c r="C23">
        <v>0</v>
      </c>
    </row>
    <row r="24" spans="1:3" x14ac:dyDescent="0.2">
      <c r="A24">
        <v>570.61983660999999</v>
      </c>
      <c r="B24">
        <v>0</v>
      </c>
      <c r="C24">
        <v>0</v>
      </c>
    </row>
    <row r="25" spans="1:3" x14ac:dyDescent="0.2">
      <c r="A25">
        <v>3136.0116954629998</v>
      </c>
      <c r="B25">
        <v>0</v>
      </c>
      <c r="C25">
        <v>0</v>
      </c>
    </row>
    <row r="26" spans="1:3" x14ac:dyDescent="0.2">
      <c r="A26">
        <v>540.76057527800003</v>
      </c>
      <c r="B26">
        <v>0</v>
      </c>
      <c r="C26">
        <v>0</v>
      </c>
    </row>
    <row r="27" spans="1:3" x14ac:dyDescent="0.2">
      <c r="A27">
        <v>7455.5283231350004</v>
      </c>
      <c r="B27">
        <v>0</v>
      </c>
      <c r="C27">
        <v>0</v>
      </c>
    </row>
    <row r="28" spans="1:3" x14ac:dyDescent="0.2">
      <c r="A28">
        <v>1883.2722164510001</v>
      </c>
      <c r="B28">
        <v>0</v>
      </c>
      <c r="C28">
        <v>0</v>
      </c>
    </row>
    <row r="29" spans="1:3" x14ac:dyDescent="0.2">
      <c r="A29">
        <v>12593.979540671</v>
      </c>
      <c r="B29">
        <v>0</v>
      </c>
      <c r="C29">
        <v>0</v>
      </c>
    </row>
    <row r="30" spans="1:3" x14ac:dyDescent="0.2">
      <c r="A30">
        <v>4665.0829451259997</v>
      </c>
      <c r="B30">
        <v>0</v>
      </c>
      <c r="C30">
        <v>0</v>
      </c>
    </row>
    <row r="31" spans="1:3" x14ac:dyDescent="0.2">
      <c r="A31">
        <v>658.019328911</v>
      </c>
      <c r="B31">
        <v>0</v>
      </c>
      <c r="C31">
        <v>0</v>
      </c>
    </row>
    <row r="32" spans="1:3" x14ac:dyDescent="0.2">
      <c r="A32">
        <v>2110.0011000669901</v>
      </c>
      <c r="B32">
        <v>0</v>
      </c>
      <c r="C32">
        <v>0</v>
      </c>
    </row>
    <row r="33" spans="1:3" x14ac:dyDescent="0.2">
      <c r="A33">
        <v>858.10983817899898</v>
      </c>
      <c r="B33">
        <v>0</v>
      </c>
      <c r="C33">
        <v>0</v>
      </c>
    </row>
    <row r="34" spans="1:3" x14ac:dyDescent="0.2">
      <c r="A34">
        <v>202.05968432099999</v>
      </c>
      <c r="B34">
        <v>0</v>
      </c>
      <c r="C34">
        <v>0</v>
      </c>
    </row>
    <row r="35" spans="1:3" x14ac:dyDescent="0.2">
      <c r="A35">
        <v>7256.38209667299</v>
      </c>
      <c r="B35">
        <v>0</v>
      </c>
      <c r="C35">
        <v>0</v>
      </c>
    </row>
    <row r="36" spans="1:3" x14ac:dyDescent="0.2">
      <c r="A36">
        <v>3525.04561233099</v>
      </c>
      <c r="B36">
        <v>0</v>
      </c>
      <c r="C36">
        <v>0</v>
      </c>
    </row>
    <row r="37" spans="1:3" x14ac:dyDescent="0.2">
      <c r="A37">
        <v>893.99548782599902</v>
      </c>
      <c r="B37">
        <v>0</v>
      </c>
      <c r="C37">
        <v>0</v>
      </c>
    </row>
    <row r="38" spans="1:3" x14ac:dyDescent="0.2">
      <c r="A38">
        <v>1178.300359306</v>
      </c>
      <c r="B38">
        <v>0</v>
      </c>
      <c r="C38">
        <v>0</v>
      </c>
    </row>
    <row r="39" spans="1:3" x14ac:dyDescent="0.2">
      <c r="A39">
        <v>681.66554609599996</v>
      </c>
      <c r="B39">
        <v>0</v>
      </c>
      <c r="C39">
        <v>0</v>
      </c>
    </row>
    <row r="40" spans="1:3" x14ac:dyDescent="0.2">
      <c r="A40">
        <v>657.46019125299995</v>
      </c>
      <c r="B40">
        <v>0</v>
      </c>
      <c r="C40">
        <v>0</v>
      </c>
    </row>
    <row r="41" spans="1:3" x14ac:dyDescent="0.2">
      <c r="A41">
        <v>2856.3019324040001</v>
      </c>
      <c r="B41">
        <v>0</v>
      </c>
      <c r="C41">
        <v>0</v>
      </c>
    </row>
    <row r="42" spans="1:3" x14ac:dyDescent="0.2">
      <c r="A42">
        <v>3124.9796851579999</v>
      </c>
      <c r="B42">
        <v>0</v>
      </c>
      <c r="C42">
        <v>0</v>
      </c>
    </row>
    <row r="43" spans="1:3" x14ac:dyDescent="0.2">
      <c r="A43">
        <v>1163.53875564599</v>
      </c>
      <c r="B43">
        <v>0</v>
      </c>
      <c r="C43">
        <v>0</v>
      </c>
    </row>
    <row r="44" spans="1:3" x14ac:dyDescent="0.2">
      <c r="A44">
        <v>497.586209604999</v>
      </c>
      <c r="B44">
        <v>0</v>
      </c>
      <c r="C44">
        <v>0</v>
      </c>
    </row>
    <row r="45" spans="1:3" x14ac:dyDescent="0.2">
      <c r="A45">
        <v>4934.8523697689998</v>
      </c>
      <c r="B45">
        <v>0</v>
      </c>
      <c r="C45">
        <v>0</v>
      </c>
    </row>
    <row r="46" spans="1:3" x14ac:dyDescent="0.2">
      <c r="A46">
        <v>1514.1570431549901</v>
      </c>
      <c r="B46">
        <v>0</v>
      </c>
      <c r="C46">
        <v>0</v>
      </c>
    </row>
    <row r="47" spans="1:3" x14ac:dyDescent="0.2">
      <c r="A47">
        <v>1025.4869804259899</v>
      </c>
      <c r="B47">
        <v>-36.401540643545097</v>
      </c>
      <c r="C47">
        <v>1</v>
      </c>
    </row>
    <row r="48" spans="1:3" x14ac:dyDescent="0.2">
      <c r="A48">
        <v>1422.5189856509901</v>
      </c>
      <c r="B48">
        <v>231.53971540979799</v>
      </c>
      <c r="C48">
        <v>1</v>
      </c>
    </row>
    <row r="49" spans="1:3" x14ac:dyDescent="0.2">
      <c r="A49">
        <v>1478.8902285879999</v>
      </c>
      <c r="B49">
        <v>242.47002861329841</v>
      </c>
      <c r="C49">
        <v>1</v>
      </c>
    </row>
    <row r="50" spans="1:3" x14ac:dyDescent="0.2">
      <c r="A50">
        <v>906.57182155899898</v>
      </c>
      <c r="B50">
        <v>-27.013821944652953</v>
      </c>
      <c r="C50">
        <v>1</v>
      </c>
    </row>
    <row r="51" spans="1:3" x14ac:dyDescent="0.2">
      <c r="A51">
        <v>1427.89537074699</v>
      </c>
      <c r="B51">
        <v>-2.0020283965188859</v>
      </c>
      <c r="C51">
        <v>1</v>
      </c>
    </row>
    <row r="52" spans="1:3" x14ac:dyDescent="0.2">
      <c r="A52">
        <v>1455.1200175039901</v>
      </c>
      <c r="B52">
        <v>51.830030566886755</v>
      </c>
      <c r="C52">
        <v>1</v>
      </c>
    </row>
    <row r="53" spans="1:3" x14ac:dyDescent="0.2">
      <c r="A53">
        <v>1958.866098277</v>
      </c>
      <c r="B53">
        <v>8.7825879287317221</v>
      </c>
      <c r="C53">
        <v>1</v>
      </c>
    </row>
    <row r="54" spans="1:3" x14ac:dyDescent="0.2">
      <c r="A54">
        <v>1991.3623651079999</v>
      </c>
      <c r="B54">
        <v>-42.449217425853647</v>
      </c>
      <c r="C54">
        <v>1</v>
      </c>
    </row>
    <row r="55" spans="1:3" x14ac:dyDescent="0.2">
      <c r="A55">
        <v>2996.5970392619902</v>
      </c>
      <c r="B55">
        <v>39.238595345816194</v>
      </c>
      <c r="C55">
        <v>1</v>
      </c>
    </row>
    <row r="56" spans="1:3" x14ac:dyDescent="0.2">
      <c r="A56">
        <v>2370.8870637139999</v>
      </c>
      <c r="B56">
        <v>43.122410651824119</v>
      </c>
      <c r="C56">
        <v>1</v>
      </c>
    </row>
    <row r="57" spans="1:3" x14ac:dyDescent="0.2">
      <c r="A57">
        <v>297.31919215099998</v>
      </c>
      <c r="B57">
        <v>-47.895398464002582</v>
      </c>
      <c r="C57">
        <v>1</v>
      </c>
    </row>
    <row r="58" spans="1:3" x14ac:dyDescent="0.2">
      <c r="A58">
        <v>689.73039601900098</v>
      </c>
      <c r="B58">
        <v>4.8191695463538631</v>
      </c>
      <c r="C58">
        <v>1</v>
      </c>
    </row>
    <row r="59" spans="1:3" x14ac:dyDescent="0.2">
      <c r="A59">
        <v>1610.427072794</v>
      </c>
      <c r="B59">
        <v>36.673731793013765</v>
      </c>
      <c r="C59">
        <v>1</v>
      </c>
    </row>
    <row r="60" spans="1:3" x14ac:dyDescent="0.2">
      <c r="A60">
        <v>2497.1902034619902</v>
      </c>
      <c r="B60">
        <v>-20.089394010389174</v>
      </c>
      <c r="C60">
        <v>1</v>
      </c>
    </row>
    <row r="61" spans="1:3" x14ac:dyDescent="0.2">
      <c r="A61">
        <v>1139.0419509979999</v>
      </c>
      <c r="B61">
        <v>-4.2350018847686224</v>
      </c>
      <c r="C61">
        <v>2</v>
      </c>
    </row>
    <row r="62" spans="1:3" x14ac:dyDescent="0.2">
      <c r="A62">
        <v>3008.7452187089998</v>
      </c>
      <c r="B62">
        <v>44.950733074314954</v>
      </c>
      <c r="C62">
        <v>2</v>
      </c>
    </row>
    <row r="63" spans="1:3" x14ac:dyDescent="0.2">
      <c r="A63">
        <v>1737.4353187869899</v>
      </c>
      <c r="B63">
        <v>7.7519379723791371</v>
      </c>
      <c r="C63">
        <v>2</v>
      </c>
    </row>
    <row r="64" spans="1:3" x14ac:dyDescent="0.2">
      <c r="A64">
        <v>797.94278775799899</v>
      </c>
      <c r="B64">
        <v>85.972719826668197</v>
      </c>
      <c r="C64">
        <v>2</v>
      </c>
    </row>
    <row r="65" spans="1:3" x14ac:dyDescent="0.2">
      <c r="A65">
        <v>731.11685327400096</v>
      </c>
      <c r="B65">
        <v>69.306419651898366</v>
      </c>
      <c r="C65">
        <v>2</v>
      </c>
    </row>
    <row r="66" spans="1:3" x14ac:dyDescent="0.2">
      <c r="A66">
        <v>2720.8393196829902</v>
      </c>
      <c r="B66">
        <v>119.0490133532662</v>
      </c>
      <c r="C66">
        <v>2</v>
      </c>
    </row>
    <row r="67" spans="1:3" x14ac:dyDescent="0.2">
      <c r="A67">
        <v>2034.34016225</v>
      </c>
      <c r="B67">
        <v>39.618919940683561</v>
      </c>
      <c r="C67">
        <v>2</v>
      </c>
    </row>
    <row r="68" spans="1:3" x14ac:dyDescent="0.2">
      <c r="A68">
        <v>2175.6600316230001</v>
      </c>
      <c r="B68">
        <v>24.225787292083858</v>
      </c>
      <c r="C68">
        <v>2</v>
      </c>
    </row>
    <row r="69" spans="1:3" x14ac:dyDescent="0.2">
      <c r="A69">
        <v>991.27428784300002</v>
      </c>
      <c r="B69">
        <v>-57.115108363000409</v>
      </c>
      <c r="C69">
        <v>2</v>
      </c>
    </row>
    <row r="70" spans="1:3" x14ac:dyDescent="0.2">
      <c r="A70">
        <v>2783.5728402979998</v>
      </c>
      <c r="B70">
        <v>30.822062296759682</v>
      </c>
      <c r="C70">
        <v>2</v>
      </c>
    </row>
    <row r="71" spans="1:3" x14ac:dyDescent="0.2">
      <c r="A71">
        <v>1545.3689227689999</v>
      </c>
      <c r="B71">
        <v>-14.18033582218027</v>
      </c>
      <c r="C71">
        <v>2</v>
      </c>
    </row>
    <row r="72" spans="1:3" x14ac:dyDescent="0.2">
      <c r="A72">
        <v>2583.588816645</v>
      </c>
      <c r="B72">
        <v>-25.333750977226835</v>
      </c>
      <c r="C72">
        <v>2</v>
      </c>
    </row>
    <row r="73" spans="1:3" x14ac:dyDescent="0.2">
      <c r="A73">
        <v>2124.5932307190001</v>
      </c>
      <c r="B73">
        <v>-1.2795603644459976</v>
      </c>
      <c r="C73">
        <v>2</v>
      </c>
    </row>
    <row r="74" spans="1:3" x14ac:dyDescent="0.2">
      <c r="A74">
        <v>224.92874635999999</v>
      </c>
      <c r="B74">
        <v>-40.601394137806423</v>
      </c>
      <c r="C74">
        <v>2</v>
      </c>
    </row>
    <row r="75" spans="1:3" x14ac:dyDescent="0.2">
      <c r="A75">
        <v>1617.6998349089999</v>
      </c>
      <c r="B75">
        <v>-2.3449477510990668</v>
      </c>
      <c r="C75">
        <v>2</v>
      </c>
    </row>
    <row r="76" spans="1:3" x14ac:dyDescent="0.2">
      <c r="A76">
        <v>376.763189689</v>
      </c>
      <c r="B76">
        <v>-12.712629260162759</v>
      </c>
      <c r="C76">
        <v>2</v>
      </c>
    </row>
    <row r="77" spans="1:3" x14ac:dyDescent="0.2">
      <c r="A77">
        <v>1038.525320687</v>
      </c>
      <c r="B77">
        <v>-41.683948289674426</v>
      </c>
      <c r="C77">
        <v>2</v>
      </c>
    </row>
    <row r="78" spans="1:3" x14ac:dyDescent="0.2">
      <c r="A78">
        <v>760.44775847000005</v>
      </c>
      <c r="B78">
        <v>33.266968598173925</v>
      </c>
      <c r="C78">
        <v>2</v>
      </c>
    </row>
    <row r="79" spans="1:3" x14ac:dyDescent="0.2">
      <c r="A79">
        <v>2303.7684538929998</v>
      </c>
      <c r="B79">
        <v>-69.099863161350314</v>
      </c>
      <c r="C79">
        <v>2</v>
      </c>
    </row>
    <row r="80" spans="1:3" x14ac:dyDescent="0.2">
      <c r="A80">
        <v>1449.3880363349999</v>
      </c>
      <c r="B80">
        <v>-68.931141131171188</v>
      </c>
      <c r="C80">
        <v>2</v>
      </c>
    </row>
    <row r="81" spans="1:3" x14ac:dyDescent="0.2">
      <c r="A81">
        <v>979.60423938200097</v>
      </c>
      <c r="B81">
        <v>48.871651081012054</v>
      </c>
      <c r="C81">
        <v>2</v>
      </c>
    </row>
    <row r="82" spans="1:3" x14ac:dyDescent="0.2">
      <c r="A82">
        <v>3150.7694557579998</v>
      </c>
      <c r="B82">
        <v>-56.579333698502325</v>
      </c>
      <c r="C82">
        <v>2</v>
      </c>
    </row>
    <row r="83" spans="1:3" x14ac:dyDescent="0.2">
      <c r="A83">
        <v>1728.932860574</v>
      </c>
      <c r="B83">
        <v>-50.952893927783336</v>
      </c>
      <c r="C83">
        <v>2</v>
      </c>
    </row>
    <row r="84" spans="1:3" x14ac:dyDescent="0.2">
      <c r="A84">
        <v>437.22711884300003</v>
      </c>
      <c r="B84">
        <v>-51.092916597796204</v>
      </c>
      <c r="C84">
        <v>2</v>
      </c>
    </row>
    <row r="85" spans="1:3" x14ac:dyDescent="0.2">
      <c r="A85">
        <v>953.86019855200095</v>
      </c>
      <c r="B85">
        <v>-19.04778853553017</v>
      </c>
      <c r="C85">
        <v>2</v>
      </c>
    </row>
    <row r="86" spans="1:3" x14ac:dyDescent="0.2">
      <c r="A86">
        <v>1803.910981406</v>
      </c>
      <c r="B86">
        <v>-36.844527501063503</v>
      </c>
      <c r="C86">
        <v>2</v>
      </c>
    </row>
    <row r="87" spans="1:3" x14ac:dyDescent="0.2">
      <c r="A87">
        <v>1601.6350105260001</v>
      </c>
      <c r="B87">
        <v>-48.747346482509343</v>
      </c>
      <c r="C87">
        <v>2</v>
      </c>
    </row>
    <row r="88" spans="1:3" x14ac:dyDescent="0.2">
      <c r="A88">
        <v>1519.8212444379899</v>
      </c>
      <c r="B88">
        <v>30.620594893222432</v>
      </c>
      <c r="C88">
        <v>2</v>
      </c>
    </row>
    <row r="89" spans="1:3" x14ac:dyDescent="0.2">
      <c r="A89">
        <v>2828.558226526</v>
      </c>
      <c r="B89">
        <v>-42.682009215639319</v>
      </c>
      <c r="C89">
        <v>2</v>
      </c>
    </row>
    <row r="90" spans="1:3" x14ac:dyDescent="0.2">
      <c r="A90">
        <v>4462.0049120249996</v>
      </c>
      <c r="B90">
        <v>194.68574162741359</v>
      </c>
      <c r="C90">
        <v>2</v>
      </c>
    </row>
    <row r="91" spans="1:3" x14ac:dyDescent="0.2">
      <c r="A91">
        <v>706.90130544100305</v>
      </c>
      <c r="B91">
        <v>-40.567244144170132</v>
      </c>
      <c r="C91">
        <v>3</v>
      </c>
    </row>
    <row r="92" spans="1:3" x14ac:dyDescent="0.2">
      <c r="A92">
        <v>1793.925872408</v>
      </c>
      <c r="B92">
        <v>-13.574978476211982</v>
      </c>
      <c r="C92">
        <v>3</v>
      </c>
    </row>
    <row r="93" spans="1:3" x14ac:dyDescent="0.2">
      <c r="A93">
        <v>4016.96159639299</v>
      </c>
      <c r="B93">
        <v>149.12317143072437</v>
      </c>
      <c r="C93">
        <v>3</v>
      </c>
    </row>
    <row r="94" spans="1:3" x14ac:dyDescent="0.2">
      <c r="A94">
        <v>1140.889284976</v>
      </c>
      <c r="B94">
        <v>165.90162428091011</v>
      </c>
      <c r="C94">
        <v>3</v>
      </c>
    </row>
    <row r="95" spans="1:3" x14ac:dyDescent="0.2">
      <c r="A95">
        <v>2272.8419886500101</v>
      </c>
      <c r="B95">
        <v>426.32727286977155</v>
      </c>
      <c r="C95">
        <v>3</v>
      </c>
    </row>
    <row r="96" spans="1:3" x14ac:dyDescent="0.2">
      <c r="A96">
        <v>1041.96955993499</v>
      </c>
      <c r="B96">
        <v>-88.09814783314205</v>
      </c>
      <c r="C96">
        <v>3</v>
      </c>
    </row>
    <row r="97" spans="1:3" x14ac:dyDescent="0.2">
      <c r="A97">
        <v>2438.9572016980001</v>
      </c>
      <c r="B97">
        <v>39.259523155652957</v>
      </c>
      <c r="C97">
        <v>3</v>
      </c>
    </row>
    <row r="98" spans="1:3" x14ac:dyDescent="0.2">
      <c r="A98">
        <v>602.56815927699904</v>
      </c>
      <c r="B98">
        <v>198.21295688047076</v>
      </c>
      <c r="C98">
        <v>3</v>
      </c>
    </row>
    <row r="99" spans="1:3" x14ac:dyDescent="0.2">
      <c r="A99">
        <v>1968.9323738610001</v>
      </c>
      <c r="B99">
        <v>65.538068994394578</v>
      </c>
      <c r="C99">
        <v>4</v>
      </c>
    </row>
    <row r="100" spans="1:3" x14ac:dyDescent="0.2">
      <c r="A100">
        <v>2902.6106042739998</v>
      </c>
      <c r="B100">
        <v>39.837541677698738</v>
      </c>
      <c r="C100">
        <v>4</v>
      </c>
    </row>
    <row r="101" spans="1:3" x14ac:dyDescent="0.2">
      <c r="A101">
        <v>2536.1016794910001</v>
      </c>
      <c r="B101">
        <v>487.29092798913945</v>
      </c>
      <c r="C101">
        <v>4</v>
      </c>
    </row>
    <row r="102" spans="1:3" x14ac:dyDescent="0.2">
      <c r="A102">
        <v>3244.4145459289998</v>
      </c>
      <c r="B102">
        <v>161.2009463600136</v>
      </c>
      <c r="C102">
        <v>4</v>
      </c>
    </row>
    <row r="103" spans="1:3" x14ac:dyDescent="0.2">
      <c r="A103">
        <v>2325.4378339539999</v>
      </c>
      <c r="B103">
        <v>59.597261456395891</v>
      </c>
      <c r="C103">
        <v>4</v>
      </c>
    </row>
    <row r="104" spans="1:3" x14ac:dyDescent="0.2">
      <c r="A104">
        <v>740.38810836999903</v>
      </c>
      <c r="B104">
        <v>-22.746476048070608</v>
      </c>
      <c r="C104">
        <v>4</v>
      </c>
    </row>
    <row r="105" spans="1:3" x14ac:dyDescent="0.2">
      <c r="A105">
        <v>2321.571497638</v>
      </c>
      <c r="B105">
        <v>32.557036879425809</v>
      </c>
      <c r="C105">
        <v>4</v>
      </c>
    </row>
    <row r="106" spans="1:3" x14ac:dyDescent="0.2">
      <c r="A106">
        <v>2854.1351885690001</v>
      </c>
      <c r="B106">
        <v>58.499967090190594</v>
      </c>
      <c r="C106">
        <v>4</v>
      </c>
    </row>
    <row r="107" spans="1:3" x14ac:dyDescent="0.2">
      <c r="A107">
        <v>1635.4607093459999</v>
      </c>
      <c r="B107">
        <v>139.92128085576965</v>
      </c>
      <c r="C107">
        <v>4</v>
      </c>
    </row>
    <row r="108" spans="1:3" x14ac:dyDescent="0.2">
      <c r="A108">
        <v>5051.4891266169998</v>
      </c>
      <c r="B108">
        <v>61.648702889458782</v>
      </c>
      <c r="C108">
        <v>4</v>
      </c>
    </row>
    <row r="109" spans="1:3" x14ac:dyDescent="0.2">
      <c r="A109">
        <v>469.50873965399899</v>
      </c>
      <c r="B109">
        <v>-60.526033717498414</v>
      </c>
      <c r="C109">
        <v>5</v>
      </c>
    </row>
    <row r="110" spans="1:3" x14ac:dyDescent="0.2">
      <c r="A110">
        <v>626.76549913899999</v>
      </c>
      <c r="B110">
        <v>-69.804648794799178</v>
      </c>
      <c r="C110">
        <v>5</v>
      </c>
    </row>
    <row r="111" spans="1:3" x14ac:dyDescent="0.2">
      <c r="A111">
        <v>4152.782254275</v>
      </c>
      <c r="B111">
        <v>157.54647153589755</v>
      </c>
      <c r="C111">
        <v>5</v>
      </c>
    </row>
    <row r="112" spans="1:3" x14ac:dyDescent="0.2">
      <c r="A112">
        <v>1663.9733167249999</v>
      </c>
      <c r="B112">
        <v>287.81432475858372</v>
      </c>
      <c r="C112">
        <v>5</v>
      </c>
    </row>
    <row r="113" spans="1:3" x14ac:dyDescent="0.2">
      <c r="A113">
        <v>5428.4305940839904</v>
      </c>
      <c r="B113">
        <v>1157.0742202118934</v>
      </c>
      <c r="C113">
        <v>5</v>
      </c>
    </row>
    <row r="114" spans="1:3" x14ac:dyDescent="0.2">
      <c r="A114">
        <v>887.42303946899995</v>
      </c>
      <c r="B114">
        <v>-7.4045676043568376</v>
      </c>
      <c r="C114">
        <v>5</v>
      </c>
    </row>
    <row r="115" spans="1:3" x14ac:dyDescent="0.2">
      <c r="A115">
        <v>1296.6506575230001</v>
      </c>
      <c r="B115">
        <v>-25.963870075127392</v>
      </c>
      <c r="C115">
        <v>5</v>
      </c>
    </row>
    <row r="116" spans="1:3" x14ac:dyDescent="0.2">
      <c r="A116">
        <v>5541.4150252959998</v>
      </c>
      <c r="B116">
        <v>77.326433564185692</v>
      </c>
      <c r="C116">
        <v>5</v>
      </c>
    </row>
    <row r="117" spans="1:3" x14ac:dyDescent="0.2">
      <c r="A117">
        <v>6362.4319348209901</v>
      </c>
      <c r="B117">
        <v>294.58411129396745</v>
      </c>
      <c r="C117">
        <v>6</v>
      </c>
    </row>
    <row r="118" spans="1:3" x14ac:dyDescent="0.2">
      <c r="A118">
        <v>2072.80572643299</v>
      </c>
      <c r="B118">
        <v>383.09894459995587</v>
      </c>
      <c r="C118">
        <v>6</v>
      </c>
    </row>
    <row r="119" spans="1:3" x14ac:dyDescent="0.2">
      <c r="A119">
        <v>2137.9448000759999</v>
      </c>
      <c r="B119">
        <v>395.0888191037314</v>
      </c>
      <c r="C119">
        <v>6</v>
      </c>
    </row>
    <row r="120" spans="1:3" x14ac:dyDescent="0.2">
      <c r="A120">
        <v>943.06721120999896</v>
      </c>
      <c r="B120">
        <v>-1.5985473485178314</v>
      </c>
      <c r="C120">
        <v>6</v>
      </c>
    </row>
    <row r="121" spans="1:3" x14ac:dyDescent="0.2">
      <c r="A121">
        <v>4687.0941880129903</v>
      </c>
      <c r="B121">
        <v>49.987989050751523</v>
      </c>
      <c r="C121">
        <v>6</v>
      </c>
    </row>
    <row r="122" spans="1:3" x14ac:dyDescent="0.2">
      <c r="A122">
        <v>1300.670310301</v>
      </c>
      <c r="B122">
        <v>4.7142130401570661</v>
      </c>
      <c r="C122">
        <v>7</v>
      </c>
    </row>
    <row r="123" spans="1:3" x14ac:dyDescent="0.2">
      <c r="A123">
        <v>667.22766864100004</v>
      </c>
      <c r="B123">
        <v>-54.207458428602472</v>
      </c>
      <c r="C123">
        <v>7</v>
      </c>
    </row>
    <row r="124" spans="1:3" x14ac:dyDescent="0.2">
      <c r="A124">
        <v>1240.6694047890001</v>
      </c>
      <c r="B124">
        <v>-31.10135055394597</v>
      </c>
      <c r="C124">
        <v>7</v>
      </c>
    </row>
    <row r="125" spans="1:3" x14ac:dyDescent="0.2">
      <c r="A125">
        <v>552.91609467199999</v>
      </c>
      <c r="B125">
        <v>-15.972666701591024</v>
      </c>
      <c r="C125">
        <v>7</v>
      </c>
    </row>
    <row r="126" spans="1:3" x14ac:dyDescent="0.2">
      <c r="A126">
        <v>12689.0384874149</v>
      </c>
      <c r="B126">
        <v>2838.429972594578</v>
      </c>
      <c r="C126">
        <v>8</v>
      </c>
    </row>
    <row r="127" spans="1:3" x14ac:dyDescent="0.2">
      <c r="A127">
        <v>1114.5502810580001</v>
      </c>
      <c r="B127">
        <v>-6.2941400258949729</v>
      </c>
      <c r="C127">
        <v>10</v>
      </c>
    </row>
    <row r="128" spans="1:3" x14ac:dyDescent="0.2">
      <c r="A128">
        <v>904.14375901999995</v>
      </c>
      <c r="B128">
        <v>-56.441542520921821</v>
      </c>
      <c r="C128">
        <v>10</v>
      </c>
    </row>
    <row r="129" spans="1:3" x14ac:dyDescent="0.2">
      <c r="A129">
        <v>3137.241362235</v>
      </c>
      <c r="B129">
        <v>79.130136365195014</v>
      </c>
      <c r="C129">
        <v>10</v>
      </c>
    </row>
    <row r="130" spans="1:3" x14ac:dyDescent="0.2">
      <c r="A130">
        <v>949.47449880899899</v>
      </c>
      <c r="B130">
        <v>-69.616618523361907</v>
      </c>
      <c r="C130">
        <v>11</v>
      </c>
    </row>
  </sheetData>
  <autoFilter ref="A1:C130" xr:uid="{80F23C33-F00E-4D6F-981A-93E1CD63EFD3}">
    <sortState xmlns:xlrd2="http://schemas.microsoft.com/office/spreadsheetml/2017/richdata2" ref="A2:C130">
      <sortCondition ref="C1:C1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4D99-F8EA-4198-8D00-67F650FC6C4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132A-B094-4710-ACD8-0BA2D1B5D798}">
  <dimension ref="A1:H274"/>
  <sheetViews>
    <sheetView topLeftCell="A253" workbookViewId="0">
      <selection activeCell="B19" sqref="B19:C21"/>
    </sheetView>
  </sheetViews>
  <sheetFormatPr baseColWidth="10" defaultColWidth="8.83203125" defaultRowHeight="15" x14ac:dyDescent="0.2"/>
  <cols>
    <col min="1" max="1" width="43.6640625" bestFit="1" customWidth="1"/>
    <col min="2" max="2" width="9.33203125" bestFit="1" customWidth="1"/>
    <col min="3" max="4" width="9.33203125" customWidth="1"/>
    <col min="7" max="7" width="13.5" bestFit="1" customWidth="1"/>
  </cols>
  <sheetData>
    <row r="1" spans="1:8" s="2" customFormat="1" x14ac:dyDescent="0.2">
      <c r="A1" s="2" t="s">
        <v>0</v>
      </c>
      <c r="B1" s="2" t="s">
        <v>162</v>
      </c>
      <c r="C1" s="2" t="s">
        <v>171</v>
      </c>
      <c r="D1" s="2" t="s">
        <v>314</v>
      </c>
      <c r="E1" s="2" t="s">
        <v>1</v>
      </c>
      <c r="F1" s="2" t="s">
        <v>310</v>
      </c>
      <c r="G1" s="2" t="s">
        <v>324</v>
      </c>
      <c r="H1" s="2" t="s">
        <v>323</v>
      </c>
    </row>
    <row r="2" spans="1:8" x14ac:dyDescent="0.2">
      <c r="A2" t="s">
        <v>172</v>
      </c>
      <c r="E2" t="s">
        <v>5</v>
      </c>
      <c r="F2" t="s">
        <v>311</v>
      </c>
      <c r="H2">
        <v>65373</v>
      </c>
    </row>
    <row r="3" spans="1:8" x14ac:dyDescent="0.2">
      <c r="A3" t="s">
        <v>173</v>
      </c>
      <c r="E3" t="s">
        <v>19</v>
      </c>
      <c r="F3" t="s">
        <v>311</v>
      </c>
      <c r="H3">
        <v>33347</v>
      </c>
    </row>
    <row r="4" spans="1:8" x14ac:dyDescent="0.2">
      <c r="A4" t="s">
        <v>174</v>
      </c>
      <c r="B4">
        <v>2022</v>
      </c>
      <c r="C4">
        <v>2022</v>
      </c>
      <c r="D4">
        <v>2022</v>
      </c>
      <c r="E4" t="s">
        <v>5</v>
      </c>
      <c r="F4" t="s">
        <v>311</v>
      </c>
      <c r="G4" t="s">
        <v>315</v>
      </c>
      <c r="H4">
        <v>21860</v>
      </c>
    </row>
    <row r="5" spans="1:8" x14ac:dyDescent="0.2">
      <c r="A5" t="s">
        <v>175</v>
      </c>
      <c r="B5">
        <v>2018</v>
      </c>
      <c r="C5">
        <v>2018</v>
      </c>
      <c r="D5">
        <v>2018</v>
      </c>
      <c r="E5" t="s">
        <v>19</v>
      </c>
      <c r="F5" t="s">
        <v>312</v>
      </c>
      <c r="G5" t="s">
        <v>316</v>
      </c>
      <c r="H5">
        <v>14900</v>
      </c>
    </row>
    <row r="6" spans="1:8" x14ac:dyDescent="0.2">
      <c r="A6" t="s">
        <v>176</v>
      </c>
      <c r="B6">
        <v>2018</v>
      </c>
      <c r="C6">
        <v>2018</v>
      </c>
      <c r="D6">
        <v>2018</v>
      </c>
      <c r="E6" t="s">
        <v>19</v>
      </c>
      <c r="F6" t="s">
        <v>312</v>
      </c>
      <c r="G6" t="s">
        <v>316</v>
      </c>
      <c r="H6">
        <v>27319</v>
      </c>
    </row>
    <row r="7" spans="1:8" x14ac:dyDescent="0.2">
      <c r="A7" t="s">
        <v>177</v>
      </c>
      <c r="B7">
        <v>2017</v>
      </c>
      <c r="C7">
        <v>2017</v>
      </c>
      <c r="D7">
        <v>2017</v>
      </c>
      <c r="E7" t="s">
        <v>5</v>
      </c>
      <c r="F7" t="s">
        <v>312</v>
      </c>
      <c r="G7" t="s">
        <v>316</v>
      </c>
      <c r="H7">
        <v>0</v>
      </c>
    </row>
    <row r="8" spans="1:8" x14ac:dyDescent="0.2">
      <c r="A8" t="s">
        <v>53</v>
      </c>
      <c r="B8">
        <v>2019</v>
      </c>
      <c r="C8">
        <v>2020</v>
      </c>
      <c r="D8">
        <v>2021</v>
      </c>
      <c r="E8" t="s">
        <v>5</v>
      </c>
      <c r="F8" t="s">
        <v>313</v>
      </c>
      <c r="G8" t="s">
        <v>315</v>
      </c>
      <c r="H8">
        <v>10999</v>
      </c>
    </row>
    <row r="9" spans="1:8" x14ac:dyDescent="0.2">
      <c r="A9" t="s">
        <v>54</v>
      </c>
      <c r="B9">
        <v>2018</v>
      </c>
      <c r="C9">
        <v>2018</v>
      </c>
      <c r="D9">
        <v>2018</v>
      </c>
      <c r="E9" t="s">
        <v>5</v>
      </c>
      <c r="F9" t="s">
        <v>312</v>
      </c>
      <c r="G9" t="s">
        <v>316</v>
      </c>
      <c r="H9">
        <v>3264</v>
      </c>
    </row>
    <row r="10" spans="1:8" x14ac:dyDescent="0.2">
      <c r="A10" t="s">
        <v>55</v>
      </c>
      <c r="B10">
        <v>2018</v>
      </c>
      <c r="C10">
        <v>2019</v>
      </c>
      <c r="E10" t="s">
        <v>5</v>
      </c>
      <c r="F10" t="s">
        <v>313</v>
      </c>
      <c r="G10" t="s">
        <v>315</v>
      </c>
      <c r="H10">
        <v>3383</v>
      </c>
    </row>
    <row r="11" spans="1:8" x14ac:dyDescent="0.2">
      <c r="A11" t="s">
        <v>178</v>
      </c>
      <c r="E11" t="s">
        <v>19</v>
      </c>
      <c r="F11" t="s">
        <v>311</v>
      </c>
      <c r="G11" t="s">
        <v>315</v>
      </c>
      <c r="H11">
        <v>19917</v>
      </c>
    </row>
    <row r="12" spans="1:8" x14ac:dyDescent="0.2">
      <c r="A12" t="s">
        <v>179</v>
      </c>
      <c r="E12" t="s">
        <v>19</v>
      </c>
      <c r="F12" t="s">
        <v>311</v>
      </c>
      <c r="H12">
        <v>65373</v>
      </c>
    </row>
    <row r="13" spans="1:8" x14ac:dyDescent="0.2">
      <c r="A13" t="s">
        <v>56</v>
      </c>
      <c r="B13">
        <v>2017</v>
      </c>
      <c r="C13">
        <v>2017</v>
      </c>
      <c r="D13">
        <v>2017</v>
      </c>
      <c r="E13" t="s">
        <v>5</v>
      </c>
      <c r="F13" t="s">
        <v>312</v>
      </c>
      <c r="G13" t="s">
        <v>316</v>
      </c>
      <c r="H13">
        <v>2974</v>
      </c>
    </row>
    <row r="14" spans="1:8" x14ac:dyDescent="0.2">
      <c r="A14" t="s">
        <v>57</v>
      </c>
      <c r="B14">
        <v>2018</v>
      </c>
      <c r="C14">
        <v>2018</v>
      </c>
      <c r="D14">
        <v>2018</v>
      </c>
      <c r="E14" t="s">
        <v>5</v>
      </c>
      <c r="F14" t="s">
        <v>312</v>
      </c>
      <c r="G14" t="s">
        <v>316</v>
      </c>
      <c r="H14">
        <v>14277</v>
      </c>
    </row>
    <row r="15" spans="1:8" x14ac:dyDescent="0.2">
      <c r="A15" t="s">
        <v>4</v>
      </c>
      <c r="B15">
        <v>2017</v>
      </c>
      <c r="C15">
        <v>2017</v>
      </c>
      <c r="D15">
        <v>2021</v>
      </c>
      <c r="E15" t="s">
        <v>5</v>
      </c>
      <c r="F15" t="s">
        <v>313</v>
      </c>
      <c r="G15" t="s">
        <v>315</v>
      </c>
      <c r="H15">
        <v>8686</v>
      </c>
    </row>
    <row r="16" spans="1:8" x14ac:dyDescent="0.2">
      <c r="A16" t="s">
        <v>58</v>
      </c>
      <c r="B16">
        <v>2021</v>
      </c>
      <c r="C16">
        <v>2021</v>
      </c>
      <c r="D16">
        <v>2021</v>
      </c>
      <c r="E16" t="s">
        <v>5</v>
      </c>
      <c r="F16" t="s">
        <v>313</v>
      </c>
      <c r="G16" t="s">
        <v>315</v>
      </c>
      <c r="H16">
        <v>6087</v>
      </c>
    </row>
    <row r="17" spans="1:8" x14ac:dyDescent="0.2">
      <c r="A17" t="s">
        <v>59</v>
      </c>
      <c r="B17">
        <v>2019</v>
      </c>
      <c r="C17">
        <v>2020</v>
      </c>
      <c r="D17">
        <v>2021</v>
      </c>
      <c r="E17" t="s">
        <v>5</v>
      </c>
      <c r="F17" t="s">
        <v>313</v>
      </c>
      <c r="G17" t="s">
        <v>315</v>
      </c>
      <c r="H17">
        <v>8683</v>
      </c>
    </row>
    <row r="18" spans="1:8" x14ac:dyDescent="0.2">
      <c r="A18" t="s">
        <v>180</v>
      </c>
      <c r="B18">
        <v>2021</v>
      </c>
      <c r="C18">
        <v>2003</v>
      </c>
      <c r="E18" t="s">
        <v>5</v>
      </c>
      <c r="F18" t="s">
        <v>311</v>
      </c>
      <c r="G18" t="s">
        <v>317</v>
      </c>
      <c r="H18">
        <v>13932</v>
      </c>
    </row>
    <row r="19" spans="1:8" x14ac:dyDescent="0.2">
      <c r="A19" t="s">
        <v>181</v>
      </c>
      <c r="E19" t="s">
        <v>5</v>
      </c>
      <c r="F19" t="s">
        <v>311</v>
      </c>
      <c r="H19">
        <v>65373</v>
      </c>
    </row>
    <row r="20" spans="1:8" x14ac:dyDescent="0.2">
      <c r="A20" t="s">
        <v>182</v>
      </c>
      <c r="E20" t="s">
        <v>5</v>
      </c>
      <c r="F20" t="s">
        <v>311</v>
      </c>
      <c r="G20" t="s">
        <v>318</v>
      </c>
      <c r="H20">
        <v>23001</v>
      </c>
    </row>
    <row r="21" spans="1:8" x14ac:dyDescent="0.2">
      <c r="A21" t="s">
        <v>183</v>
      </c>
      <c r="E21" t="s">
        <v>5</v>
      </c>
      <c r="F21" t="s">
        <v>311</v>
      </c>
      <c r="G21" t="s">
        <v>319</v>
      </c>
      <c r="H21">
        <v>74081</v>
      </c>
    </row>
    <row r="22" spans="1:8" x14ac:dyDescent="0.2">
      <c r="A22" t="s">
        <v>60</v>
      </c>
      <c r="B22">
        <v>2020</v>
      </c>
      <c r="C22">
        <v>2021</v>
      </c>
      <c r="D22">
        <v>2021</v>
      </c>
      <c r="E22" t="s">
        <v>19</v>
      </c>
      <c r="F22" t="s">
        <v>313</v>
      </c>
      <c r="G22" t="s">
        <v>315</v>
      </c>
      <c r="H22">
        <v>85748</v>
      </c>
    </row>
    <row r="23" spans="1:8" x14ac:dyDescent="0.2">
      <c r="A23" t="s">
        <v>184</v>
      </c>
      <c r="E23" t="s">
        <v>14</v>
      </c>
      <c r="F23" t="s">
        <v>311</v>
      </c>
      <c r="G23" t="s">
        <v>315</v>
      </c>
      <c r="H23">
        <v>13289</v>
      </c>
    </row>
    <row r="24" spans="1:8" x14ac:dyDescent="0.2">
      <c r="A24" t="s">
        <v>185</v>
      </c>
      <c r="E24" t="s">
        <v>5</v>
      </c>
      <c r="F24" t="s">
        <v>311</v>
      </c>
      <c r="G24" t="s">
        <v>315</v>
      </c>
      <c r="H24">
        <v>31160</v>
      </c>
    </row>
    <row r="25" spans="1:8" x14ac:dyDescent="0.2">
      <c r="A25" t="s">
        <v>186</v>
      </c>
      <c r="E25" t="s">
        <v>29</v>
      </c>
      <c r="F25" t="s">
        <v>311</v>
      </c>
      <c r="H25">
        <v>65373</v>
      </c>
    </row>
    <row r="26" spans="1:8" x14ac:dyDescent="0.2">
      <c r="A26" t="s">
        <v>187</v>
      </c>
      <c r="E26" t="s">
        <v>29</v>
      </c>
      <c r="F26" t="s">
        <v>311</v>
      </c>
      <c r="G26" t="s">
        <v>316</v>
      </c>
      <c r="H26">
        <v>4761</v>
      </c>
    </row>
    <row r="27" spans="1:8" x14ac:dyDescent="0.2">
      <c r="A27" t="s">
        <v>188</v>
      </c>
      <c r="E27" t="s">
        <v>5</v>
      </c>
      <c r="F27" t="s">
        <v>311</v>
      </c>
      <c r="G27" t="s">
        <v>315</v>
      </c>
      <c r="H27">
        <v>8320</v>
      </c>
    </row>
    <row r="28" spans="1:8" x14ac:dyDescent="0.2">
      <c r="A28" t="s">
        <v>61</v>
      </c>
      <c r="B28">
        <v>2017</v>
      </c>
      <c r="C28">
        <v>2017</v>
      </c>
      <c r="D28">
        <v>2017</v>
      </c>
      <c r="E28" t="s">
        <v>14</v>
      </c>
      <c r="F28" t="s">
        <v>312</v>
      </c>
      <c r="G28" t="s">
        <v>316</v>
      </c>
      <c r="H28">
        <v>2173</v>
      </c>
    </row>
    <row r="29" spans="1:8" x14ac:dyDescent="0.2">
      <c r="A29" t="s">
        <v>189</v>
      </c>
      <c r="E29" t="s">
        <v>14</v>
      </c>
      <c r="F29" t="s">
        <v>311</v>
      </c>
      <c r="G29" t="s">
        <v>316</v>
      </c>
      <c r="H29">
        <v>10395</v>
      </c>
    </row>
    <row r="30" spans="1:8" x14ac:dyDescent="0.2">
      <c r="A30" t="s">
        <v>62</v>
      </c>
      <c r="E30" t="s">
        <v>5</v>
      </c>
      <c r="F30" t="s">
        <v>312</v>
      </c>
      <c r="G30" t="s">
        <v>316</v>
      </c>
      <c r="H30">
        <v>11004</v>
      </c>
    </row>
    <row r="31" spans="1:8" x14ac:dyDescent="0.2">
      <c r="A31" t="s">
        <v>6</v>
      </c>
      <c r="B31">
        <v>2016</v>
      </c>
      <c r="C31">
        <v>2017</v>
      </c>
      <c r="D31">
        <v>2021</v>
      </c>
      <c r="E31" t="s">
        <v>19</v>
      </c>
      <c r="F31" t="s">
        <v>313</v>
      </c>
      <c r="G31" t="s">
        <v>315</v>
      </c>
      <c r="H31">
        <v>11684</v>
      </c>
    </row>
    <row r="32" spans="1:8" x14ac:dyDescent="0.2">
      <c r="A32" t="s">
        <v>190</v>
      </c>
      <c r="E32" t="s">
        <v>19</v>
      </c>
      <c r="F32" t="s">
        <v>311</v>
      </c>
      <c r="G32" t="s">
        <v>316</v>
      </c>
      <c r="H32">
        <v>4129</v>
      </c>
    </row>
    <row r="33" spans="1:8" x14ac:dyDescent="0.2">
      <c r="A33" t="s">
        <v>191</v>
      </c>
      <c r="E33" t="s">
        <v>19</v>
      </c>
      <c r="F33" t="s">
        <v>311</v>
      </c>
      <c r="G33" t="s">
        <v>316</v>
      </c>
      <c r="H33">
        <v>6022</v>
      </c>
    </row>
    <row r="34" spans="1:8" x14ac:dyDescent="0.2">
      <c r="A34" t="s">
        <v>192</v>
      </c>
      <c r="E34" t="s">
        <v>19</v>
      </c>
      <c r="F34" t="s">
        <v>311</v>
      </c>
      <c r="H34">
        <v>65373</v>
      </c>
    </row>
    <row r="35" spans="1:8" x14ac:dyDescent="0.2">
      <c r="A35" t="s">
        <v>193</v>
      </c>
      <c r="B35">
        <v>2017</v>
      </c>
      <c r="C35">
        <v>2018</v>
      </c>
      <c r="D35">
        <v>2021</v>
      </c>
      <c r="E35" t="s">
        <v>19</v>
      </c>
      <c r="F35" t="s">
        <v>311</v>
      </c>
      <c r="G35" t="s">
        <v>315</v>
      </c>
      <c r="H35">
        <v>8071</v>
      </c>
    </row>
    <row r="36" spans="1:8" x14ac:dyDescent="0.2">
      <c r="A36" t="s">
        <v>7</v>
      </c>
      <c r="B36">
        <v>2017</v>
      </c>
      <c r="C36">
        <v>2022</v>
      </c>
      <c r="D36">
        <v>2022</v>
      </c>
      <c r="E36" t="s">
        <v>19</v>
      </c>
      <c r="F36" t="s">
        <v>313</v>
      </c>
      <c r="G36" t="s">
        <v>315</v>
      </c>
      <c r="H36">
        <v>9586</v>
      </c>
    </row>
    <row r="37" spans="1:8" x14ac:dyDescent="0.2">
      <c r="A37" t="s">
        <v>63</v>
      </c>
      <c r="B37">
        <v>2022</v>
      </c>
      <c r="C37">
        <v>2022</v>
      </c>
      <c r="D37">
        <v>0</v>
      </c>
      <c r="E37" t="s">
        <v>19</v>
      </c>
      <c r="F37" t="s">
        <v>313</v>
      </c>
      <c r="G37" t="s">
        <v>315</v>
      </c>
      <c r="H37">
        <v>2082</v>
      </c>
    </row>
    <row r="38" spans="1:8" x14ac:dyDescent="0.2">
      <c r="A38" t="s">
        <v>194</v>
      </c>
      <c r="E38" t="s">
        <v>5</v>
      </c>
      <c r="F38" t="s">
        <v>311</v>
      </c>
      <c r="G38" t="s">
        <v>315</v>
      </c>
      <c r="H38">
        <v>51249</v>
      </c>
    </row>
    <row r="39" spans="1:8" x14ac:dyDescent="0.2">
      <c r="A39" t="s">
        <v>195</v>
      </c>
      <c r="B39">
        <v>2017</v>
      </c>
      <c r="C39">
        <v>2022</v>
      </c>
      <c r="D39">
        <v>2022</v>
      </c>
      <c r="E39" t="s">
        <v>29</v>
      </c>
      <c r="F39" t="s">
        <v>311</v>
      </c>
      <c r="G39" t="s">
        <v>315</v>
      </c>
      <c r="H39">
        <v>308674</v>
      </c>
    </row>
    <row r="40" spans="1:8" x14ac:dyDescent="0.2">
      <c r="A40" t="s">
        <v>8</v>
      </c>
      <c r="B40">
        <v>2015</v>
      </c>
      <c r="C40">
        <v>2015</v>
      </c>
      <c r="D40">
        <v>2021</v>
      </c>
      <c r="E40" t="s">
        <v>5</v>
      </c>
      <c r="F40" t="s">
        <v>313</v>
      </c>
      <c r="G40" t="s">
        <v>315</v>
      </c>
      <c r="H40">
        <v>41490</v>
      </c>
    </row>
    <row r="41" spans="1:8" x14ac:dyDescent="0.2">
      <c r="A41" t="s">
        <v>64</v>
      </c>
      <c r="B41">
        <v>2015</v>
      </c>
      <c r="C41">
        <v>2015</v>
      </c>
      <c r="D41">
        <v>2021</v>
      </c>
      <c r="E41" t="s">
        <v>5</v>
      </c>
      <c r="F41" t="s">
        <v>313</v>
      </c>
      <c r="G41" t="s">
        <v>315</v>
      </c>
      <c r="H41">
        <v>85844</v>
      </c>
    </row>
    <row r="42" spans="1:8" x14ac:dyDescent="0.2">
      <c r="A42" t="s">
        <v>9</v>
      </c>
      <c r="B42">
        <v>2016</v>
      </c>
      <c r="C42">
        <v>2016</v>
      </c>
      <c r="D42">
        <v>2021</v>
      </c>
      <c r="E42" t="s">
        <v>19</v>
      </c>
      <c r="F42" t="s">
        <v>313</v>
      </c>
      <c r="G42" t="s">
        <v>315</v>
      </c>
      <c r="H42">
        <v>56303</v>
      </c>
    </row>
    <row r="43" spans="1:8" x14ac:dyDescent="0.2">
      <c r="A43" t="s">
        <v>10</v>
      </c>
      <c r="B43">
        <v>2017</v>
      </c>
      <c r="C43">
        <v>2017</v>
      </c>
      <c r="D43">
        <v>2017</v>
      </c>
      <c r="E43" t="s">
        <v>5</v>
      </c>
      <c r="F43" t="s">
        <v>313</v>
      </c>
      <c r="G43" t="s">
        <v>315</v>
      </c>
      <c r="H43">
        <v>151008</v>
      </c>
    </row>
    <row r="44" spans="1:8" x14ac:dyDescent="0.2">
      <c r="A44" t="s">
        <v>11</v>
      </c>
      <c r="B44">
        <v>2020</v>
      </c>
      <c r="C44">
        <v>2020</v>
      </c>
      <c r="D44">
        <v>2020</v>
      </c>
      <c r="E44" t="s">
        <v>5</v>
      </c>
      <c r="F44" t="s">
        <v>313</v>
      </c>
      <c r="G44" t="s">
        <v>315</v>
      </c>
      <c r="H44">
        <v>16838</v>
      </c>
    </row>
    <row r="45" spans="1:8" x14ac:dyDescent="0.2">
      <c r="A45" t="s">
        <v>12</v>
      </c>
      <c r="B45">
        <v>2017</v>
      </c>
      <c r="C45">
        <v>2017</v>
      </c>
      <c r="D45">
        <v>2023</v>
      </c>
      <c r="E45" t="s">
        <v>29</v>
      </c>
      <c r="F45" t="s">
        <v>313</v>
      </c>
      <c r="G45" t="s">
        <v>315</v>
      </c>
      <c r="H45">
        <v>45122</v>
      </c>
    </row>
    <row r="46" spans="1:8" x14ac:dyDescent="0.2">
      <c r="A46" t="s">
        <v>196</v>
      </c>
      <c r="E46" t="s">
        <v>29</v>
      </c>
      <c r="F46" t="s">
        <v>311</v>
      </c>
      <c r="G46" t="s">
        <v>315</v>
      </c>
      <c r="H46">
        <v>2634</v>
      </c>
    </row>
    <row r="47" spans="1:8" x14ac:dyDescent="0.2">
      <c r="A47" t="s">
        <v>197</v>
      </c>
      <c r="E47" t="s">
        <v>19</v>
      </c>
      <c r="F47" t="s">
        <v>311</v>
      </c>
      <c r="H47">
        <v>19012</v>
      </c>
    </row>
    <row r="48" spans="1:8" x14ac:dyDescent="0.2">
      <c r="A48" t="s">
        <v>198</v>
      </c>
      <c r="E48" t="s">
        <v>29</v>
      </c>
      <c r="F48" t="s">
        <v>311</v>
      </c>
      <c r="G48" t="s">
        <v>319</v>
      </c>
      <c r="H48">
        <v>24752</v>
      </c>
    </row>
    <row r="49" spans="1:8" x14ac:dyDescent="0.2">
      <c r="A49" t="s">
        <v>199</v>
      </c>
      <c r="B49">
        <v>2022</v>
      </c>
      <c r="C49">
        <v>2022</v>
      </c>
      <c r="D49">
        <v>2021</v>
      </c>
      <c r="E49" t="s">
        <v>29</v>
      </c>
      <c r="F49" t="s">
        <v>311</v>
      </c>
      <c r="G49" t="s">
        <v>315</v>
      </c>
      <c r="H49">
        <v>31599</v>
      </c>
    </row>
    <row r="50" spans="1:8" x14ac:dyDescent="0.2">
      <c r="A50" t="s">
        <v>200</v>
      </c>
      <c r="E50" t="s">
        <v>5</v>
      </c>
      <c r="F50" t="s">
        <v>311</v>
      </c>
      <c r="G50" t="s">
        <v>319</v>
      </c>
      <c r="H50">
        <v>41452</v>
      </c>
    </row>
    <row r="51" spans="1:8" x14ac:dyDescent="0.2">
      <c r="A51" t="s">
        <v>201</v>
      </c>
      <c r="B51">
        <v>2021</v>
      </c>
      <c r="C51">
        <v>2003</v>
      </c>
      <c r="D51">
        <v>2022</v>
      </c>
      <c r="E51" t="s">
        <v>19</v>
      </c>
      <c r="F51" t="s">
        <v>311</v>
      </c>
      <c r="G51" t="s">
        <v>317</v>
      </c>
      <c r="H51">
        <v>7212</v>
      </c>
    </row>
    <row r="52" spans="1:8" x14ac:dyDescent="0.2">
      <c r="A52" t="s">
        <v>202</v>
      </c>
      <c r="B52">
        <v>2021</v>
      </c>
      <c r="C52">
        <v>2018</v>
      </c>
      <c r="E52" t="s">
        <v>29</v>
      </c>
      <c r="F52" t="s">
        <v>311</v>
      </c>
      <c r="G52" t="s">
        <v>317</v>
      </c>
      <c r="H52">
        <v>1486</v>
      </c>
    </row>
    <row r="53" spans="1:8" x14ac:dyDescent="0.2">
      <c r="A53" t="s">
        <v>203</v>
      </c>
      <c r="E53" t="s">
        <v>19</v>
      </c>
      <c r="F53" t="s">
        <v>311</v>
      </c>
      <c r="G53" t="s">
        <v>317</v>
      </c>
      <c r="H53">
        <v>0</v>
      </c>
    </row>
    <row r="54" spans="1:8" x14ac:dyDescent="0.2">
      <c r="A54" t="s">
        <v>204</v>
      </c>
      <c r="B54">
        <v>2022</v>
      </c>
      <c r="C54">
        <v>2022</v>
      </c>
      <c r="D54">
        <v>2022</v>
      </c>
      <c r="E54" t="s">
        <v>29</v>
      </c>
      <c r="F54" t="s">
        <v>311</v>
      </c>
      <c r="G54" t="s">
        <v>315</v>
      </c>
      <c r="H54">
        <v>99736</v>
      </c>
    </row>
    <row r="55" spans="1:8" x14ac:dyDescent="0.2">
      <c r="A55" t="s">
        <v>205</v>
      </c>
      <c r="E55" t="s">
        <v>5</v>
      </c>
      <c r="F55" t="s">
        <v>311</v>
      </c>
      <c r="G55" t="s">
        <v>318</v>
      </c>
      <c r="H55">
        <v>14389</v>
      </c>
    </row>
    <row r="56" spans="1:8" x14ac:dyDescent="0.2">
      <c r="A56" t="s">
        <v>65</v>
      </c>
      <c r="B56">
        <v>2017</v>
      </c>
      <c r="C56">
        <v>2017</v>
      </c>
      <c r="D56">
        <v>2017</v>
      </c>
      <c r="E56" t="s">
        <v>29</v>
      </c>
      <c r="F56" t="s">
        <v>312</v>
      </c>
      <c r="G56" t="s">
        <v>316</v>
      </c>
      <c r="H56">
        <v>1234</v>
      </c>
    </row>
    <row r="57" spans="1:8" x14ac:dyDescent="0.2">
      <c r="A57" t="s">
        <v>13</v>
      </c>
      <c r="B57">
        <v>2005</v>
      </c>
      <c r="C57">
        <v>2013</v>
      </c>
      <c r="D57">
        <v>0</v>
      </c>
      <c r="E57" t="s">
        <v>29</v>
      </c>
      <c r="F57" t="s">
        <v>313</v>
      </c>
      <c r="G57" t="s">
        <v>319</v>
      </c>
      <c r="H57">
        <v>180130</v>
      </c>
    </row>
    <row r="58" spans="1:8" x14ac:dyDescent="0.2">
      <c r="A58" t="s">
        <v>15</v>
      </c>
      <c r="B58">
        <v>2017</v>
      </c>
      <c r="C58">
        <v>2018</v>
      </c>
      <c r="D58">
        <v>2021</v>
      </c>
      <c r="E58" t="s">
        <v>19</v>
      </c>
      <c r="F58" t="s">
        <v>313</v>
      </c>
      <c r="G58" t="s">
        <v>315</v>
      </c>
      <c r="H58">
        <v>7893</v>
      </c>
    </row>
    <row r="59" spans="1:8" x14ac:dyDescent="0.2">
      <c r="A59" t="s">
        <v>66</v>
      </c>
      <c r="E59" t="s">
        <v>5</v>
      </c>
      <c r="F59" t="s">
        <v>312</v>
      </c>
      <c r="G59" t="s">
        <v>317</v>
      </c>
      <c r="H59">
        <v>0</v>
      </c>
    </row>
    <row r="60" spans="1:8" x14ac:dyDescent="0.2">
      <c r="A60" t="s">
        <v>206</v>
      </c>
      <c r="E60" t="s">
        <v>29</v>
      </c>
      <c r="F60" t="s">
        <v>311</v>
      </c>
      <c r="G60" t="s">
        <v>318</v>
      </c>
      <c r="H60">
        <v>288962</v>
      </c>
    </row>
    <row r="61" spans="1:8" x14ac:dyDescent="0.2">
      <c r="A61" t="s">
        <v>207</v>
      </c>
      <c r="E61" t="s">
        <v>5</v>
      </c>
      <c r="F61" t="s">
        <v>311</v>
      </c>
      <c r="H61">
        <v>65373</v>
      </c>
    </row>
    <row r="62" spans="1:8" x14ac:dyDescent="0.2">
      <c r="A62" t="s">
        <v>208</v>
      </c>
      <c r="E62" t="s">
        <v>19</v>
      </c>
      <c r="F62" t="s">
        <v>311</v>
      </c>
      <c r="G62" t="s">
        <v>315</v>
      </c>
      <c r="H62">
        <v>23150</v>
      </c>
    </row>
    <row r="63" spans="1:8" x14ac:dyDescent="0.2">
      <c r="A63" t="s">
        <v>209</v>
      </c>
      <c r="E63" t="s">
        <v>5</v>
      </c>
      <c r="F63" t="s">
        <v>311</v>
      </c>
      <c r="G63" t="s">
        <v>315</v>
      </c>
      <c r="H63">
        <v>16367</v>
      </c>
    </row>
    <row r="64" spans="1:8" x14ac:dyDescent="0.2">
      <c r="A64" t="s">
        <v>67</v>
      </c>
      <c r="B64">
        <v>2010</v>
      </c>
      <c r="C64">
        <v>2010</v>
      </c>
      <c r="E64" t="s">
        <v>5</v>
      </c>
      <c r="F64" t="s">
        <v>312</v>
      </c>
      <c r="G64" t="s">
        <v>320</v>
      </c>
      <c r="H64">
        <v>3514</v>
      </c>
    </row>
    <row r="65" spans="1:8" x14ac:dyDescent="0.2">
      <c r="A65" t="s">
        <v>16</v>
      </c>
      <c r="B65">
        <v>2017</v>
      </c>
      <c r="C65">
        <v>2017</v>
      </c>
      <c r="E65" t="s">
        <v>29</v>
      </c>
      <c r="F65" t="s">
        <v>313</v>
      </c>
      <c r="G65" t="s">
        <v>315</v>
      </c>
      <c r="H65">
        <v>20168</v>
      </c>
    </row>
    <row r="66" spans="1:8" x14ac:dyDescent="0.2">
      <c r="A66" t="s">
        <v>17</v>
      </c>
      <c r="B66">
        <v>2021</v>
      </c>
      <c r="C66">
        <v>2023</v>
      </c>
      <c r="D66">
        <v>2024</v>
      </c>
      <c r="E66" t="s">
        <v>91</v>
      </c>
      <c r="F66" t="s">
        <v>312</v>
      </c>
      <c r="G66" t="s">
        <v>319</v>
      </c>
      <c r="H66">
        <v>145337</v>
      </c>
    </row>
    <row r="67" spans="1:8" x14ac:dyDescent="0.2">
      <c r="A67" t="s">
        <v>210</v>
      </c>
      <c r="E67" t="s">
        <v>91</v>
      </c>
      <c r="F67" t="s">
        <v>311</v>
      </c>
      <c r="H67">
        <v>8391</v>
      </c>
    </row>
    <row r="68" spans="1:8" x14ac:dyDescent="0.2">
      <c r="A68" t="s">
        <v>68</v>
      </c>
      <c r="B68">
        <v>2013</v>
      </c>
      <c r="C68">
        <v>2014</v>
      </c>
      <c r="E68" t="s">
        <v>91</v>
      </c>
      <c r="F68" t="s">
        <v>313</v>
      </c>
      <c r="G68" t="s">
        <v>319</v>
      </c>
      <c r="H68">
        <v>40096</v>
      </c>
    </row>
    <row r="69" spans="1:8" x14ac:dyDescent="0.2">
      <c r="A69" t="s">
        <v>69</v>
      </c>
      <c r="B69">
        <v>2022</v>
      </c>
      <c r="C69">
        <v>2022</v>
      </c>
      <c r="E69" t="s">
        <v>91</v>
      </c>
      <c r="F69" t="s">
        <v>313</v>
      </c>
      <c r="G69" t="s">
        <v>315</v>
      </c>
      <c r="H69">
        <v>1538</v>
      </c>
    </row>
    <row r="70" spans="1:8" x14ac:dyDescent="0.2">
      <c r="A70" t="s">
        <v>70</v>
      </c>
      <c r="B70">
        <v>2017</v>
      </c>
      <c r="C70">
        <v>2017</v>
      </c>
      <c r="D70">
        <v>2017</v>
      </c>
      <c r="E70" t="s">
        <v>91</v>
      </c>
      <c r="F70" t="s">
        <v>312</v>
      </c>
      <c r="G70" t="s">
        <v>316</v>
      </c>
      <c r="H70">
        <v>418</v>
      </c>
    </row>
    <row r="71" spans="1:8" x14ac:dyDescent="0.2">
      <c r="A71" t="s">
        <v>211</v>
      </c>
      <c r="E71" t="s">
        <v>91</v>
      </c>
      <c r="F71" t="s">
        <v>311</v>
      </c>
      <c r="G71" t="s">
        <v>316</v>
      </c>
      <c r="H71">
        <v>8999</v>
      </c>
    </row>
    <row r="72" spans="1:8" x14ac:dyDescent="0.2">
      <c r="A72" t="s">
        <v>212</v>
      </c>
      <c r="E72" t="s">
        <v>91</v>
      </c>
      <c r="F72" t="s">
        <v>311</v>
      </c>
      <c r="G72" t="s">
        <v>316</v>
      </c>
      <c r="H72">
        <v>2334</v>
      </c>
    </row>
    <row r="73" spans="1:8" x14ac:dyDescent="0.2">
      <c r="A73" t="s">
        <v>71</v>
      </c>
      <c r="B73">
        <v>2017</v>
      </c>
      <c r="C73">
        <v>2017</v>
      </c>
      <c r="D73">
        <v>2017</v>
      </c>
      <c r="E73" t="s">
        <v>91</v>
      </c>
      <c r="F73" t="s">
        <v>312</v>
      </c>
      <c r="G73" t="s">
        <v>316</v>
      </c>
      <c r="H73">
        <v>2600</v>
      </c>
    </row>
    <row r="74" spans="1:8" x14ac:dyDescent="0.2">
      <c r="A74" t="s">
        <v>72</v>
      </c>
      <c r="B74">
        <v>2018</v>
      </c>
      <c r="C74">
        <v>2018</v>
      </c>
      <c r="D74">
        <v>2018</v>
      </c>
      <c r="E74" t="s">
        <v>91</v>
      </c>
      <c r="F74" t="s">
        <v>312</v>
      </c>
      <c r="G74" t="s">
        <v>316</v>
      </c>
      <c r="H74">
        <v>6839</v>
      </c>
    </row>
    <row r="75" spans="1:8" x14ac:dyDescent="0.2">
      <c r="A75" t="s">
        <v>73</v>
      </c>
      <c r="B75">
        <v>2018</v>
      </c>
      <c r="C75">
        <v>2018</v>
      </c>
      <c r="D75">
        <v>2018</v>
      </c>
      <c r="E75" t="s">
        <v>91</v>
      </c>
      <c r="F75" t="s">
        <v>312</v>
      </c>
      <c r="G75" t="s">
        <v>316</v>
      </c>
      <c r="H75">
        <v>26105</v>
      </c>
    </row>
    <row r="76" spans="1:8" x14ac:dyDescent="0.2">
      <c r="A76" t="s">
        <v>74</v>
      </c>
      <c r="B76">
        <v>2018</v>
      </c>
      <c r="C76">
        <v>2018</v>
      </c>
      <c r="D76">
        <v>2018</v>
      </c>
      <c r="E76" t="s">
        <v>91</v>
      </c>
      <c r="F76" t="s">
        <v>312</v>
      </c>
      <c r="G76" t="s">
        <v>316</v>
      </c>
      <c r="H76">
        <v>5890</v>
      </c>
    </row>
    <row r="77" spans="1:8" x14ac:dyDescent="0.2">
      <c r="A77" t="s">
        <v>18</v>
      </c>
      <c r="B77">
        <v>2022</v>
      </c>
      <c r="C77">
        <v>2020</v>
      </c>
      <c r="D77">
        <v>2022</v>
      </c>
      <c r="E77" t="s">
        <v>91</v>
      </c>
      <c r="F77" t="s">
        <v>312</v>
      </c>
      <c r="G77" t="s">
        <v>316</v>
      </c>
      <c r="H77">
        <v>14759</v>
      </c>
    </row>
    <row r="78" spans="1:8" x14ac:dyDescent="0.2">
      <c r="A78" t="s">
        <v>213</v>
      </c>
      <c r="B78">
        <v>2005</v>
      </c>
      <c r="C78">
        <v>2005</v>
      </c>
      <c r="D78">
        <v>2005</v>
      </c>
      <c r="E78" t="s">
        <v>91</v>
      </c>
      <c r="F78" t="s">
        <v>311</v>
      </c>
      <c r="G78" t="s">
        <v>321</v>
      </c>
      <c r="H78">
        <v>32146</v>
      </c>
    </row>
    <row r="79" spans="1:8" x14ac:dyDescent="0.2">
      <c r="A79" t="s">
        <v>214</v>
      </c>
      <c r="E79" t="s">
        <v>91</v>
      </c>
      <c r="F79" t="s">
        <v>311</v>
      </c>
      <c r="G79" t="s">
        <v>316</v>
      </c>
      <c r="H79">
        <v>4949</v>
      </c>
    </row>
    <row r="80" spans="1:8" x14ac:dyDescent="0.2">
      <c r="A80" t="s">
        <v>215</v>
      </c>
      <c r="B80">
        <v>2005</v>
      </c>
      <c r="C80">
        <v>2005</v>
      </c>
      <c r="D80">
        <v>2005</v>
      </c>
      <c r="E80" t="s">
        <v>14</v>
      </c>
      <c r="F80" t="s">
        <v>311</v>
      </c>
      <c r="G80" t="s">
        <v>321</v>
      </c>
      <c r="H80">
        <v>11348</v>
      </c>
    </row>
    <row r="81" spans="1:8" x14ac:dyDescent="0.2">
      <c r="A81" t="s">
        <v>216</v>
      </c>
      <c r="E81" t="s">
        <v>5</v>
      </c>
      <c r="F81" t="s">
        <v>311</v>
      </c>
      <c r="H81">
        <v>13138</v>
      </c>
    </row>
    <row r="82" spans="1:8" x14ac:dyDescent="0.2">
      <c r="A82" t="s">
        <v>20</v>
      </c>
      <c r="B82">
        <v>2022</v>
      </c>
      <c r="C82">
        <v>2020</v>
      </c>
      <c r="E82" t="s">
        <v>19</v>
      </c>
      <c r="F82" t="s">
        <v>312</v>
      </c>
      <c r="G82" t="s">
        <v>316</v>
      </c>
      <c r="H82">
        <v>7571</v>
      </c>
    </row>
    <row r="83" spans="1:8" x14ac:dyDescent="0.2">
      <c r="A83" t="s">
        <v>217</v>
      </c>
      <c r="E83" t="s">
        <v>19</v>
      </c>
      <c r="F83" t="s">
        <v>311</v>
      </c>
      <c r="G83" t="s">
        <v>316</v>
      </c>
      <c r="H83">
        <v>7547</v>
      </c>
    </row>
    <row r="84" spans="1:8" x14ac:dyDescent="0.2">
      <c r="A84" t="s">
        <v>218</v>
      </c>
      <c r="E84" t="s">
        <v>19</v>
      </c>
      <c r="F84" t="s">
        <v>311</v>
      </c>
      <c r="G84" t="s">
        <v>316</v>
      </c>
      <c r="H84">
        <v>5316</v>
      </c>
    </row>
    <row r="85" spans="1:8" x14ac:dyDescent="0.2">
      <c r="A85" t="s">
        <v>219</v>
      </c>
      <c r="E85" t="s">
        <v>5</v>
      </c>
      <c r="F85" t="s">
        <v>311</v>
      </c>
      <c r="G85" t="s">
        <v>319</v>
      </c>
      <c r="H85">
        <v>67281</v>
      </c>
    </row>
    <row r="86" spans="1:8" x14ac:dyDescent="0.2">
      <c r="A86" t="s">
        <v>75</v>
      </c>
      <c r="B86">
        <v>2018</v>
      </c>
      <c r="C86">
        <v>2021</v>
      </c>
      <c r="D86">
        <v>2021</v>
      </c>
      <c r="E86" t="s">
        <v>5</v>
      </c>
      <c r="F86" t="s">
        <v>313</v>
      </c>
      <c r="G86" t="s">
        <v>315</v>
      </c>
      <c r="H86">
        <v>8964</v>
      </c>
    </row>
    <row r="87" spans="1:8" x14ac:dyDescent="0.2">
      <c r="A87" t="s">
        <v>220</v>
      </c>
      <c r="B87">
        <v>1987</v>
      </c>
      <c r="C87">
        <v>1987</v>
      </c>
      <c r="E87" t="s">
        <v>5</v>
      </c>
      <c r="F87" t="s">
        <v>311</v>
      </c>
      <c r="G87" t="s">
        <v>319</v>
      </c>
      <c r="H87">
        <v>10333</v>
      </c>
    </row>
    <row r="88" spans="1:8" x14ac:dyDescent="0.2">
      <c r="A88" t="s">
        <v>221</v>
      </c>
      <c r="E88" t="s">
        <v>29</v>
      </c>
      <c r="F88" t="s">
        <v>311</v>
      </c>
      <c r="G88" t="s">
        <v>316</v>
      </c>
      <c r="H88">
        <v>7429</v>
      </c>
    </row>
    <row r="89" spans="1:8" x14ac:dyDescent="0.2">
      <c r="A89" t="s">
        <v>76</v>
      </c>
      <c r="B89">
        <v>2008</v>
      </c>
      <c r="C89">
        <v>2008</v>
      </c>
      <c r="D89">
        <v>2008</v>
      </c>
      <c r="E89" t="s">
        <v>29</v>
      </c>
      <c r="F89" t="s">
        <v>312</v>
      </c>
      <c r="G89" t="s">
        <v>317</v>
      </c>
      <c r="H89">
        <v>0</v>
      </c>
    </row>
    <row r="90" spans="1:8" x14ac:dyDescent="0.2">
      <c r="A90" t="s">
        <v>222</v>
      </c>
      <c r="E90" t="s">
        <v>5</v>
      </c>
      <c r="F90" t="s">
        <v>311</v>
      </c>
      <c r="G90" t="s">
        <v>315</v>
      </c>
      <c r="H90">
        <v>16135</v>
      </c>
    </row>
    <row r="91" spans="1:8" x14ac:dyDescent="0.2">
      <c r="A91" t="s">
        <v>223</v>
      </c>
      <c r="E91" t="s">
        <v>14</v>
      </c>
      <c r="F91" t="s">
        <v>311</v>
      </c>
      <c r="G91" t="s">
        <v>318</v>
      </c>
      <c r="H91">
        <v>7865</v>
      </c>
    </row>
    <row r="92" spans="1:8" x14ac:dyDescent="0.2">
      <c r="A92" t="s">
        <v>224</v>
      </c>
      <c r="E92" t="s">
        <v>14</v>
      </c>
      <c r="F92" t="s">
        <v>311</v>
      </c>
      <c r="G92" t="s">
        <v>316</v>
      </c>
      <c r="H92">
        <v>6506</v>
      </c>
    </row>
    <row r="93" spans="1:8" x14ac:dyDescent="0.2">
      <c r="A93" t="s">
        <v>225</v>
      </c>
      <c r="E93" t="s">
        <v>5</v>
      </c>
      <c r="F93" t="s">
        <v>311</v>
      </c>
      <c r="G93" t="s">
        <v>316</v>
      </c>
      <c r="H93">
        <v>3917</v>
      </c>
    </row>
    <row r="94" spans="1:8" x14ac:dyDescent="0.2">
      <c r="A94" t="s">
        <v>21</v>
      </c>
      <c r="B94">
        <v>2017</v>
      </c>
      <c r="C94">
        <v>2017</v>
      </c>
      <c r="D94">
        <v>2021</v>
      </c>
      <c r="E94" t="s">
        <v>19</v>
      </c>
      <c r="F94" t="s">
        <v>313</v>
      </c>
      <c r="G94" t="s">
        <v>315</v>
      </c>
      <c r="H94">
        <v>35167</v>
      </c>
    </row>
    <row r="95" spans="1:8" x14ac:dyDescent="0.2">
      <c r="A95" t="s">
        <v>226</v>
      </c>
      <c r="E95" t="s">
        <v>19</v>
      </c>
      <c r="F95" t="s">
        <v>311</v>
      </c>
      <c r="G95" t="s">
        <v>315</v>
      </c>
      <c r="H95">
        <v>33971</v>
      </c>
    </row>
    <row r="96" spans="1:8" x14ac:dyDescent="0.2">
      <c r="A96" t="s">
        <v>227</v>
      </c>
      <c r="E96" t="s">
        <v>19</v>
      </c>
      <c r="F96" t="s">
        <v>311</v>
      </c>
      <c r="G96" t="s">
        <v>316</v>
      </c>
      <c r="H96">
        <v>11371</v>
      </c>
    </row>
    <row r="97" spans="1:8" x14ac:dyDescent="0.2">
      <c r="A97" t="s">
        <v>228</v>
      </c>
      <c r="E97" t="s">
        <v>19</v>
      </c>
      <c r="F97" t="s">
        <v>311</v>
      </c>
      <c r="G97" t="s">
        <v>319</v>
      </c>
      <c r="H97">
        <v>44100</v>
      </c>
    </row>
    <row r="98" spans="1:8" x14ac:dyDescent="0.2">
      <c r="A98" t="s">
        <v>22</v>
      </c>
      <c r="B98">
        <v>2017</v>
      </c>
      <c r="C98">
        <v>2017</v>
      </c>
      <c r="D98">
        <v>2021</v>
      </c>
      <c r="E98" t="s">
        <v>19</v>
      </c>
      <c r="F98" t="s">
        <v>313</v>
      </c>
      <c r="G98" t="s">
        <v>315</v>
      </c>
      <c r="H98">
        <v>137459</v>
      </c>
    </row>
    <row r="99" spans="1:8" x14ac:dyDescent="0.2">
      <c r="A99" t="s">
        <v>77</v>
      </c>
      <c r="B99">
        <v>2017</v>
      </c>
      <c r="C99">
        <v>2017</v>
      </c>
      <c r="D99">
        <v>2017</v>
      </c>
      <c r="E99" t="s">
        <v>19</v>
      </c>
      <c r="F99" t="s">
        <v>312</v>
      </c>
      <c r="G99" t="s">
        <v>316</v>
      </c>
      <c r="H99">
        <v>4488</v>
      </c>
    </row>
    <row r="100" spans="1:8" x14ac:dyDescent="0.2">
      <c r="A100" t="s">
        <v>78</v>
      </c>
      <c r="E100" t="s">
        <v>19</v>
      </c>
      <c r="F100" t="s">
        <v>312</v>
      </c>
      <c r="G100" t="s">
        <v>315</v>
      </c>
      <c r="H100">
        <v>134054</v>
      </c>
    </row>
    <row r="101" spans="1:8" x14ac:dyDescent="0.2">
      <c r="A101" t="s">
        <v>23</v>
      </c>
      <c r="B101">
        <v>2017</v>
      </c>
      <c r="C101">
        <v>2018</v>
      </c>
      <c r="D101">
        <v>2021</v>
      </c>
      <c r="E101" t="s">
        <v>19</v>
      </c>
      <c r="F101" t="s">
        <v>313</v>
      </c>
      <c r="G101" t="s">
        <v>315</v>
      </c>
      <c r="H101">
        <v>109732</v>
      </c>
    </row>
    <row r="102" spans="1:8" x14ac:dyDescent="0.2">
      <c r="A102" t="s">
        <v>79</v>
      </c>
      <c r="E102" t="s">
        <v>19</v>
      </c>
      <c r="F102" t="s">
        <v>312</v>
      </c>
      <c r="G102" t="s">
        <v>317</v>
      </c>
      <c r="H102">
        <v>450</v>
      </c>
    </row>
    <row r="103" spans="1:8" x14ac:dyDescent="0.2">
      <c r="A103" t="s">
        <v>229</v>
      </c>
      <c r="B103">
        <v>2022</v>
      </c>
      <c r="C103">
        <v>2022</v>
      </c>
      <c r="D103">
        <v>2022</v>
      </c>
      <c r="E103" t="s">
        <v>19</v>
      </c>
      <c r="F103" t="s">
        <v>311</v>
      </c>
      <c r="G103" t="s">
        <v>315</v>
      </c>
      <c r="H103">
        <v>39660</v>
      </c>
    </row>
    <row r="104" spans="1:8" x14ac:dyDescent="0.2">
      <c r="A104" t="s">
        <v>80</v>
      </c>
      <c r="B104">
        <v>2018</v>
      </c>
      <c r="C104">
        <v>2018</v>
      </c>
      <c r="D104">
        <v>2018</v>
      </c>
      <c r="E104" t="s">
        <v>19</v>
      </c>
      <c r="F104" t="s">
        <v>312</v>
      </c>
      <c r="G104" t="s">
        <v>317</v>
      </c>
      <c r="H104">
        <v>7106</v>
      </c>
    </row>
    <row r="105" spans="1:8" x14ac:dyDescent="0.2">
      <c r="A105" t="s">
        <v>230</v>
      </c>
      <c r="E105" t="s">
        <v>19</v>
      </c>
      <c r="F105" t="s">
        <v>311</v>
      </c>
      <c r="H105">
        <v>0</v>
      </c>
    </row>
    <row r="106" spans="1:8" x14ac:dyDescent="0.2">
      <c r="A106" t="s">
        <v>231</v>
      </c>
      <c r="B106">
        <v>2005</v>
      </c>
      <c r="C106">
        <v>2005</v>
      </c>
      <c r="D106">
        <v>2005</v>
      </c>
      <c r="E106" t="s">
        <v>19</v>
      </c>
      <c r="F106" t="s">
        <v>311</v>
      </c>
      <c r="G106" t="s">
        <v>321</v>
      </c>
      <c r="H106">
        <v>26384</v>
      </c>
    </row>
    <row r="107" spans="1:8" x14ac:dyDescent="0.2">
      <c r="A107" t="s">
        <v>24</v>
      </c>
      <c r="B107">
        <v>2022</v>
      </c>
      <c r="C107">
        <v>2021</v>
      </c>
      <c r="E107" t="s">
        <v>19</v>
      </c>
      <c r="F107" t="s">
        <v>312</v>
      </c>
      <c r="G107" t="s">
        <v>316</v>
      </c>
      <c r="H107">
        <v>23950</v>
      </c>
    </row>
    <row r="108" spans="1:8" x14ac:dyDescent="0.2">
      <c r="A108" t="s">
        <v>81</v>
      </c>
      <c r="E108" t="s">
        <v>19</v>
      </c>
      <c r="F108" t="s">
        <v>312</v>
      </c>
      <c r="G108" t="s">
        <v>317</v>
      </c>
      <c r="H108">
        <v>0</v>
      </c>
    </row>
    <row r="109" spans="1:8" x14ac:dyDescent="0.2">
      <c r="A109" t="s">
        <v>232</v>
      </c>
      <c r="B109">
        <v>2022</v>
      </c>
      <c r="C109">
        <v>2022</v>
      </c>
      <c r="D109">
        <v>2022</v>
      </c>
      <c r="E109" t="s">
        <v>5</v>
      </c>
      <c r="F109" t="s">
        <v>311</v>
      </c>
      <c r="G109" t="s">
        <v>315</v>
      </c>
      <c r="H109">
        <v>6433</v>
      </c>
    </row>
    <row r="110" spans="1:8" x14ac:dyDescent="0.2">
      <c r="A110" t="s">
        <v>82</v>
      </c>
      <c r="E110" t="s">
        <v>14</v>
      </c>
      <c r="F110" t="s">
        <v>312</v>
      </c>
      <c r="G110" t="s">
        <v>317</v>
      </c>
      <c r="H110">
        <v>0</v>
      </c>
    </row>
    <row r="111" spans="1:8" x14ac:dyDescent="0.2">
      <c r="A111" t="s">
        <v>233</v>
      </c>
      <c r="E111" t="s">
        <v>19</v>
      </c>
      <c r="F111" t="s">
        <v>311</v>
      </c>
      <c r="G111" t="s">
        <v>316</v>
      </c>
      <c r="H111">
        <v>5854</v>
      </c>
    </row>
    <row r="112" spans="1:8" x14ac:dyDescent="0.2">
      <c r="A112" t="s">
        <v>234</v>
      </c>
      <c r="E112" t="s">
        <v>19</v>
      </c>
      <c r="F112" t="s">
        <v>311</v>
      </c>
      <c r="G112" t="s">
        <v>316</v>
      </c>
      <c r="H112">
        <v>9930</v>
      </c>
    </row>
    <row r="113" spans="1:8" x14ac:dyDescent="0.2">
      <c r="A113" t="s">
        <v>25</v>
      </c>
      <c r="B113">
        <v>2017</v>
      </c>
      <c r="C113">
        <v>2018</v>
      </c>
      <c r="D113">
        <v>2021</v>
      </c>
      <c r="E113" t="s">
        <v>19</v>
      </c>
      <c r="F113" t="s">
        <v>313</v>
      </c>
      <c r="G113" t="s">
        <v>315</v>
      </c>
      <c r="H113">
        <v>11983</v>
      </c>
    </row>
    <row r="114" spans="1:8" x14ac:dyDescent="0.2">
      <c r="A114" t="s">
        <v>235</v>
      </c>
      <c r="E114" t="s">
        <v>29</v>
      </c>
      <c r="F114" t="s">
        <v>311</v>
      </c>
      <c r="G114" t="s">
        <v>315</v>
      </c>
      <c r="H114">
        <v>52236</v>
      </c>
    </row>
    <row r="115" spans="1:8" x14ac:dyDescent="0.2">
      <c r="A115" t="s">
        <v>236</v>
      </c>
      <c r="E115" t="s">
        <v>5</v>
      </c>
      <c r="F115" t="s">
        <v>311</v>
      </c>
      <c r="G115" t="s">
        <v>316</v>
      </c>
      <c r="H115">
        <v>1815</v>
      </c>
    </row>
    <row r="116" spans="1:8" x14ac:dyDescent="0.2">
      <c r="A116" t="s">
        <v>26</v>
      </c>
      <c r="B116">
        <v>2022</v>
      </c>
      <c r="C116">
        <v>2020</v>
      </c>
      <c r="E116" t="s">
        <v>19</v>
      </c>
      <c r="F116" t="s">
        <v>312</v>
      </c>
      <c r="G116" t="s">
        <v>316</v>
      </c>
      <c r="H116">
        <v>16164</v>
      </c>
    </row>
    <row r="117" spans="1:8" x14ac:dyDescent="0.2">
      <c r="A117" t="s">
        <v>83</v>
      </c>
      <c r="E117" t="s">
        <v>14</v>
      </c>
      <c r="F117" t="s">
        <v>312</v>
      </c>
      <c r="G117" t="s">
        <v>317</v>
      </c>
      <c r="H117">
        <v>0</v>
      </c>
    </row>
    <row r="118" spans="1:8" x14ac:dyDescent="0.2">
      <c r="A118" t="s">
        <v>27</v>
      </c>
      <c r="B118">
        <v>2022</v>
      </c>
      <c r="C118">
        <v>2020</v>
      </c>
      <c r="E118" t="s">
        <v>14</v>
      </c>
      <c r="F118" t="s">
        <v>312</v>
      </c>
      <c r="G118" t="s">
        <v>316</v>
      </c>
      <c r="H118">
        <v>8125</v>
      </c>
    </row>
    <row r="119" spans="1:8" x14ac:dyDescent="0.2">
      <c r="A119" t="s">
        <v>237</v>
      </c>
      <c r="E119" t="s">
        <v>19</v>
      </c>
      <c r="F119" t="s">
        <v>311</v>
      </c>
      <c r="G119" t="s">
        <v>317</v>
      </c>
      <c r="H119">
        <v>0</v>
      </c>
    </row>
    <row r="120" spans="1:8" x14ac:dyDescent="0.2">
      <c r="A120" t="s">
        <v>238</v>
      </c>
      <c r="B120">
        <v>2022</v>
      </c>
      <c r="C120">
        <v>2022</v>
      </c>
      <c r="D120">
        <v>2022</v>
      </c>
      <c r="E120" t="s">
        <v>19</v>
      </c>
      <c r="F120" t="s">
        <v>311</v>
      </c>
      <c r="G120" t="s">
        <v>317</v>
      </c>
      <c r="H120">
        <v>4416</v>
      </c>
    </row>
    <row r="121" spans="1:8" x14ac:dyDescent="0.2">
      <c r="A121" t="s">
        <v>28</v>
      </c>
      <c r="B121">
        <v>2018</v>
      </c>
      <c r="C121">
        <v>2018</v>
      </c>
      <c r="D121">
        <v>2018</v>
      </c>
      <c r="E121" t="s">
        <v>19</v>
      </c>
      <c r="F121" t="s">
        <v>312</v>
      </c>
      <c r="G121" t="s">
        <v>317</v>
      </c>
      <c r="H121">
        <v>15456</v>
      </c>
    </row>
    <row r="122" spans="1:8" x14ac:dyDescent="0.2">
      <c r="A122" t="s">
        <v>30</v>
      </c>
      <c r="B122">
        <v>2017</v>
      </c>
      <c r="C122">
        <v>2018</v>
      </c>
      <c r="D122">
        <v>2021</v>
      </c>
      <c r="E122" t="s">
        <v>19</v>
      </c>
      <c r="F122" t="s">
        <v>313</v>
      </c>
      <c r="G122" t="s">
        <v>315</v>
      </c>
      <c r="H122">
        <v>56602</v>
      </c>
    </row>
    <row r="123" spans="1:8" x14ac:dyDescent="0.2">
      <c r="A123" t="s">
        <v>30</v>
      </c>
      <c r="E123" t="s">
        <v>19</v>
      </c>
      <c r="F123" t="s">
        <v>311</v>
      </c>
      <c r="G123" t="s">
        <v>318</v>
      </c>
      <c r="H123">
        <v>14232</v>
      </c>
    </row>
    <row r="124" spans="1:8" x14ac:dyDescent="0.2">
      <c r="A124" t="s">
        <v>84</v>
      </c>
      <c r="C124">
        <v>2008</v>
      </c>
      <c r="E124" t="s">
        <v>19</v>
      </c>
      <c r="F124" t="s">
        <v>312</v>
      </c>
      <c r="G124" t="s">
        <v>317</v>
      </c>
      <c r="H124">
        <v>0</v>
      </c>
    </row>
    <row r="125" spans="1:8" x14ac:dyDescent="0.2">
      <c r="A125" t="s">
        <v>239</v>
      </c>
      <c r="B125">
        <v>2021</v>
      </c>
      <c r="C125">
        <v>2003</v>
      </c>
      <c r="E125" t="s">
        <v>19</v>
      </c>
      <c r="F125" t="s">
        <v>311</v>
      </c>
      <c r="G125" t="s">
        <v>317</v>
      </c>
      <c r="H125">
        <v>2212</v>
      </c>
    </row>
    <row r="126" spans="1:8" x14ac:dyDescent="0.2">
      <c r="A126" t="s">
        <v>85</v>
      </c>
      <c r="E126" t="s">
        <v>19</v>
      </c>
      <c r="F126" t="s">
        <v>312</v>
      </c>
      <c r="G126" t="s">
        <v>317</v>
      </c>
      <c r="H126">
        <v>0</v>
      </c>
    </row>
    <row r="127" spans="1:8" x14ac:dyDescent="0.2">
      <c r="A127" t="s">
        <v>86</v>
      </c>
      <c r="B127">
        <v>2017</v>
      </c>
      <c r="C127">
        <v>2017</v>
      </c>
      <c r="D127">
        <v>2017</v>
      </c>
      <c r="E127" t="s">
        <v>19</v>
      </c>
      <c r="F127" t="s">
        <v>312</v>
      </c>
      <c r="G127" t="s">
        <v>316</v>
      </c>
      <c r="H127">
        <v>3762</v>
      </c>
    </row>
    <row r="128" spans="1:8" x14ac:dyDescent="0.2">
      <c r="A128" t="s">
        <v>31</v>
      </c>
      <c r="B128">
        <v>2023</v>
      </c>
      <c r="C128">
        <v>2023</v>
      </c>
      <c r="E128" t="s">
        <v>19</v>
      </c>
      <c r="F128" t="s">
        <v>313</v>
      </c>
      <c r="G128" t="s">
        <v>315</v>
      </c>
      <c r="H128">
        <v>12630</v>
      </c>
    </row>
    <row r="129" spans="1:8" x14ac:dyDescent="0.2">
      <c r="A129" t="s">
        <v>87</v>
      </c>
      <c r="E129" t="s">
        <v>19</v>
      </c>
      <c r="F129" t="s">
        <v>312</v>
      </c>
      <c r="G129" t="s">
        <v>317</v>
      </c>
      <c r="H129">
        <v>0</v>
      </c>
    </row>
    <row r="130" spans="1:8" x14ac:dyDescent="0.2">
      <c r="A130" t="s">
        <v>240</v>
      </c>
      <c r="E130" t="s">
        <v>19</v>
      </c>
      <c r="F130" t="s">
        <v>311</v>
      </c>
      <c r="G130" t="s">
        <v>317</v>
      </c>
      <c r="H130">
        <v>0</v>
      </c>
    </row>
    <row r="131" spans="1:8" x14ac:dyDescent="0.2">
      <c r="A131" t="s">
        <v>241</v>
      </c>
      <c r="E131" t="s">
        <v>19</v>
      </c>
      <c r="F131" t="s">
        <v>311</v>
      </c>
      <c r="G131" t="s">
        <v>317</v>
      </c>
      <c r="H131">
        <v>0</v>
      </c>
    </row>
    <row r="132" spans="1:8" x14ac:dyDescent="0.2">
      <c r="A132" t="s">
        <v>242</v>
      </c>
      <c r="E132" t="s">
        <v>19</v>
      </c>
      <c r="F132" t="s">
        <v>311</v>
      </c>
      <c r="G132" t="s">
        <v>316</v>
      </c>
      <c r="H132">
        <v>5053</v>
      </c>
    </row>
    <row r="133" spans="1:8" x14ac:dyDescent="0.2">
      <c r="A133" t="s">
        <v>243</v>
      </c>
      <c r="E133" t="s">
        <v>19</v>
      </c>
      <c r="F133" t="s">
        <v>311</v>
      </c>
      <c r="H133">
        <v>65373</v>
      </c>
    </row>
    <row r="134" spans="1:8" x14ac:dyDescent="0.2">
      <c r="A134" t="s">
        <v>244</v>
      </c>
      <c r="B134">
        <v>2022</v>
      </c>
      <c r="C134">
        <v>2022</v>
      </c>
      <c r="D134">
        <v>2022</v>
      </c>
      <c r="F134" t="s">
        <v>311</v>
      </c>
      <c r="G134" t="s">
        <v>317</v>
      </c>
      <c r="H134">
        <v>5501</v>
      </c>
    </row>
    <row r="135" spans="1:8" x14ac:dyDescent="0.2">
      <c r="A135" t="s">
        <v>245</v>
      </c>
      <c r="B135">
        <v>2022</v>
      </c>
      <c r="C135">
        <v>2022</v>
      </c>
      <c r="D135">
        <v>2022</v>
      </c>
      <c r="F135" t="s">
        <v>311</v>
      </c>
      <c r="G135" t="s">
        <v>317</v>
      </c>
      <c r="H135">
        <v>3318</v>
      </c>
    </row>
    <row r="136" spans="1:8" x14ac:dyDescent="0.2">
      <c r="A136" t="s">
        <v>246</v>
      </c>
      <c r="B136">
        <v>2021</v>
      </c>
      <c r="C136">
        <v>2003</v>
      </c>
      <c r="F136" t="s">
        <v>311</v>
      </c>
      <c r="G136" t="s">
        <v>317</v>
      </c>
      <c r="H136">
        <v>4919</v>
      </c>
    </row>
    <row r="137" spans="1:8" x14ac:dyDescent="0.2">
      <c r="A137" t="s">
        <v>247</v>
      </c>
      <c r="F137" t="s">
        <v>311</v>
      </c>
      <c r="H137">
        <v>14218</v>
      </c>
    </row>
    <row r="138" spans="1:8" x14ac:dyDescent="0.2">
      <c r="A138" t="s">
        <v>248</v>
      </c>
      <c r="B138">
        <v>2022</v>
      </c>
      <c r="C138">
        <v>2022</v>
      </c>
      <c r="D138">
        <v>2022</v>
      </c>
      <c r="F138" t="s">
        <v>311</v>
      </c>
      <c r="G138" t="s">
        <v>315</v>
      </c>
      <c r="H138">
        <v>60850</v>
      </c>
    </row>
    <row r="139" spans="1:8" x14ac:dyDescent="0.2">
      <c r="A139" t="s">
        <v>249</v>
      </c>
      <c r="F139" t="s">
        <v>311</v>
      </c>
      <c r="G139" t="s">
        <v>319</v>
      </c>
      <c r="H139">
        <v>47566</v>
      </c>
    </row>
    <row r="140" spans="1:8" x14ac:dyDescent="0.2">
      <c r="A140" t="s">
        <v>32</v>
      </c>
      <c r="B140">
        <v>2022</v>
      </c>
      <c r="C140">
        <v>2022</v>
      </c>
      <c r="D140">
        <v>2021</v>
      </c>
      <c r="F140" t="s">
        <v>313</v>
      </c>
      <c r="G140" t="s">
        <v>315</v>
      </c>
      <c r="H140">
        <v>13050</v>
      </c>
    </row>
    <row r="141" spans="1:8" x14ac:dyDescent="0.2">
      <c r="A141" t="s">
        <v>33</v>
      </c>
      <c r="B141">
        <v>2022</v>
      </c>
      <c r="C141">
        <v>2020</v>
      </c>
      <c r="F141" t="s">
        <v>312</v>
      </c>
      <c r="G141" t="s">
        <v>316</v>
      </c>
      <c r="H141">
        <v>23381</v>
      </c>
    </row>
    <row r="142" spans="1:8" x14ac:dyDescent="0.2">
      <c r="A142" t="s">
        <v>250</v>
      </c>
      <c r="F142" t="s">
        <v>311</v>
      </c>
      <c r="G142" t="s">
        <v>315</v>
      </c>
      <c r="H142">
        <v>23951</v>
      </c>
    </row>
    <row r="143" spans="1:8" x14ac:dyDescent="0.2">
      <c r="A143" t="s">
        <v>251</v>
      </c>
      <c r="B143">
        <v>2022</v>
      </c>
      <c r="C143">
        <v>2022</v>
      </c>
      <c r="D143">
        <v>2022</v>
      </c>
      <c r="F143" t="s">
        <v>311</v>
      </c>
      <c r="G143" t="s">
        <v>315</v>
      </c>
      <c r="H143">
        <v>66620</v>
      </c>
    </row>
    <row r="144" spans="1:8" x14ac:dyDescent="0.2">
      <c r="A144" t="s">
        <v>252</v>
      </c>
      <c r="F144" t="s">
        <v>311</v>
      </c>
      <c r="G144" t="s">
        <v>316</v>
      </c>
      <c r="H144">
        <v>2095</v>
      </c>
    </row>
    <row r="145" spans="1:8" x14ac:dyDescent="0.2">
      <c r="A145" t="s">
        <v>253</v>
      </c>
      <c r="B145">
        <v>2021</v>
      </c>
      <c r="C145">
        <v>2003</v>
      </c>
      <c r="F145" t="s">
        <v>311</v>
      </c>
      <c r="G145" t="s">
        <v>317</v>
      </c>
      <c r="H145">
        <v>796</v>
      </c>
    </row>
    <row r="146" spans="1:8" x14ac:dyDescent="0.2">
      <c r="A146" t="s">
        <v>254</v>
      </c>
      <c r="B146">
        <v>2022</v>
      </c>
      <c r="C146">
        <v>2022</v>
      </c>
      <c r="D146">
        <v>2021</v>
      </c>
      <c r="F146" t="s">
        <v>311</v>
      </c>
      <c r="G146" t="s">
        <v>315</v>
      </c>
      <c r="H146">
        <v>32869</v>
      </c>
    </row>
    <row r="147" spans="1:8" x14ac:dyDescent="0.2">
      <c r="A147" t="s">
        <v>88</v>
      </c>
      <c r="B147">
        <v>2022</v>
      </c>
      <c r="C147">
        <v>2022</v>
      </c>
      <c r="D147">
        <v>2022</v>
      </c>
      <c r="F147" t="s">
        <v>313</v>
      </c>
      <c r="G147" t="s">
        <v>315</v>
      </c>
      <c r="H147">
        <v>5472</v>
      </c>
    </row>
    <row r="148" spans="1:8" x14ac:dyDescent="0.2">
      <c r="A148" t="s">
        <v>255</v>
      </c>
      <c r="F148" t="s">
        <v>311</v>
      </c>
      <c r="H148">
        <v>11052</v>
      </c>
    </row>
    <row r="149" spans="1:8" x14ac:dyDescent="0.2">
      <c r="A149" t="s">
        <v>256</v>
      </c>
      <c r="F149" t="s">
        <v>311</v>
      </c>
      <c r="G149" t="s">
        <v>316</v>
      </c>
      <c r="H149">
        <v>4473</v>
      </c>
    </row>
    <row r="150" spans="1:8" x14ac:dyDescent="0.2">
      <c r="A150" t="s">
        <v>257</v>
      </c>
      <c r="B150">
        <v>2021</v>
      </c>
      <c r="C150">
        <v>2018</v>
      </c>
      <c r="D150">
        <v>2022</v>
      </c>
      <c r="F150" t="s">
        <v>311</v>
      </c>
      <c r="G150" t="s">
        <v>317</v>
      </c>
      <c r="H150">
        <v>9855</v>
      </c>
    </row>
    <row r="151" spans="1:8" x14ac:dyDescent="0.2">
      <c r="A151" t="s">
        <v>34</v>
      </c>
      <c r="B151">
        <v>2022</v>
      </c>
      <c r="C151">
        <v>2022</v>
      </c>
      <c r="F151" t="s">
        <v>313</v>
      </c>
      <c r="G151" t="s">
        <v>315</v>
      </c>
      <c r="H151">
        <v>21932</v>
      </c>
    </row>
    <row r="152" spans="1:8" x14ac:dyDescent="0.2">
      <c r="A152" t="s">
        <v>258</v>
      </c>
      <c r="F152" t="s">
        <v>311</v>
      </c>
      <c r="G152" t="s">
        <v>316</v>
      </c>
      <c r="H152">
        <v>1970</v>
      </c>
    </row>
    <row r="153" spans="1:8" x14ac:dyDescent="0.2">
      <c r="A153" t="s">
        <v>259</v>
      </c>
      <c r="F153" t="s">
        <v>311</v>
      </c>
      <c r="G153" t="s">
        <v>319</v>
      </c>
      <c r="H153">
        <v>87539</v>
      </c>
    </row>
    <row r="154" spans="1:8" x14ac:dyDescent="0.2">
      <c r="A154" t="s">
        <v>260</v>
      </c>
      <c r="F154" t="s">
        <v>311</v>
      </c>
      <c r="G154" t="s">
        <v>319</v>
      </c>
      <c r="H154">
        <v>96974</v>
      </c>
    </row>
    <row r="155" spans="1:8" x14ac:dyDescent="0.2">
      <c r="A155" t="s">
        <v>261</v>
      </c>
      <c r="F155" t="s">
        <v>311</v>
      </c>
      <c r="H155">
        <v>10488</v>
      </c>
    </row>
    <row r="156" spans="1:8" x14ac:dyDescent="0.2">
      <c r="A156" t="s">
        <v>262</v>
      </c>
      <c r="F156" t="s">
        <v>311</v>
      </c>
      <c r="H156">
        <v>65373</v>
      </c>
    </row>
    <row r="157" spans="1:8" x14ac:dyDescent="0.2">
      <c r="A157" t="s">
        <v>263</v>
      </c>
      <c r="F157" t="s">
        <v>311</v>
      </c>
      <c r="G157" t="s">
        <v>318</v>
      </c>
      <c r="H157">
        <v>2396</v>
      </c>
    </row>
    <row r="158" spans="1:8" x14ac:dyDescent="0.2">
      <c r="A158" t="s">
        <v>89</v>
      </c>
      <c r="B158">
        <v>2012</v>
      </c>
      <c r="C158">
        <v>2012</v>
      </c>
      <c r="F158" t="s">
        <v>312</v>
      </c>
      <c r="G158" t="s">
        <v>320</v>
      </c>
      <c r="H158">
        <v>8603</v>
      </c>
    </row>
    <row r="159" spans="1:8" x14ac:dyDescent="0.2">
      <c r="A159" t="s">
        <v>264</v>
      </c>
      <c r="F159" t="s">
        <v>311</v>
      </c>
      <c r="G159" t="s">
        <v>317</v>
      </c>
      <c r="H159">
        <v>0</v>
      </c>
    </row>
    <row r="160" spans="1:8" x14ac:dyDescent="0.2">
      <c r="A160" t="s">
        <v>90</v>
      </c>
      <c r="B160">
        <v>2005</v>
      </c>
      <c r="C160">
        <v>2007</v>
      </c>
      <c r="D160">
        <v>2005</v>
      </c>
      <c r="F160" t="s">
        <v>313</v>
      </c>
      <c r="G160" t="s">
        <v>322</v>
      </c>
      <c r="H160">
        <v>41807</v>
      </c>
    </row>
    <row r="161" spans="1:8" x14ac:dyDescent="0.2">
      <c r="A161" t="s">
        <v>92</v>
      </c>
      <c r="B161">
        <v>2002</v>
      </c>
      <c r="C161">
        <v>2007</v>
      </c>
      <c r="D161">
        <v>2002</v>
      </c>
      <c r="F161" t="s">
        <v>313</v>
      </c>
      <c r="G161" t="s">
        <v>322</v>
      </c>
      <c r="H161">
        <v>4617</v>
      </c>
    </row>
    <row r="162" spans="1:8" x14ac:dyDescent="0.2">
      <c r="A162" t="s">
        <v>93</v>
      </c>
      <c r="B162">
        <v>2024</v>
      </c>
      <c r="D162">
        <v>2024</v>
      </c>
      <c r="F162" t="s">
        <v>312</v>
      </c>
      <c r="G162" t="s">
        <v>322</v>
      </c>
      <c r="H162">
        <v>40537</v>
      </c>
    </row>
    <row r="163" spans="1:8" x14ac:dyDescent="0.2">
      <c r="A163" t="s">
        <v>94</v>
      </c>
      <c r="B163">
        <v>2005</v>
      </c>
      <c r="C163">
        <v>2008</v>
      </c>
      <c r="D163">
        <v>2005</v>
      </c>
      <c r="F163" t="s">
        <v>313</v>
      </c>
      <c r="G163" t="s">
        <v>322</v>
      </c>
      <c r="H163">
        <v>74081</v>
      </c>
    </row>
    <row r="164" spans="1:8" x14ac:dyDescent="0.2">
      <c r="A164" t="s">
        <v>95</v>
      </c>
      <c r="B164">
        <v>2002</v>
      </c>
      <c r="C164">
        <v>2006</v>
      </c>
      <c r="D164">
        <v>2002</v>
      </c>
      <c r="F164" t="s">
        <v>313</v>
      </c>
      <c r="G164" t="s">
        <v>322</v>
      </c>
      <c r="H164">
        <v>37062</v>
      </c>
    </row>
    <row r="165" spans="1:8" x14ac:dyDescent="0.2">
      <c r="A165" t="s">
        <v>96</v>
      </c>
      <c r="B165">
        <v>2002</v>
      </c>
      <c r="C165">
        <v>2009</v>
      </c>
      <c r="D165">
        <v>2022</v>
      </c>
      <c r="F165" t="s">
        <v>313</v>
      </c>
      <c r="G165" t="s">
        <v>322</v>
      </c>
      <c r="H165">
        <v>30019</v>
      </c>
    </row>
    <row r="166" spans="1:8" x14ac:dyDescent="0.2">
      <c r="A166" t="s">
        <v>97</v>
      </c>
      <c r="B166">
        <v>2014</v>
      </c>
      <c r="C166">
        <v>2018</v>
      </c>
      <c r="D166">
        <v>2014</v>
      </c>
      <c r="F166" t="s">
        <v>313</v>
      </c>
      <c r="G166" t="s">
        <v>322</v>
      </c>
      <c r="H166">
        <v>11037</v>
      </c>
    </row>
    <row r="167" spans="1:8" x14ac:dyDescent="0.2">
      <c r="A167" t="s">
        <v>98</v>
      </c>
      <c r="B167">
        <v>2005</v>
      </c>
      <c r="C167">
        <v>2007</v>
      </c>
      <c r="D167">
        <v>2005</v>
      </c>
      <c r="F167" t="s">
        <v>313</v>
      </c>
      <c r="G167" t="s">
        <v>322</v>
      </c>
      <c r="H167">
        <v>62035</v>
      </c>
    </row>
    <row r="168" spans="1:8" x14ac:dyDescent="0.2">
      <c r="A168" t="s">
        <v>99</v>
      </c>
      <c r="B168">
        <v>2005</v>
      </c>
      <c r="C168">
        <v>2007</v>
      </c>
      <c r="D168">
        <v>2005</v>
      </c>
      <c r="F168" t="s">
        <v>313</v>
      </c>
      <c r="G168" t="s">
        <v>322</v>
      </c>
      <c r="H168">
        <v>27154</v>
      </c>
    </row>
    <row r="169" spans="1:8" x14ac:dyDescent="0.2">
      <c r="A169" t="s">
        <v>100</v>
      </c>
      <c r="B169">
        <v>2014</v>
      </c>
      <c r="C169">
        <v>2018</v>
      </c>
      <c r="D169">
        <v>2014</v>
      </c>
      <c r="F169" t="s">
        <v>313</v>
      </c>
      <c r="G169" t="s">
        <v>322</v>
      </c>
      <c r="H169">
        <v>26465</v>
      </c>
    </row>
    <row r="170" spans="1:8" x14ac:dyDescent="0.2">
      <c r="A170" t="s">
        <v>101</v>
      </c>
      <c r="B170">
        <v>2014</v>
      </c>
      <c r="C170">
        <v>2020</v>
      </c>
      <c r="D170">
        <v>2014</v>
      </c>
      <c r="F170" t="s">
        <v>313</v>
      </c>
      <c r="G170" t="s">
        <v>322</v>
      </c>
      <c r="H170">
        <v>21029</v>
      </c>
    </row>
    <row r="171" spans="1:8" x14ac:dyDescent="0.2">
      <c r="A171" t="s">
        <v>102</v>
      </c>
      <c r="B171">
        <v>2002</v>
      </c>
      <c r="C171">
        <v>2007</v>
      </c>
      <c r="D171">
        <v>2002</v>
      </c>
      <c r="F171" t="s">
        <v>313</v>
      </c>
      <c r="G171" t="s">
        <v>322</v>
      </c>
      <c r="H171">
        <v>3203</v>
      </c>
    </row>
    <row r="172" spans="1:8" x14ac:dyDescent="0.2">
      <c r="A172" t="s">
        <v>103</v>
      </c>
      <c r="B172">
        <v>2001</v>
      </c>
      <c r="C172">
        <v>2003</v>
      </c>
      <c r="D172">
        <v>2001</v>
      </c>
      <c r="F172" t="s">
        <v>313</v>
      </c>
      <c r="G172" t="s">
        <v>322</v>
      </c>
      <c r="H172">
        <v>27464</v>
      </c>
    </row>
    <row r="173" spans="1:8" x14ac:dyDescent="0.2">
      <c r="A173" t="s">
        <v>104</v>
      </c>
      <c r="B173">
        <v>2024</v>
      </c>
      <c r="D173">
        <v>2024</v>
      </c>
      <c r="F173" t="s">
        <v>312</v>
      </c>
      <c r="G173" t="s">
        <v>322</v>
      </c>
      <c r="H173">
        <v>34191</v>
      </c>
    </row>
    <row r="174" spans="1:8" x14ac:dyDescent="0.2">
      <c r="A174" t="s">
        <v>265</v>
      </c>
      <c r="F174" t="s">
        <v>311</v>
      </c>
      <c r="H174">
        <v>65373</v>
      </c>
    </row>
    <row r="175" spans="1:8" x14ac:dyDescent="0.2">
      <c r="A175" t="s">
        <v>35</v>
      </c>
      <c r="B175">
        <v>2005</v>
      </c>
      <c r="C175">
        <v>2013</v>
      </c>
      <c r="F175" t="s">
        <v>313</v>
      </c>
      <c r="G175" t="s">
        <v>319</v>
      </c>
      <c r="H175">
        <v>141860</v>
      </c>
    </row>
    <row r="176" spans="1:8" x14ac:dyDescent="0.2">
      <c r="A176" t="s">
        <v>105</v>
      </c>
      <c r="B176">
        <v>2022</v>
      </c>
      <c r="C176">
        <v>2022</v>
      </c>
      <c r="F176" t="s">
        <v>313</v>
      </c>
      <c r="G176" t="s">
        <v>315</v>
      </c>
      <c r="H176">
        <v>5684</v>
      </c>
    </row>
    <row r="177" spans="1:8" x14ac:dyDescent="0.2">
      <c r="A177" t="s">
        <v>36</v>
      </c>
      <c r="B177">
        <v>2022</v>
      </c>
      <c r="C177">
        <v>2020</v>
      </c>
      <c r="F177" t="s">
        <v>312</v>
      </c>
      <c r="G177" t="s">
        <v>316</v>
      </c>
      <c r="H177">
        <v>19151</v>
      </c>
    </row>
    <row r="178" spans="1:8" x14ac:dyDescent="0.2">
      <c r="A178" t="s">
        <v>106</v>
      </c>
      <c r="B178">
        <v>2018</v>
      </c>
      <c r="C178">
        <v>2018</v>
      </c>
      <c r="D178">
        <v>2018</v>
      </c>
      <c r="F178" t="s">
        <v>312</v>
      </c>
      <c r="G178" t="s">
        <v>316</v>
      </c>
      <c r="H178">
        <v>10955</v>
      </c>
    </row>
    <row r="179" spans="1:8" x14ac:dyDescent="0.2">
      <c r="A179" t="s">
        <v>266</v>
      </c>
      <c r="F179" t="s">
        <v>311</v>
      </c>
      <c r="G179" t="s">
        <v>318</v>
      </c>
      <c r="H179">
        <v>38633</v>
      </c>
    </row>
    <row r="180" spans="1:8" x14ac:dyDescent="0.2">
      <c r="A180" t="s">
        <v>107</v>
      </c>
      <c r="B180">
        <v>2018</v>
      </c>
      <c r="C180">
        <v>2018</v>
      </c>
      <c r="D180">
        <v>2018</v>
      </c>
      <c r="F180" t="s">
        <v>312</v>
      </c>
      <c r="G180" t="s">
        <v>316</v>
      </c>
      <c r="H180">
        <v>2566</v>
      </c>
    </row>
    <row r="181" spans="1:8" x14ac:dyDescent="0.2">
      <c r="A181" t="s">
        <v>267</v>
      </c>
      <c r="B181">
        <v>2022</v>
      </c>
      <c r="C181">
        <v>2022</v>
      </c>
      <c r="D181">
        <v>2022</v>
      </c>
      <c r="F181" t="s">
        <v>311</v>
      </c>
      <c r="G181" t="s">
        <v>315</v>
      </c>
      <c r="H181">
        <v>12807</v>
      </c>
    </row>
    <row r="182" spans="1:8" x14ac:dyDescent="0.2">
      <c r="A182" t="s">
        <v>37</v>
      </c>
      <c r="B182">
        <v>2017</v>
      </c>
      <c r="C182">
        <v>2017</v>
      </c>
      <c r="D182">
        <v>2021</v>
      </c>
      <c r="F182" t="s">
        <v>313</v>
      </c>
      <c r="G182" t="s">
        <v>315</v>
      </c>
      <c r="H182">
        <v>27071</v>
      </c>
    </row>
    <row r="183" spans="1:8" x14ac:dyDescent="0.2">
      <c r="A183" t="s">
        <v>38</v>
      </c>
      <c r="B183">
        <v>2022</v>
      </c>
      <c r="C183">
        <v>2022</v>
      </c>
      <c r="F183" t="s">
        <v>313</v>
      </c>
      <c r="G183" t="s">
        <v>315</v>
      </c>
      <c r="H183">
        <v>97312</v>
      </c>
    </row>
    <row r="184" spans="1:8" x14ac:dyDescent="0.2">
      <c r="A184" t="s">
        <v>268</v>
      </c>
      <c r="F184" t="s">
        <v>311</v>
      </c>
      <c r="G184" t="s">
        <v>319</v>
      </c>
      <c r="H184">
        <v>17126</v>
      </c>
    </row>
    <row r="185" spans="1:8" x14ac:dyDescent="0.2">
      <c r="A185" t="s">
        <v>269</v>
      </c>
      <c r="B185">
        <v>2022</v>
      </c>
      <c r="C185">
        <v>2022</v>
      </c>
      <c r="D185">
        <v>2022</v>
      </c>
      <c r="F185" t="s">
        <v>311</v>
      </c>
      <c r="G185" t="s">
        <v>315</v>
      </c>
      <c r="H185">
        <v>9293</v>
      </c>
    </row>
    <row r="186" spans="1:8" x14ac:dyDescent="0.2">
      <c r="A186" t="s">
        <v>270</v>
      </c>
      <c r="B186">
        <v>2022</v>
      </c>
      <c r="C186">
        <v>2022</v>
      </c>
      <c r="D186">
        <v>2022</v>
      </c>
      <c r="F186" t="s">
        <v>311</v>
      </c>
      <c r="G186" t="s">
        <v>315</v>
      </c>
      <c r="H186">
        <v>2772</v>
      </c>
    </row>
    <row r="187" spans="1:8" x14ac:dyDescent="0.2">
      <c r="A187" t="s">
        <v>270</v>
      </c>
      <c r="F187" t="s">
        <v>311</v>
      </c>
      <c r="H187">
        <v>65373</v>
      </c>
    </row>
    <row r="188" spans="1:8" x14ac:dyDescent="0.2">
      <c r="A188" t="s">
        <v>270</v>
      </c>
      <c r="F188" t="s">
        <v>311</v>
      </c>
      <c r="G188" t="s">
        <v>315</v>
      </c>
      <c r="H188">
        <v>2002</v>
      </c>
    </row>
    <row r="189" spans="1:8" x14ac:dyDescent="0.2">
      <c r="A189" t="s">
        <v>271</v>
      </c>
      <c r="F189" t="s">
        <v>311</v>
      </c>
      <c r="G189" t="s">
        <v>315</v>
      </c>
      <c r="H189">
        <v>6121</v>
      </c>
    </row>
    <row r="190" spans="1:8" x14ac:dyDescent="0.2">
      <c r="A190" t="s">
        <v>108</v>
      </c>
      <c r="B190">
        <v>2019</v>
      </c>
      <c r="C190">
        <v>2022</v>
      </c>
      <c r="D190">
        <v>2021</v>
      </c>
      <c r="F190" t="s">
        <v>313</v>
      </c>
      <c r="G190" t="s">
        <v>315</v>
      </c>
      <c r="H190">
        <v>29217</v>
      </c>
    </row>
    <row r="191" spans="1:8" x14ac:dyDescent="0.2">
      <c r="A191" t="s">
        <v>39</v>
      </c>
      <c r="B191">
        <v>2009</v>
      </c>
      <c r="C191">
        <v>2003</v>
      </c>
      <c r="F191" t="s">
        <v>312</v>
      </c>
      <c r="G191" t="s">
        <v>317</v>
      </c>
      <c r="H191">
        <v>3697</v>
      </c>
    </row>
    <row r="192" spans="1:8" x14ac:dyDescent="0.2">
      <c r="A192" t="s">
        <v>272</v>
      </c>
      <c r="F192" t="s">
        <v>311</v>
      </c>
      <c r="H192">
        <v>6864</v>
      </c>
    </row>
    <row r="193" spans="1:8" x14ac:dyDescent="0.2">
      <c r="A193" t="s">
        <v>109</v>
      </c>
      <c r="F193" t="s">
        <v>312</v>
      </c>
      <c r="G193" t="s">
        <v>317</v>
      </c>
      <c r="H193">
        <v>0</v>
      </c>
    </row>
    <row r="194" spans="1:8" x14ac:dyDescent="0.2">
      <c r="A194" t="s">
        <v>273</v>
      </c>
      <c r="F194" t="s">
        <v>311</v>
      </c>
      <c r="H194">
        <v>2151</v>
      </c>
    </row>
    <row r="195" spans="1:8" x14ac:dyDescent="0.2">
      <c r="A195" t="s">
        <v>274</v>
      </c>
      <c r="F195" t="s">
        <v>311</v>
      </c>
      <c r="G195" t="s">
        <v>315</v>
      </c>
      <c r="H195">
        <v>3062</v>
      </c>
    </row>
    <row r="196" spans="1:8" x14ac:dyDescent="0.2">
      <c r="A196" t="s">
        <v>40</v>
      </c>
      <c r="B196">
        <v>2023</v>
      </c>
      <c r="C196">
        <v>2024</v>
      </c>
      <c r="D196">
        <v>2024</v>
      </c>
      <c r="F196" t="s">
        <v>312</v>
      </c>
      <c r="G196" t="s">
        <v>319</v>
      </c>
      <c r="H196">
        <v>52070</v>
      </c>
    </row>
    <row r="197" spans="1:8" x14ac:dyDescent="0.2">
      <c r="A197" t="s">
        <v>40</v>
      </c>
      <c r="B197">
        <v>2019</v>
      </c>
      <c r="C197">
        <v>2022</v>
      </c>
      <c r="D197">
        <v>2021</v>
      </c>
      <c r="F197" t="s">
        <v>313</v>
      </c>
      <c r="G197" t="s">
        <v>315</v>
      </c>
      <c r="H197">
        <v>56881</v>
      </c>
    </row>
    <row r="198" spans="1:8" x14ac:dyDescent="0.2">
      <c r="A198" t="s">
        <v>275</v>
      </c>
      <c r="B198">
        <v>2022</v>
      </c>
      <c r="C198">
        <v>2022</v>
      </c>
      <c r="D198">
        <v>2022</v>
      </c>
      <c r="F198" t="s">
        <v>311</v>
      </c>
      <c r="G198" t="s">
        <v>315</v>
      </c>
      <c r="H198">
        <v>54436</v>
      </c>
    </row>
    <row r="199" spans="1:8" x14ac:dyDescent="0.2">
      <c r="A199" t="s">
        <v>276</v>
      </c>
      <c r="F199" t="s">
        <v>311</v>
      </c>
      <c r="G199" t="s">
        <v>319</v>
      </c>
      <c r="H199">
        <v>30696</v>
      </c>
    </row>
    <row r="200" spans="1:8" x14ac:dyDescent="0.2">
      <c r="A200" t="s">
        <v>110</v>
      </c>
      <c r="B200">
        <v>2005</v>
      </c>
      <c r="C200">
        <v>2013</v>
      </c>
      <c r="F200" t="s">
        <v>313</v>
      </c>
      <c r="G200" t="s">
        <v>319</v>
      </c>
      <c r="H200">
        <v>160507</v>
      </c>
    </row>
    <row r="201" spans="1:8" x14ac:dyDescent="0.2">
      <c r="A201" t="s">
        <v>111</v>
      </c>
      <c r="B201">
        <v>2021</v>
      </c>
      <c r="C201">
        <v>2022</v>
      </c>
      <c r="D201">
        <v>2021</v>
      </c>
      <c r="F201" t="s">
        <v>313</v>
      </c>
      <c r="G201" t="s">
        <v>315</v>
      </c>
      <c r="H201">
        <v>19077</v>
      </c>
    </row>
    <row r="202" spans="1:8" x14ac:dyDescent="0.2">
      <c r="A202" t="s">
        <v>277</v>
      </c>
      <c r="B202">
        <v>2021</v>
      </c>
      <c r="C202">
        <v>2003</v>
      </c>
      <c r="D202">
        <v>2022</v>
      </c>
      <c r="F202" t="s">
        <v>311</v>
      </c>
      <c r="G202" t="s">
        <v>317</v>
      </c>
      <c r="H202">
        <v>6217</v>
      </c>
    </row>
    <row r="203" spans="1:8" x14ac:dyDescent="0.2">
      <c r="A203" t="s">
        <v>278</v>
      </c>
      <c r="B203">
        <v>2021</v>
      </c>
      <c r="C203">
        <v>2003</v>
      </c>
      <c r="F203" t="s">
        <v>311</v>
      </c>
      <c r="G203" t="s">
        <v>317</v>
      </c>
      <c r="H203">
        <v>9561</v>
      </c>
    </row>
    <row r="204" spans="1:8" x14ac:dyDescent="0.2">
      <c r="A204" t="s">
        <v>112</v>
      </c>
      <c r="B204">
        <v>2018</v>
      </c>
      <c r="C204">
        <v>2018</v>
      </c>
      <c r="D204">
        <v>2018</v>
      </c>
      <c r="F204" t="s">
        <v>312</v>
      </c>
      <c r="G204" t="s">
        <v>316</v>
      </c>
      <c r="H204">
        <v>11366</v>
      </c>
    </row>
    <row r="205" spans="1:8" x14ac:dyDescent="0.2">
      <c r="A205" t="s">
        <v>113</v>
      </c>
      <c r="B205">
        <v>2018</v>
      </c>
      <c r="C205">
        <v>2018</v>
      </c>
      <c r="D205">
        <v>2018</v>
      </c>
      <c r="F205" t="s">
        <v>312</v>
      </c>
      <c r="G205" t="s">
        <v>316</v>
      </c>
      <c r="H205">
        <v>21662</v>
      </c>
    </row>
    <row r="206" spans="1:8" x14ac:dyDescent="0.2">
      <c r="A206" t="s">
        <v>114</v>
      </c>
      <c r="B206">
        <v>2018</v>
      </c>
      <c r="C206">
        <v>2018</v>
      </c>
      <c r="D206">
        <v>2018</v>
      </c>
      <c r="F206" t="s">
        <v>312</v>
      </c>
      <c r="G206" t="s">
        <v>316</v>
      </c>
      <c r="H206">
        <v>5384</v>
      </c>
    </row>
    <row r="207" spans="1:8" x14ac:dyDescent="0.2">
      <c r="A207" t="s">
        <v>279</v>
      </c>
      <c r="B207">
        <v>2017</v>
      </c>
      <c r="C207">
        <v>2017</v>
      </c>
      <c r="D207">
        <v>2017</v>
      </c>
      <c r="F207" t="s">
        <v>312</v>
      </c>
      <c r="G207" t="s">
        <v>316</v>
      </c>
      <c r="H207">
        <v>3161</v>
      </c>
    </row>
    <row r="208" spans="1:8" x14ac:dyDescent="0.2">
      <c r="A208" t="s">
        <v>115</v>
      </c>
      <c r="B208">
        <v>2018</v>
      </c>
      <c r="C208">
        <v>2018</v>
      </c>
      <c r="D208">
        <v>2018</v>
      </c>
      <c r="F208" t="s">
        <v>312</v>
      </c>
      <c r="G208" t="s">
        <v>316</v>
      </c>
      <c r="H208">
        <v>2020</v>
      </c>
    </row>
    <row r="209" spans="1:8" x14ac:dyDescent="0.2">
      <c r="A209" t="s">
        <v>116</v>
      </c>
      <c r="B209">
        <v>2017</v>
      </c>
      <c r="C209">
        <v>2017</v>
      </c>
      <c r="D209">
        <v>2017</v>
      </c>
      <c r="F209" t="s">
        <v>312</v>
      </c>
      <c r="G209" t="s">
        <v>316</v>
      </c>
      <c r="H209">
        <v>72</v>
      </c>
    </row>
    <row r="210" spans="1:8" x14ac:dyDescent="0.2">
      <c r="A210" t="s">
        <v>280</v>
      </c>
      <c r="B210">
        <v>2022</v>
      </c>
      <c r="C210">
        <v>2022</v>
      </c>
      <c r="D210">
        <v>2022</v>
      </c>
      <c r="F210" t="s">
        <v>311</v>
      </c>
      <c r="G210" t="s">
        <v>315</v>
      </c>
      <c r="H210">
        <v>4257</v>
      </c>
    </row>
    <row r="211" spans="1:8" x14ac:dyDescent="0.2">
      <c r="A211" t="s">
        <v>281</v>
      </c>
      <c r="F211" t="s">
        <v>311</v>
      </c>
      <c r="G211" t="s">
        <v>315</v>
      </c>
      <c r="H211">
        <v>29640</v>
      </c>
    </row>
    <row r="212" spans="1:8" x14ac:dyDescent="0.2">
      <c r="A212" t="s">
        <v>282</v>
      </c>
      <c r="B212">
        <v>2021</v>
      </c>
      <c r="C212">
        <v>2003</v>
      </c>
      <c r="F212" t="s">
        <v>311</v>
      </c>
      <c r="G212" t="s">
        <v>317</v>
      </c>
      <c r="H212">
        <v>19270</v>
      </c>
    </row>
    <row r="213" spans="1:8" x14ac:dyDescent="0.2">
      <c r="A213" t="s">
        <v>41</v>
      </c>
      <c r="B213">
        <v>2020</v>
      </c>
      <c r="C213">
        <v>2022</v>
      </c>
      <c r="D213">
        <v>2022</v>
      </c>
      <c r="F213" t="s">
        <v>312</v>
      </c>
      <c r="G213" t="s">
        <v>316</v>
      </c>
      <c r="H213">
        <v>13286</v>
      </c>
    </row>
    <row r="214" spans="1:8" x14ac:dyDescent="0.2">
      <c r="A214" t="s">
        <v>42</v>
      </c>
      <c r="B214">
        <v>2022</v>
      </c>
      <c r="C214">
        <v>2021</v>
      </c>
      <c r="F214" t="s">
        <v>312</v>
      </c>
      <c r="G214" t="s">
        <v>316</v>
      </c>
      <c r="H214">
        <v>10750</v>
      </c>
    </row>
    <row r="215" spans="1:8" x14ac:dyDescent="0.2">
      <c r="A215" t="s">
        <v>283</v>
      </c>
      <c r="F215" t="s">
        <v>311</v>
      </c>
      <c r="H215">
        <v>39749</v>
      </c>
    </row>
    <row r="216" spans="1:8" x14ac:dyDescent="0.2">
      <c r="A216" t="s">
        <v>284</v>
      </c>
      <c r="B216">
        <v>2022</v>
      </c>
      <c r="C216">
        <v>2022</v>
      </c>
      <c r="D216">
        <v>2022</v>
      </c>
      <c r="F216" t="s">
        <v>311</v>
      </c>
      <c r="G216" t="s">
        <v>315</v>
      </c>
      <c r="H216">
        <v>42697</v>
      </c>
    </row>
    <row r="217" spans="1:8" x14ac:dyDescent="0.2">
      <c r="A217" t="s">
        <v>285</v>
      </c>
      <c r="F217" t="s">
        <v>311</v>
      </c>
      <c r="H217">
        <v>65373</v>
      </c>
    </row>
    <row r="218" spans="1:8" x14ac:dyDescent="0.2">
      <c r="A218" t="s">
        <v>286</v>
      </c>
      <c r="B218">
        <v>2005</v>
      </c>
      <c r="C218">
        <v>2005</v>
      </c>
      <c r="D218">
        <v>2005</v>
      </c>
      <c r="F218" t="s">
        <v>311</v>
      </c>
      <c r="G218" t="s">
        <v>321</v>
      </c>
      <c r="H218">
        <v>15558</v>
      </c>
    </row>
    <row r="219" spans="1:8" x14ac:dyDescent="0.2">
      <c r="A219" t="s">
        <v>117</v>
      </c>
      <c r="B219">
        <v>2018</v>
      </c>
      <c r="C219">
        <v>2018</v>
      </c>
      <c r="D219">
        <v>2018</v>
      </c>
      <c r="F219" t="s">
        <v>312</v>
      </c>
      <c r="G219" t="s">
        <v>316</v>
      </c>
      <c r="H219">
        <v>5012</v>
      </c>
    </row>
    <row r="220" spans="1:8" x14ac:dyDescent="0.2">
      <c r="A220" t="s">
        <v>287</v>
      </c>
      <c r="F220" t="s">
        <v>311</v>
      </c>
      <c r="H220">
        <v>20692</v>
      </c>
    </row>
    <row r="221" spans="1:8" x14ac:dyDescent="0.2">
      <c r="A221" t="s">
        <v>118</v>
      </c>
      <c r="F221" t="s">
        <v>312</v>
      </c>
      <c r="G221" t="s">
        <v>316</v>
      </c>
      <c r="H221">
        <v>12388</v>
      </c>
    </row>
    <row r="222" spans="1:8" x14ac:dyDescent="0.2">
      <c r="A222" t="s">
        <v>43</v>
      </c>
      <c r="B222">
        <v>2022</v>
      </c>
      <c r="C222">
        <v>2020</v>
      </c>
      <c r="F222" t="s">
        <v>312</v>
      </c>
      <c r="G222" t="s">
        <v>316</v>
      </c>
      <c r="H222">
        <v>20872</v>
      </c>
    </row>
    <row r="223" spans="1:8" x14ac:dyDescent="0.2">
      <c r="A223" t="s">
        <v>288</v>
      </c>
      <c r="B223">
        <v>2022</v>
      </c>
      <c r="C223">
        <v>2022</v>
      </c>
      <c r="D223">
        <v>2022</v>
      </c>
      <c r="F223" t="s">
        <v>311</v>
      </c>
      <c r="G223" t="s">
        <v>315</v>
      </c>
      <c r="H223">
        <v>8959</v>
      </c>
    </row>
    <row r="224" spans="1:8" x14ac:dyDescent="0.2">
      <c r="A224" t="s">
        <v>119</v>
      </c>
      <c r="B224">
        <v>2018</v>
      </c>
      <c r="F224" t="s">
        <v>312</v>
      </c>
      <c r="G224" t="s">
        <v>316</v>
      </c>
      <c r="H224">
        <v>38412</v>
      </c>
    </row>
    <row r="225" spans="1:8" x14ac:dyDescent="0.2">
      <c r="A225" t="s">
        <v>120</v>
      </c>
      <c r="B225">
        <v>2018</v>
      </c>
      <c r="F225" t="s">
        <v>312</v>
      </c>
      <c r="G225" t="s">
        <v>316</v>
      </c>
      <c r="H225">
        <v>4460</v>
      </c>
    </row>
    <row r="226" spans="1:8" x14ac:dyDescent="0.2">
      <c r="A226" t="s">
        <v>121</v>
      </c>
      <c r="B226">
        <v>2019</v>
      </c>
      <c r="F226" t="s">
        <v>312</v>
      </c>
      <c r="G226" t="s">
        <v>316</v>
      </c>
      <c r="H226">
        <v>78145</v>
      </c>
    </row>
    <row r="227" spans="1:8" x14ac:dyDescent="0.2">
      <c r="A227" t="s">
        <v>122</v>
      </c>
      <c r="B227">
        <v>2017</v>
      </c>
      <c r="F227" t="s">
        <v>312</v>
      </c>
      <c r="G227" t="s">
        <v>316</v>
      </c>
      <c r="H227">
        <v>18579</v>
      </c>
    </row>
    <row r="228" spans="1:8" x14ac:dyDescent="0.2">
      <c r="A228" t="s">
        <v>289</v>
      </c>
      <c r="F228" t="s">
        <v>311</v>
      </c>
      <c r="G228" t="s">
        <v>316</v>
      </c>
      <c r="H228">
        <v>8852</v>
      </c>
    </row>
    <row r="229" spans="1:8" x14ac:dyDescent="0.2">
      <c r="A229" t="s">
        <v>123</v>
      </c>
      <c r="F229" t="s">
        <v>312</v>
      </c>
      <c r="H229">
        <v>164129</v>
      </c>
    </row>
    <row r="230" spans="1:8" x14ac:dyDescent="0.2">
      <c r="A230" t="s">
        <v>44</v>
      </c>
      <c r="B230">
        <v>2017</v>
      </c>
      <c r="C230">
        <v>2018</v>
      </c>
      <c r="D230">
        <v>2021</v>
      </c>
      <c r="F230" t="s">
        <v>313</v>
      </c>
      <c r="G230" t="s">
        <v>315</v>
      </c>
      <c r="H230">
        <v>6569</v>
      </c>
    </row>
    <row r="231" spans="1:8" x14ac:dyDescent="0.2">
      <c r="A231" t="s">
        <v>124</v>
      </c>
      <c r="B231">
        <v>2017</v>
      </c>
      <c r="C231">
        <v>2018</v>
      </c>
      <c r="F231" t="s">
        <v>313</v>
      </c>
      <c r="G231" t="s">
        <v>319</v>
      </c>
      <c r="H231">
        <v>104115</v>
      </c>
    </row>
    <row r="232" spans="1:8" x14ac:dyDescent="0.2">
      <c r="A232" t="s">
        <v>45</v>
      </c>
      <c r="B232">
        <v>2022</v>
      </c>
      <c r="C232">
        <v>2021</v>
      </c>
      <c r="F232" t="s">
        <v>312</v>
      </c>
      <c r="G232" t="s">
        <v>316</v>
      </c>
      <c r="H232">
        <v>3321</v>
      </c>
    </row>
    <row r="233" spans="1:8" x14ac:dyDescent="0.2">
      <c r="A233" t="s">
        <v>290</v>
      </c>
      <c r="F233" t="s">
        <v>311</v>
      </c>
      <c r="G233" t="s">
        <v>316</v>
      </c>
      <c r="H233">
        <v>7339</v>
      </c>
    </row>
    <row r="234" spans="1:8" x14ac:dyDescent="0.2">
      <c r="A234" t="s">
        <v>46</v>
      </c>
      <c r="B234">
        <v>2022</v>
      </c>
      <c r="C234">
        <v>2021</v>
      </c>
      <c r="F234" t="s">
        <v>312</v>
      </c>
      <c r="G234" t="s">
        <v>316</v>
      </c>
      <c r="H234">
        <v>1876</v>
      </c>
    </row>
    <row r="235" spans="1:8" x14ac:dyDescent="0.2">
      <c r="A235" t="s">
        <v>47</v>
      </c>
      <c r="B235">
        <v>2022</v>
      </c>
      <c r="C235">
        <v>2020</v>
      </c>
      <c r="F235" t="s">
        <v>313</v>
      </c>
      <c r="G235" t="s">
        <v>316</v>
      </c>
      <c r="H235">
        <v>9123</v>
      </c>
    </row>
    <row r="236" spans="1:8" x14ac:dyDescent="0.2">
      <c r="A236" t="s">
        <v>291</v>
      </c>
      <c r="F236" t="s">
        <v>311</v>
      </c>
      <c r="G236" t="s">
        <v>316</v>
      </c>
      <c r="H236">
        <v>4672</v>
      </c>
    </row>
    <row r="237" spans="1:8" x14ac:dyDescent="0.2">
      <c r="A237" t="s">
        <v>292</v>
      </c>
      <c r="F237" t="s">
        <v>311</v>
      </c>
      <c r="G237" t="s">
        <v>316</v>
      </c>
      <c r="H237">
        <v>4256</v>
      </c>
    </row>
    <row r="238" spans="1:8" x14ac:dyDescent="0.2">
      <c r="A238" t="s">
        <v>293</v>
      </c>
      <c r="F238" t="s">
        <v>311</v>
      </c>
      <c r="G238" t="s">
        <v>316</v>
      </c>
      <c r="H238">
        <v>6930</v>
      </c>
    </row>
    <row r="239" spans="1:8" x14ac:dyDescent="0.2">
      <c r="A239" t="s">
        <v>125</v>
      </c>
      <c r="C239">
        <v>2003</v>
      </c>
      <c r="F239" t="s">
        <v>312</v>
      </c>
      <c r="G239" t="s">
        <v>317</v>
      </c>
      <c r="H239">
        <v>0</v>
      </c>
    </row>
    <row r="240" spans="1:8" x14ac:dyDescent="0.2">
      <c r="A240" t="s">
        <v>294</v>
      </c>
      <c r="F240" t="s">
        <v>311</v>
      </c>
      <c r="G240" t="s">
        <v>315</v>
      </c>
      <c r="H240">
        <v>19931</v>
      </c>
    </row>
    <row r="241" spans="1:8" x14ac:dyDescent="0.2">
      <c r="A241" t="s">
        <v>48</v>
      </c>
      <c r="B241">
        <v>2015</v>
      </c>
      <c r="C241">
        <v>2015</v>
      </c>
      <c r="D241">
        <v>2021</v>
      </c>
      <c r="F241" t="s">
        <v>313</v>
      </c>
      <c r="G241" t="s">
        <v>315</v>
      </c>
      <c r="H241">
        <v>20235</v>
      </c>
    </row>
    <row r="242" spans="1:8" x14ac:dyDescent="0.2">
      <c r="A242" t="s">
        <v>49</v>
      </c>
      <c r="B242">
        <v>2022</v>
      </c>
      <c r="C242">
        <v>2021</v>
      </c>
      <c r="F242" t="s">
        <v>312</v>
      </c>
      <c r="G242" t="s">
        <v>316</v>
      </c>
      <c r="H242">
        <v>28689</v>
      </c>
    </row>
    <row r="243" spans="1:8" x14ac:dyDescent="0.2">
      <c r="A243" t="s">
        <v>295</v>
      </c>
      <c r="F243" t="s">
        <v>311</v>
      </c>
      <c r="H243">
        <v>65373</v>
      </c>
    </row>
    <row r="244" spans="1:8" x14ac:dyDescent="0.2">
      <c r="A244" t="s">
        <v>296</v>
      </c>
      <c r="F244" t="s">
        <v>311</v>
      </c>
      <c r="G244" t="s">
        <v>316</v>
      </c>
      <c r="H244">
        <v>5589</v>
      </c>
    </row>
    <row r="245" spans="1:8" x14ac:dyDescent="0.2">
      <c r="A245" t="s">
        <v>297</v>
      </c>
      <c r="F245" t="s">
        <v>311</v>
      </c>
      <c r="G245" t="s">
        <v>316</v>
      </c>
      <c r="H245">
        <v>12424</v>
      </c>
    </row>
    <row r="246" spans="1:8" x14ac:dyDescent="0.2">
      <c r="A246" t="s">
        <v>50</v>
      </c>
      <c r="B246">
        <v>2023</v>
      </c>
      <c r="C246">
        <v>2024</v>
      </c>
      <c r="F246" t="s">
        <v>312</v>
      </c>
      <c r="G246" t="s">
        <v>319</v>
      </c>
      <c r="H246">
        <v>97357</v>
      </c>
    </row>
    <row r="247" spans="1:8" x14ac:dyDescent="0.2">
      <c r="A247" t="s">
        <v>298</v>
      </c>
      <c r="B247">
        <v>2021</v>
      </c>
      <c r="C247">
        <v>2003</v>
      </c>
      <c r="F247" t="s">
        <v>311</v>
      </c>
      <c r="G247" t="s">
        <v>317</v>
      </c>
      <c r="H247">
        <v>10670</v>
      </c>
    </row>
    <row r="248" spans="1:8" x14ac:dyDescent="0.2">
      <c r="A248" t="s">
        <v>299</v>
      </c>
      <c r="F248" t="s">
        <v>311</v>
      </c>
      <c r="G248" t="s">
        <v>315</v>
      </c>
      <c r="H248">
        <v>14942</v>
      </c>
    </row>
    <row r="249" spans="1:8" x14ac:dyDescent="0.2">
      <c r="A249" t="s">
        <v>300</v>
      </c>
      <c r="B249">
        <v>2022</v>
      </c>
      <c r="C249">
        <v>2022</v>
      </c>
      <c r="D249">
        <v>2021</v>
      </c>
      <c r="F249" t="s">
        <v>311</v>
      </c>
      <c r="G249" t="s">
        <v>315</v>
      </c>
      <c r="H249">
        <v>20578</v>
      </c>
    </row>
    <row r="250" spans="1:8" x14ac:dyDescent="0.2">
      <c r="A250" t="s">
        <v>301</v>
      </c>
      <c r="B250">
        <v>2022</v>
      </c>
      <c r="C250">
        <v>2022</v>
      </c>
      <c r="D250">
        <v>2022</v>
      </c>
      <c r="F250" t="s">
        <v>311</v>
      </c>
      <c r="G250" t="s">
        <v>315</v>
      </c>
      <c r="H250">
        <v>38280</v>
      </c>
    </row>
    <row r="251" spans="1:8" x14ac:dyDescent="0.2">
      <c r="A251" t="s">
        <v>302</v>
      </c>
      <c r="B251">
        <v>2005</v>
      </c>
      <c r="C251">
        <v>2005</v>
      </c>
      <c r="D251">
        <v>2005</v>
      </c>
      <c r="F251" t="s">
        <v>311</v>
      </c>
      <c r="G251" t="s">
        <v>321</v>
      </c>
      <c r="H251">
        <v>10283</v>
      </c>
    </row>
    <row r="252" spans="1:8" x14ac:dyDescent="0.2">
      <c r="A252" t="s">
        <v>126</v>
      </c>
      <c r="B252">
        <v>2005</v>
      </c>
      <c r="C252">
        <v>2013</v>
      </c>
      <c r="F252" t="s">
        <v>313</v>
      </c>
      <c r="G252" t="s">
        <v>319</v>
      </c>
      <c r="H252">
        <v>156673</v>
      </c>
    </row>
    <row r="253" spans="1:8" x14ac:dyDescent="0.2">
      <c r="A253" t="s">
        <v>303</v>
      </c>
      <c r="B253">
        <v>2021</v>
      </c>
      <c r="C253">
        <v>2003</v>
      </c>
      <c r="F253" t="s">
        <v>311</v>
      </c>
      <c r="G253" t="s">
        <v>317</v>
      </c>
      <c r="H253">
        <v>6658</v>
      </c>
    </row>
    <row r="254" spans="1:8" x14ac:dyDescent="0.2">
      <c r="A254" t="s">
        <v>51</v>
      </c>
      <c r="B254">
        <v>2022</v>
      </c>
      <c r="C254">
        <v>2021</v>
      </c>
      <c r="F254" t="s">
        <v>312</v>
      </c>
      <c r="G254" t="s">
        <v>316</v>
      </c>
      <c r="H254">
        <v>3983</v>
      </c>
    </row>
    <row r="255" spans="1:8" x14ac:dyDescent="0.2">
      <c r="A255" t="s">
        <v>127</v>
      </c>
      <c r="B255">
        <v>2017</v>
      </c>
      <c r="C255">
        <v>2017</v>
      </c>
      <c r="D255">
        <v>2017</v>
      </c>
      <c r="F255" t="s">
        <v>312</v>
      </c>
      <c r="G255" t="s">
        <v>316</v>
      </c>
      <c r="H255">
        <v>876</v>
      </c>
    </row>
    <row r="256" spans="1:8" x14ac:dyDescent="0.2">
      <c r="A256" t="s">
        <v>128</v>
      </c>
      <c r="B256">
        <v>2018</v>
      </c>
      <c r="C256">
        <v>2018</v>
      </c>
      <c r="D256">
        <v>2018</v>
      </c>
      <c r="F256" t="s">
        <v>312</v>
      </c>
      <c r="G256" t="s">
        <v>316</v>
      </c>
      <c r="H256">
        <v>12204</v>
      </c>
    </row>
    <row r="257" spans="1:8" x14ac:dyDescent="0.2">
      <c r="A257" t="s">
        <v>304</v>
      </c>
      <c r="F257" t="s">
        <v>311</v>
      </c>
      <c r="G257" t="s">
        <v>316</v>
      </c>
      <c r="H257">
        <v>5944</v>
      </c>
    </row>
    <row r="258" spans="1:8" x14ac:dyDescent="0.2">
      <c r="A258" t="s">
        <v>129</v>
      </c>
      <c r="B258">
        <v>2018</v>
      </c>
      <c r="C258">
        <v>2018</v>
      </c>
      <c r="D258">
        <v>2018</v>
      </c>
      <c r="F258" t="s">
        <v>312</v>
      </c>
      <c r="G258" t="s">
        <v>316</v>
      </c>
      <c r="H258">
        <v>3179</v>
      </c>
    </row>
    <row r="259" spans="1:8" x14ac:dyDescent="0.2">
      <c r="A259" t="s">
        <v>130</v>
      </c>
      <c r="B259">
        <v>2017</v>
      </c>
      <c r="C259">
        <v>2017</v>
      </c>
      <c r="F259" t="s">
        <v>312</v>
      </c>
      <c r="G259" t="s">
        <v>316</v>
      </c>
      <c r="H259">
        <v>10012</v>
      </c>
    </row>
    <row r="260" spans="1:8" x14ac:dyDescent="0.2">
      <c r="A260" t="s">
        <v>131</v>
      </c>
      <c r="B260">
        <v>2017</v>
      </c>
      <c r="C260">
        <v>2017</v>
      </c>
      <c r="D260">
        <v>2017</v>
      </c>
      <c r="F260" t="s">
        <v>312</v>
      </c>
      <c r="G260" t="s">
        <v>316</v>
      </c>
      <c r="H260">
        <v>2175</v>
      </c>
    </row>
    <row r="261" spans="1:8" x14ac:dyDescent="0.2">
      <c r="A261" t="s">
        <v>132</v>
      </c>
      <c r="B261">
        <v>2017</v>
      </c>
      <c r="C261">
        <v>2017</v>
      </c>
      <c r="D261">
        <v>2017</v>
      </c>
      <c r="F261" t="s">
        <v>312</v>
      </c>
      <c r="G261" t="s">
        <v>316</v>
      </c>
      <c r="H261">
        <v>4073</v>
      </c>
    </row>
    <row r="262" spans="1:8" x14ac:dyDescent="0.2">
      <c r="A262" t="s">
        <v>305</v>
      </c>
      <c r="F262" t="s">
        <v>311</v>
      </c>
      <c r="G262" t="s">
        <v>316</v>
      </c>
      <c r="H262">
        <v>4680</v>
      </c>
    </row>
    <row r="263" spans="1:8" x14ac:dyDescent="0.2">
      <c r="A263" t="s">
        <v>52</v>
      </c>
      <c r="B263">
        <v>2022</v>
      </c>
      <c r="C263">
        <v>2021</v>
      </c>
      <c r="F263" t="s">
        <v>313</v>
      </c>
      <c r="G263" t="s">
        <v>316</v>
      </c>
      <c r="H263">
        <v>23380</v>
      </c>
    </row>
    <row r="264" spans="1:8" x14ac:dyDescent="0.2">
      <c r="A264" t="s">
        <v>306</v>
      </c>
      <c r="F264" t="s">
        <v>311</v>
      </c>
      <c r="G264" t="s">
        <v>316</v>
      </c>
      <c r="H264">
        <v>6434</v>
      </c>
    </row>
    <row r="265" spans="1:8" x14ac:dyDescent="0.2">
      <c r="A265" t="s">
        <v>133</v>
      </c>
      <c r="B265">
        <v>2017</v>
      </c>
      <c r="C265">
        <v>2017</v>
      </c>
      <c r="D265">
        <v>2017</v>
      </c>
      <c r="F265" t="s">
        <v>312</v>
      </c>
      <c r="G265" t="s">
        <v>316</v>
      </c>
      <c r="H265">
        <v>664</v>
      </c>
    </row>
    <row r="266" spans="1:8" x14ac:dyDescent="0.2">
      <c r="A266" t="s">
        <v>134</v>
      </c>
      <c r="B266">
        <v>2018</v>
      </c>
      <c r="C266">
        <v>2018</v>
      </c>
      <c r="D266">
        <v>2018</v>
      </c>
      <c r="F266" t="s">
        <v>312</v>
      </c>
      <c r="G266" t="s">
        <v>316</v>
      </c>
      <c r="H266">
        <v>2439</v>
      </c>
    </row>
    <row r="267" spans="1:8" x14ac:dyDescent="0.2">
      <c r="A267" t="s">
        <v>135</v>
      </c>
      <c r="B267">
        <v>2018</v>
      </c>
      <c r="C267">
        <v>2018</v>
      </c>
      <c r="D267">
        <v>2018</v>
      </c>
      <c r="F267" t="s">
        <v>312</v>
      </c>
      <c r="G267" t="s">
        <v>316</v>
      </c>
      <c r="H267">
        <v>3989</v>
      </c>
    </row>
    <row r="268" spans="1:8" x14ac:dyDescent="0.2">
      <c r="A268" t="s">
        <v>307</v>
      </c>
      <c r="F268" t="s">
        <v>311</v>
      </c>
      <c r="H268">
        <v>710</v>
      </c>
    </row>
    <row r="269" spans="1:8" x14ac:dyDescent="0.2">
      <c r="A269" t="s">
        <v>136</v>
      </c>
      <c r="B269">
        <v>2018</v>
      </c>
      <c r="C269">
        <v>2018</v>
      </c>
      <c r="D269">
        <v>2018</v>
      </c>
      <c r="F269" t="s">
        <v>312</v>
      </c>
      <c r="G269" t="s">
        <v>316</v>
      </c>
      <c r="H269">
        <v>4662</v>
      </c>
    </row>
    <row r="270" spans="1:8" x14ac:dyDescent="0.2">
      <c r="A270" t="s">
        <v>137</v>
      </c>
      <c r="B270">
        <v>2018</v>
      </c>
      <c r="C270">
        <v>2018</v>
      </c>
      <c r="D270">
        <v>2018</v>
      </c>
      <c r="F270" t="s">
        <v>312</v>
      </c>
      <c r="G270" t="s">
        <v>316</v>
      </c>
      <c r="H270">
        <v>5766</v>
      </c>
    </row>
    <row r="271" spans="1:8" x14ac:dyDescent="0.2">
      <c r="A271" t="s">
        <v>138</v>
      </c>
      <c r="B271">
        <v>2018</v>
      </c>
      <c r="C271">
        <v>2018</v>
      </c>
      <c r="D271">
        <v>2018</v>
      </c>
      <c r="F271" t="s">
        <v>312</v>
      </c>
      <c r="G271" t="s">
        <v>316</v>
      </c>
      <c r="H271">
        <v>18909</v>
      </c>
    </row>
    <row r="272" spans="1:8" x14ac:dyDescent="0.2">
      <c r="A272" t="s">
        <v>139</v>
      </c>
      <c r="B272">
        <v>2017</v>
      </c>
      <c r="C272">
        <v>2017</v>
      </c>
      <c r="D272">
        <v>2017</v>
      </c>
      <c r="F272" t="s">
        <v>312</v>
      </c>
      <c r="G272" t="s">
        <v>316</v>
      </c>
      <c r="H272">
        <v>5535</v>
      </c>
    </row>
    <row r="273" spans="1:8" x14ac:dyDescent="0.2">
      <c r="A273" t="s">
        <v>308</v>
      </c>
      <c r="B273">
        <v>2021</v>
      </c>
      <c r="C273">
        <v>2018</v>
      </c>
      <c r="F273" t="s">
        <v>311</v>
      </c>
      <c r="G273" t="s">
        <v>317</v>
      </c>
      <c r="H273">
        <v>8815</v>
      </c>
    </row>
    <row r="274" spans="1:8" x14ac:dyDescent="0.2">
      <c r="A274" t="s">
        <v>309</v>
      </c>
      <c r="F274" t="s">
        <v>311</v>
      </c>
      <c r="G274" t="s">
        <v>316</v>
      </c>
      <c r="H274">
        <v>2175</v>
      </c>
    </row>
  </sheetData>
  <autoFilter ref="A1:H274" xr:uid="{62E9132A-B094-4710-ACD8-0BA2D1B5D79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163F-CD1B-41C2-97E6-5FB306E6B1AC}">
  <dimension ref="A1:F432"/>
  <sheetViews>
    <sheetView topLeftCell="A268" workbookViewId="0">
      <selection activeCell="D279" sqref="D279"/>
    </sheetView>
  </sheetViews>
  <sheetFormatPr baseColWidth="10" defaultColWidth="8.83203125" defaultRowHeight="15" x14ac:dyDescent="0.2"/>
  <cols>
    <col min="1" max="1" width="30.5" bestFit="1" customWidth="1"/>
    <col min="2" max="2" width="14.33203125" bestFit="1" customWidth="1"/>
    <col min="3" max="3" width="30.5" customWidth="1"/>
    <col min="4" max="4" width="49.6640625" bestFit="1" customWidth="1"/>
    <col min="5" max="5" width="13.1640625" bestFit="1" customWidth="1"/>
  </cols>
  <sheetData>
    <row r="1" spans="1:6" s="2" customFormat="1" x14ac:dyDescent="0.2">
      <c r="A1" s="2" t="s">
        <v>325</v>
      </c>
      <c r="B1" s="2" t="s">
        <v>712</v>
      </c>
      <c r="C1" s="2" t="s">
        <v>1</v>
      </c>
      <c r="D1" s="2" t="s">
        <v>326</v>
      </c>
      <c r="E1" s="2" t="s">
        <v>327</v>
      </c>
      <c r="F1" s="2" t="s">
        <v>328</v>
      </c>
    </row>
    <row r="2" spans="1:6" x14ac:dyDescent="0.2">
      <c r="A2" t="s">
        <v>175</v>
      </c>
      <c r="B2" t="s">
        <v>706</v>
      </c>
      <c r="C2" t="str">
        <f>_xlfn.XLOOKUP(B2, 'Reference dict'!A:A, 'Reference dict'!B:B)</f>
        <v>Indonesia</v>
      </c>
      <c r="D2" t="s">
        <v>329</v>
      </c>
      <c r="E2" t="s">
        <v>313</v>
      </c>
      <c r="F2">
        <v>854</v>
      </c>
    </row>
    <row r="3" spans="1:6" x14ac:dyDescent="0.2">
      <c r="A3" t="s">
        <v>176</v>
      </c>
      <c r="B3" t="s">
        <v>706</v>
      </c>
      <c r="C3" t="str">
        <f>_xlfn.XLOOKUP(B3, 'Reference dict'!A:A, 'Reference dict'!B:B)</f>
        <v>Indonesia</v>
      </c>
      <c r="D3" t="s">
        <v>330</v>
      </c>
      <c r="E3" t="s">
        <v>313</v>
      </c>
      <c r="F3">
        <v>343</v>
      </c>
    </row>
    <row r="4" spans="1:6" x14ac:dyDescent="0.2">
      <c r="A4" t="s">
        <v>177</v>
      </c>
      <c r="B4" t="s">
        <v>706</v>
      </c>
      <c r="C4" t="str">
        <f>_xlfn.XLOOKUP(B4, 'Reference dict'!A:A, 'Reference dict'!B:B)</f>
        <v>Indonesia</v>
      </c>
      <c r="D4" t="s">
        <v>331</v>
      </c>
      <c r="E4" t="s">
        <v>313</v>
      </c>
      <c r="F4">
        <v>5561</v>
      </c>
    </row>
    <row r="5" spans="1:6" x14ac:dyDescent="0.2">
      <c r="A5" t="s">
        <v>53</v>
      </c>
      <c r="B5" t="s">
        <v>707</v>
      </c>
      <c r="C5" t="str">
        <f>_xlfn.XLOOKUP(B5, 'Reference dict'!A:A, 'Reference dict'!B:B)</f>
        <v>Philippines</v>
      </c>
      <c r="D5" t="s">
        <v>332</v>
      </c>
      <c r="E5" t="s">
        <v>313</v>
      </c>
      <c r="F5">
        <v>38</v>
      </c>
    </row>
    <row r="6" spans="1:6" x14ac:dyDescent="0.2">
      <c r="A6" t="s">
        <v>53</v>
      </c>
      <c r="B6" t="s">
        <v>707</v>
      </c>
      <c r="C6" t="str">
        <f>_xlfn.XLOOKUP(B6, 'Reference dict'!A:A, 'Reference dict'!B:B)</f>
        <v>Philippines</v>
      </c>
      <c r="D6" t="s">
        <v>333</v>
      </c>
      <c r="E6" t="s">
        <v>313</v>
      </c>
      <c r="F6">
        <v>35</v>
      </c>
    </row>
    <row r="7" spans="1:6" x14ac:dyDescent="0.2">
      <c r="A7" t="s">
        <v>53</v>
      </c>
      <c r="B7" t="s">
        <v>707</v>
      </c>
      <c r="C7" t="str">
        <f>_xlfn.XLOOKUP(B7, 'Reference dict'!A:A, 'Reference dict'!B:B)</f>
        <v>Philippines</v>
      </c>
      <c r="D7" t="s">
        <v>334</v>
      </c>
      <c r="E7" t="s">
        <v>313</v>
      </c>
      <c r="F7">
        <v>37</v>
      </c>
    </row>
    <row r="8" spans="1:6" x14ac:dyDescent="0.2">
      <c r="A8" t="s">
        <v>53</v>
      </c>
      <c r="B8" t="s">
        <v>707</v>
      </c>
      <c r="C8" t="str">
        <f>_xlfn.XLOOKUP(B8, 'Reference dict'!A:A, 'Reference dict'!B:B)</f>
        <v>Philippines</v>
      </c>
      <c r="D8" t="s">
        <v>335</v>
      </c>
      <c r="E8" t="s">
        <v>313</v>
      </c>
      <c r="F8">
        <v>11</v>
      </c>
    </row>
    <row r="9" spans="1:6" x14ac:dyDescent="0.2">
      <c r="A9" t="s">
        <v>54</v>
      </c>
      <c r="B9" t="s">
        <v>706</v>
      </c>
      <c r="C9" t="str">
        <f>_xlfn.XLOOKUP(B9, 'Reference dict'!A:A, 'Reference dict'!B:B)</f>
        <v>Indonesia</v>
      </c>
      <c r="D9" t="s">
        <v>336</v>
      </c>
      <c r="E9" t="s">
        <v>313</v>
      </c>
      <c r="F9">
        <v>13</v>
      </c>
    </row>
    <row r="10" spans="1:6" x14ac:dyDescent="0.2">
      <c r="A10" t="s">
        <v>55</v>
      </c>
      <c r="B10" t="s">
        <v>707</v>
      </c>
      <c r="C10" t="str">
        <f>_xlfn.XLOOKUP(B10, 'Reference dict'!A:A, 'Reference dict'!B:B)</f>
        <v>Philippines</v>
      </c>
      <c r="D10" t="s">
        <v>337</v>
      </c>
      <c r="E10" t="s">
        <v>313</v>
      </c>
      <c r="F10">
        <v>31</v>
      </c>
    </row>
    <row r="11" spans="1:6" x14ac:dyDescent="0.2">
      <c r="A11" t="s">
        <v>55</v>
      </c>
      <c r="B11" t="s">
        <v>707</v>
      </c>
      <c r="C11" t="str">
        <f>_xlfn.XLOOKUP(B11, 'Reference dict'!A:A, 'Reference dict'!B:B)</f>
        <v>Philippines</v>
      </c>
      <c r="D11" t="s">
        <v>338</v>
      </c>
      <c r="E11" t="s">
        <v>312</v>
      </c>
      <c r="F11">
        <v>27</v>
      </c>
    </row>
    <row r="12" spans="1:6" x14ac:dyDescent="0.2">
      <c r="A12" t="s">
        <v>55</v>
      </c>
      <c r="B12" t="s">
        <v>707</v>
      </c>
      <c r="C12" t="str">
        <f>_xlfn.XLOOKUP(B12, 'Reference dict'!A:A, 'Reference dict'!B:B)</f>
        <v>Philippines</v>
      </c>
      <c r="D12" t="s">
        <v>339</v>
      </c>
      <c r="E12" t="s">
        <v>313</v>
      </c>
      <c r="F12">
        <v>36</v>
      </c>
    </row>
    <row r="13" spans="1:6" x14ac:dyDescent="0.2">
      <c r="A13" t="s">
        <v>55</v>
      </c>
      <c r="B13" t="s">
        <v>707</v>
      </c>
      <c r="C13" t="str">
        <f>_xlfn.XLOOKUP(B13, 'Reference dict'!A:A, 'Reference dict'!B:B)</f>
        <v>Philippines</v>
      </c>
      <c r="D13" t="s">
        <v>340</v>
      </c>
      <c r="E13" t="s">
        <v>313</v>
      </c>
      <c r="F13">
        <v>128</v>
      </c>
    </row>
    <row r="14" spans="1:6" x14ac:dyDescent="0.2">
      <c r="A14" t="s">
        <v>4</v>
      </c>
      <c r="B14" t="s">
        <v>707</v>
      </c>
      <c r="C14" t="str">
        <f>_xlfn.XLOOKUP(B14, 'Reference dict'!A:A, 'Reference dict'!B:B)</f>
        <v>Philippines</v>
      </c>
      <c r="D14" t="s">
        <v>341</v>
      </c>
      <c r="E14" t="s">
        <v>313</v>
      </c>
      <c r="F14">
        <v>15</v>
      </c>
    </row>
    <row r="15" spans="1:6" x14ac:dyDescent="0.2">
      <c r="A15" t="s">
        <v>4</v>
      </c>
      <c r="B15" t="s">
        <v>707</v>
      </c>
      <c r="C15" t="str">
        <f>_xlfn.XLOOKUP(B15, 'Reference dict'!A:A, 'Reference dict'!B:B)</f>
        <v>Philippines</v>
      </c>
      <c r="D15" t="s">
        <v>342</v>
      </c>
      <c r="E15" t="s">
        <v>313</v>
      </c>
      <c r="F15">
        <v>18</v>
      </c>
    </row>
    <row r="16" spans="1:6" x14ac:dyDescent="0.2">
      <c r="A16" t="s">
        <v>4</v>
      </c>
      <c r="B16" t="s">
        <v>707</v>
      </c>
      <c r="C16" t="str">
        <f>_xlfn.XLOOKUP(B16, 'Reference dict'!A:A, 'Reference dict'!B:B)</f>
        <v>Philippines</v>
      </c>
      <c r="D16" t="s">
        <v>343</v>
      </c>
      <c r="E16" t="s">
        <v>313</v>
      </c>
      <c r="F16">
        <v>26</v>
      </c>
    </row>
    <row r="17" spans="1:6" x14ac:dyDescent="0.2">
      <c r="A17" t="s">
        <v>4</v>
      </c>
      <c r="B17" t="s">
        <v>707</v>
      </c>
      <c r="C17" t="str">
        <f>_xlfn.XLOOKUP(B17, 'Reference dict'!A:A, 'Reference dict'!B:B)</f>
        <v>Philippines</v>
      </c>
      <c r="D17" t="s">
        <v>344</v>
      </c>
      <c r="E17" t="s">
        <v>313</v>
      </c>
      <c r="F17">
        <v>25</v>
      </c>
    </row>
    <row r="18" spans="1:6" x14ac:dyDescent="0.2">
      <c r="A18" t="s">
        <v>58</v>
      </c>
      <c r="B18" t="s">
        <v>707</v>
      </c>
      <c r="C18" t="str">
        <f>_xlfn.XLOOKUP(B18, 'Reference dict'!A:A, 'Reference dict'!B:B)</f>
        <v>Philippines</v>
      </c>
      <c r="D18" t="s">
        <v>345</v>
      </c>
      <c r="E18" t="s">
        <v>313</v>
      </c>
      <c r="F18">
        <v>25</v>
      </c>
    </row>
    <row r="19" spans="1:6" x14ac:dyDescent="0.2">
      <c r="A19" t="s">
        <v>58</v>
      </c>
      <c r="B19" t="s">
        <v>707</v>
      </c>
      <c r="C19" t="str">
        <f>_xlfn.XLOOKUP(B19, 'Reference dict'!A:A, 'Reference dict'!B:B)</f>
        <v>Philippines</v>
      </c>
      <c r="D19" t="s">
        <v>346</v>
      </c>
      <c r="E19" t="s">
        <v>313</v>
      </c>
      <c r="F19">
        <v>12</v>
      </c>
    </row>
    <row r="20" spans="1:6" x14ac:dyDescent="0.2">
      <c r="A20" t="s">
        <v>58</v>
      </c>
      <c r="B20" t="s">
        <v>707</v>
      </c>
      <c r="C20" t="str">
        <f>_xlfn.XLOOKUP(B20, 'Reference dict'!A:A, 'Reference dict'!B:B)</f>
        <v>Philippines</v>
      </c>
      <c r="D20" t="s">
        <v>347</v>
      </c>
      <c r="E20" t="s">
        <v>313</v>
      </c>
      <c r="F20">
        <v>35</v>
      </c>
    </row>
    <row r="21" spans="1:6" x14ac:dyDescent="0.2">
      <c r="A21" t="s">
        <v>58</v>
      </c>
      <c r="B21" t="s">
        <v>707</v>
      </c>
      <c r="C21" t="str">
        <f>_xlfn.XLOOKUP(B21, 'Reference dict'!A:A, 'Reference dict'!B:B)</f>
        <v>Philippines</v>
      </c>
      <c r="D21" t="s">
        <v>348</v>
      </c>
      <c r="E21" t="s">
        <v>313</v>
      </c>
      <c r="F21">
        <v>20</v>
      </c>
    </row>
    <row r="22" spans="1:6" x14ac:dyDescent="0.2">
      <c r="A22" t="s">
        <v>58</v>
      </c>
      <c r="B22" t="s">
        <v>707</v>
      </c>
      <c r="C22" t="str">
        <f>_xlfn.XLOOKUP(B22, 'Reference dict'!A:A, 'Reference dict'!B:B)</f>
        <v>Philippines</v>
      </c>
      <c r="D22" t="s">
        <v>349</v>
      </c>
      <c r="E22" t="s">
        <v>313</v>
      </c>
      <c r="F22">
        <v>12</v>
      </c>
    </row>
    <row r="23" spans="1:6" x14ac:dyDescent="0.2">
      <c r="A23" t="s">
        <v>59</v>
      </c>
      <c r="B23" t="s">
        <v>707</v>
      </c>
      <c r="C23" t="str">
        <f>_xlfn.XLOOKUP(B23, 'Reference dict'!A:A, 'Reference dict'!B:B)</f>
        <v>Philippines</v>
      </c>
      <c r="D23" t="s">
        <v>350</v>
      </c>
      <c r="E23" t="s">
        <v>313</v>
      </c>
      <c r="F23">
        <v>65</v>
      </c>
    </row>
    <row r="24" spans="1:6" x14ac:dyDescent="0.2">
      <c r="A24" t="s">
        <v>59</v>
      </c>
      <c r="B24" t="s">
        <v>707</v>
      </c>
      <c r="C24" t="str">
        <f>_xlfn.XLOOKUP(B24, 'Reference dict'!A:A, 'Reference dict'!B:B)</f>
        <v>Philippines</v>
      </c>
      <c r="D24" t="s">
        <v>351</v>
      </c>
      <c r="E24" t="s">
        <v>313</v>
      </c>
      <c r="F24">
        <v>86</v>
      </c>
    </row>
    <row r="25" spans="1:6" x14ac:dyDescent="0.2">
      <c r="A25" t="s">
        <v>180</v>
      </c>
      <c r="B25" t="s">
        <v>708</v>
      </c>
      <c r="C25" t="str">
        <f>_xlfn.XLOOKUP(B25, 'Reference dict'!A:A, 'Reference dict'!B:B)</f>
        <v>Mozambique</v>
      </c>
      <c r="D25" t="s">
        <v>180</v>
      </c>
      <c r="E25" t="s">
        <v>311</v>
      </c>
      <c r="F25">
        <v>508</v>
      </c>
    </row>
    <row r="26" spans="1:6" x14ac:dyDescent="0.2">
      <c r="A26" t="s">
        <v>183</v>
      </c>
      <c r="B26" t="s">
        <v>709</v>
      </c>
      <c r="C26" t="str">
        <f>_xlfn.XLOOKUP(B26, 'Reference dict'!A:A, 'Reference dict'!B:B)</f>
        <v>Honduras</v>
      </c>
      <c r="D26" t="s">
        <v>352</v>
      </c>
      <c r="E26" t="s">
        <v>353</v>
      </c>
      <c r="F26">
        <v>403</v>
      </c>
    </row>
    <row r="27" spans="1:6" x14ac:dyDescent="0.2">
      <c r="A27" t="s">
        <v>60</v>
      </c>
      <c r="B27" t="s">
        <v>707</v>
      </c>
      <c r="C27" t="str">
        <f>_xlfn.XLOOKUP(B27, 'Reference dict'!A:A, 'Reference dict'!B:B)</f>
        <v>Philippines</v>
      </c>
      <c r="D27" t="s">
        <v>354</v>
      </c>
      <c r="E27" t="s">
        <v>313</v>
      </c>
      <c r="F27">
        <v>59</v>
      </c>
    </row>
    <row r="28" spans="1:6" x14ac:dyDescent="0.2">
      <c r="A28" t="s">
        <v>60</v>
      </c>
      <c r="B28" t="s">
        <v>707</v>
      </c>
      <c r="C28" t="str">
        <f>_xlfn.XLOOKUP(B28, 'Reference dict'!A:A, 'Reference dict'!B:B)</f>
        <v>Philippines</v>
      </c>
      <c r="D28" t="s">
        <v>355</v>
      </c>
      <c r="E28" t="s">
        <v>313</v>
      </c>
      <c r="F28">
        <v>26</v>
      </c>
    </row>
    <row r="29" spans="1:6" x14ac:dyDescent="0.2">
      <c r="A29" t="s">
        <v>60</v>
      </c>
      <c r="B29" t="s">
        <v>707</v>
      </c>
      <c r="C29" t="str">
        <f>_xlfn.XLOOKUP(B29, 'Reference dict'!A:A, 'Reference dict'!B:B)</f>
        <v>Philippines</v>
      </c>
      <c r="D29" t="s">
        <v>356</v>
      </c>
      <c r="E29" t="s">
        <v>313</v>
      </c>
      <c r="F29">
        <v>7</v>
      </c>
    </row>
    <row r="30" spans="1:6" x14ac:dyDescent="0.2">
      <c r="A30" t="s">
        <v>60</v>
      </c>
      <c r="B30" t="s">
        <v>707</v>
      </c>
      <c r="C30" t="str">
        <f>_xlfn.XLOOKUP(B30, 'Reference dict'!A:A, 'Reference dict'!B:B)</f>
        <v>Philippines</v>
      </c>
      <c r="D30" t="s">
        <v>357</v>
      </c>
      <c r="E30" t="s">
        <v>313</v>
      </c>
      <c r="F30">
        <v>27</v>
      </c>
    </row>
    <row r="31" spans="1:6" x14ac:dyDescent="0.2">
      <c r="A31" t="s">
        <v>60</v>
      </c>
      <c r="B31" t="s">
        <v>707</v>
      </c>
      <c r="C31" t="str">
        <f>_xlfn.XLOOKUP(B31, 'Reference dict'!A:A, 'Reference dict'!B:B)</f>
        <v>Philippines</v>
      </c>
      <c r="D31" t="s">
        <v>358</v>
      </c>
      <c r="E31" t="s">
        <v>313</v>
      </c>
      <c r="F31">
        <v>16</v>
      </c>
    </row>
    <row r="32" spans="1:6" x14ac:dyDescent="0.2">
      <c r="A32" t="s">
        <v>60</v>
      </c>
      <c r="B32" t="s">
        <v>707</v>
      </c>
      <c r="C32" t="str">
        <f>_xlfn.XLOOKUP(B32, 'Reference dict'!A:A, 'Reference dict'!B:B)</f>
        <v>Philippines</v>
      </c>
      <c r="D32" t="s">
        <v>359</v>
      </c>
      <c r="E32" t="s">
        <v>312</v>
      </c>
      <c r="F32">
        <v>72</v>
      </c>
    </row>
    <row r="33" spans="1:6" x14ac:dyDescent="0.2">
      <c r="A33" t="s">
        <v>60</v>
      </c>
      <c r="B33" t="s">
        <v>707</v>
      </c>
      <c r="C33" t="str">
        <f>_xlfn.XLOOKUP(B33, 'Reference dict'!A:A, 'Reference dict'!B:B)</f>
        <v>Philippines</v>
      </c>
      <c r="D33" t="s">
        <v>360</v>
      </c>
      <c r="E33" t="s">
        <v>313</v>
      </c>
      <c r="F33">
        <v>15</v>
      </c>
    </row>
    <row r="34" spans="1:6" x14ac:dyDescent="0.2">
      <c r="A34" t="s">
        <v>60</v>
      </c>
      <c r="B34" t="s">
        <v>707</v>
      </c>
      <c r="C34" t="str">
        <f>_xlfn.XLOOKUP(B34, 'Reference dict'!A:A, 'Reference dict'!B:B)</f>
        <v>Philippines</v>
      </c>
      <c r="D34" t="s">
        <v>361</v>
      </c>
      <c r="E34" t="s">
        <v>313</v>
      </c>
      <c r="F34">
        <v>10</v>
      </c>
    </row>
    <row r="35" spans="1:6" x14ac:dyDescent="0.2">
      <c r="A35" t="s">
        <v>187</v>
      </c>
      <c r="B35" t="s">
        <v>706</v>
      </c>
      <c r="C35" t="str">
        <f>_xlfn.XLOOKUP(B35, 'Reference dict'!A:A, 'Reference dict'!B:B)</f>
        <v>Indonesia</v>
      </c>
      <c r="D35">
        <v>1</v>
      </c>
      <c r="E35" t="s">
        <v>311</v>
      </c>
      <c r="F35">
        <v>93</v>
      </c>
    </row>
    <row r="36" spans="1:6" x14ac:dyDescent="0.2">
      <c r="A36" t="s">
        <v>187</v>
      </c>
      <c r="B36" t="s">
        <v>706</v>
      </c>
      <c r="C36" t="str">
        <f>_xlfn.XLOOKUP(B36, 'Reference dict'!A:A, 'Reference dict'!B:B)</f>
        <v>Indonesia</v>
      </c>
      <c r="D36">
        <v>2</v>
      </c>
      <c r="E36" t="s">
        <v>311</v>
      </c>
      <c r="F36">
        <v>113</v>
      </c>
    </row>
    <row r="37" spans="1:6" x14ac:dyDescent="0.2">
      <c r="A37" t="s">
        <v>6</v>
      </c>
      <c r="B37" t="s">
        <v>707</v>
      </c>
      <c r="C37" t="str">
        <f>_xlfn.XLOOKUP(B37, 'Reference dict'!A:A, 'Reference dict'!B:B)</f>
        <v>Philippines</v>
      </c>
      <c r="D37" t="s">
        <v>362</v>
      </c>
      <c r="E37" t="s">
        <v>313</v>
      </c>
      <c r="F37">
        <v>46</v>
      </c>
    </row>
    <row r="38" spans="1:6" x14ac:dyDescent="0.2">
      <c r="A38" t="s">
        <v>6</v>
      </c>
      <c r="B38" t="s">
        <v>707</v>
      </c>
      <c r="C38" t="str">
        <f>_xlfn.XLOOKUP(B38, 'Reference dict'!A:A, 'Reference dict'!B:B)</f>
        <v>Philippines</v>
      </c>
      <c r="D38" t="s">
        <v>363</v>
      </c>
      <c r="E38" t="s">
        <v>313</v>
      </c>
      <c r="F38">
        <v>6</v>
      </c>
    </row>
    <row r="39" spans="1:6" x14ac:dyDescent="0.2">
      <c r="A39" t="s">
        <v>6</v>
      </c>
      <c r="B39" t="s">
        <v>707</v>
      </c>
      <c r="C39" t="str">
        <f>_xlfn.XLOOKUP(B39, 'Reference dict'!A:A, 'Reference dict'!B:B)</f>
        <v>Philippines</v>
      </c>
      <c r="D39" t="s">
        <v>364</v>
      </c>
      <c r="E39" t="s">
        <v>313</v>
      </c>
      <c r="F39">
        <v>17</v>
      </c>
    </row>
    <row r="40" spans="1:6" x14ac:dyDescent="0.2">
      <c r="A40" t="s">
        <v>6</v>
      </c>
      <c r="B40" t="s">
        <v>707</v>
      </c>
      <c r="C40" t="str">
        <f>_xlfn.XLOOKUP(B40, 'Reference dict'!A:A, 'Reference dict'!B:B)</f>
        <v>Philippines</v>
      </c>
      <c r="D40" t="s">
        <v>365</v>
      </c>
      <c r="E40" t="s">
        <v>313</v>
      </c>
      <c r="F40">
        <v>6</v>
      </c>
    </row>
    <row r="41" spans="1:6" x14ac:dyDescent="0.2">
      <c r="A41" t="s">
        <v>6</v>
      </c>
      <c r="B41" t="s">
        <v>707</v>
      </c>
      <c r="C41" t="str">
        <f>_xlfn.XLOOKUP(B41, 'Reference dict'!A:A, 'Reference dict'!B:B)</f>
        <v>Philippines</v>
      </c>
      <c r="D41" t="s">
        <v>366</v>
      </c>
      <c r="E41" t="s">
        <v>313</v>
      </c>
      <c r="F41">
        <v>12</v>
      </c>
    </row>
    <row r="42" spans="1:6" x14ac:dyDescent="0.2">
      <c r="A42" t="s">
        <v>6</v>
      </c>
      <c r="B42" t="s">
        <v>707</v>
      </c>
      <c r="C42" t="str">
        <f>_xlfn.XLOOKUP(B42, 'Reference dict'!A:A, 'Reference dict'!B:B)</f>
        <v>Philippines</v>
      </c>
      <c r="D42" t="s">
        <v>367</v>
      </c>
      <c r="E42" t="s">
        <v>313</v>
      </c>
      <c r="F42">
        <v>46</v>
      </c>
    </row>
    <row r="43" spans="1:6" x14ac:dyDescent="0.2">
      <c r="A43" t="s">
        <v>6</v>
      </c>
      <c r="B43" t="s">
        <v>707</v>
      </c>
      <c r="C43" t="str">
        <f>_xlfn.XLOOKUP(B43, 'Reference dict'!A:A, 'Reference dict'!B:B)</f>
        <v>Philippines</v>
      </c>
      <c r="D43" t="s">
        <v>368</v>
      </c>
      <c r="E43" t="s">
        <v>313</v>
      </c>
      <c r="F43">
        <v>40</v>
      </c>
    </row>
    <row r="44" spans="1:6" x14ac:dyDescent="0.2">
      <c r="A44" t="s">
        <v>6</v>
      </c>
      <c r="B44" t="s">
        <v>707</v>
      </c>
      <c r="C44" t="str">
        <f>_xlfn.XLOOKUP(B44, 'Reference dict'!A:A, 'Reference dict'!B:B)</f>
        <v>Philippines</v>
      </c>
      <c r="D44" t="s">
        <v>369</v>
      </c>
      <c r="E44" t="s">
        <v>312</v>
      </c>
      <c r="F44">
        <v>19</v>
      </c>
    </row>
    <row r="45" spans="1:6" x14ac:dyDescent="0.2">
      <c r="A45" t="s">
        <v>6</v>
      </c>
      <c r="B45" t="s">
        <v>707</v>
      </c>
      <c r="C45" t="str">
        <f>_xlfn.XLOOKUP(B45, 'Reference dict'!A:A, 'Reference dict'!B:B)</f>
        <v>Philippines</v>
      </c>
      <c r="D45" t="s">
        <v>370</v>
      </c>
      <c r="E45" t="s">
        <v>312</v>
      </c>
      <c r="F45">
        <v>14</v>
      </c>
    </row>
    <row r="46" spans="1:6" x14ac:dyDescent="0.2">
      <c r="A46" t="s">
        <v>6</v>
      </c>
      <c r="B46" t="s">
        <v>707</v>
      </c>
      <c r="C46" t="str">
        <f>_xlfn.XLOOKUP(B46, 'Reference dict'!A:A, 'Reference dict'!B:B)</f>
        <v>Philippines</v>
      </c>
      <c r="D46" t="s">
        <v>371</v>
      </c>
      <c r="E46" t="s">
        <v>313</v>
      </c>
      <c r="F46">
        <v>74</v>
      </c>
    </row>
    <row r="47" spans="1:6" x14ac:dyDescent="0.2">
      <c r="A47" t="s">
        <v>6</v>
      </c>
      <c r="B47" t="s">
        <v>707</v>
      </c>
      <c r="C47" t="str">
        <f>_xlfn.XLOOKUP(B47, 'Reference dict'!A:A, 'Reference dict'!B:B)</f>
        <v>Philippines</v>
      </c>
      <c r="D47" t="s">
        <v>372</v>
      </c>
      <c r="E47" t="s">
        <v>313</v>
      </c>
      <c r="F47">
        <v>19</v>
      </c>
    </row>
    <row r="48" spans="1:6" x14ac:dyDescent="0.2">
      <c r="A48" t="s">
        <v>6</v>
      </c>
      <c r="B48" t="s">
        <v>707</v>
      </c>
      <c r="C48" t="str">
        <f>_xlfn.XLOOKUP(B48, 'Reference dict'!A:A, 'Reference dict'!B:B)</f>
        <v>Philippines</v>
      </c>
      <c r="D48" t="s">
        <v>373</v>
      </c>
      <c r="E48" t="s">
        <v>313</v>
      </c>
      <c r="F48">
        <v>23</v>
      </c>
    </row>
    <row r="49" spans="1:6" x14ac:dyDescent="0.2">
      <c r="A49" t="s">
        <v>6</v>
      </c>
      <c r="B49" t="s">
        <v>707</v>
      </c>
      <c r="C49" t="str">
        <f>_xlfn.XLOOKUP(B49, 'Reference dict'!A:A, 'Reference dict'!B:B)</f>
        <v>Philippines</v>
      </c>
      <c r="D49" t="s">
        <v>374</v>
      </c>
      <c r="E49" t="s">
        <v>313</v>
      </c>
      <c r="F49">
        <v>104</v>
      </c>
    </row>
    <row r="50" spans="1:6" x14ac:dyDescent="0.2">
      <c r="A50" t="s">
        <v>190</v>
      </c>
      <c r="B50" t="s">
        <v>706</v>
      </c>
      <c r="C50" t="str">
        <f>_xlfn.XLOOKUP(B50, 'Reference dict'!A:A, 'Reference dict'!B:B)</f>
        <v>Indonesia</v>
      </c>
      <c r="D50" t="s">
        <v>375</v>
      </c>
      <c r="E50" t="s">
        <v>311</v>
      </c>
      <c r="F50">
        <v>161</v>
      </c>
    </row>
    <row r="51" spans="1:6" x14ac:dyDescent="0.2">
      <c r="A51" t="s">
        <v>190</v>
      </c>
      <c r="B51" t="s">
        <v>706</v>
      </c>
      <c r="C51" t="str">
        <f>_xlfn.XLOOKUP(B51, 'Reference dict'!A:A, 'Reference dict'!B:B)</f>
        <v>Indonesia</v>
      </c>
      <c r="D51" t="s">
        <v>376</v>
      </c>
      <c r="E51" t="s">
        <v>311</v>
      </c>
      <c r="F51">
        <v>87</v>
      </c>
    </row>
    <row r="52" spans="1:6" x14ac:dyDescent="0.2">
      <c r="A52" t="s">
        <v>7</v>
      </c>
      <c r="B52" t="s">
        <v>707</v>
      </c>
      <c r="C52" t="str">
        <f>_xlfn.XLOOKUP(B52, 'Reference dict'!A:A, 'Reference dict'!B:B)</f>
        <v>Philippines</v>
      </c>
      <c r="D52" t="s">
        <v>377</v>
      </c>
      <c r="E52" t="s">
        <v>313</v>
      </c>
      <c r="F52">
        <v>39</v>
      </c>
    </row>
    <row r="53" spans="1:6" x14ac:dyDescent="0.2">
      <c r="A53" t="s">
        <v>7</v>
      </c>
      <c r="B53" t="s">
        <v>707</v>
      </c>
      <c r="C53" t="str">
        <f>_xlfn.XLOOKUP(B53, 'Reference dict'!A:A, 'Reference dict'!B:B)</f>
        <v>Philippines</v>
      </c>
      <c r="D53" t="s">
        <v>378</v>
      </c>
      <c r="E53" t="s">
        <v>312</v>
      </c>
      <c r="F53">
        <v>28</v>
      </c>
    </row>
    <row r="54" spans="1:6" x14ac:dyDescent="0.2">
      <c r="A54" t="s">
        <v>195</v>
      </c>
      <c r="B54" t="s">
        <v>707</v>
      </c>
      <c r="C54" t="str">
        <f>_xlfn.XLOOKUP(B54, 'Reference dict'!A:A, 'Reference dict'!B:B)</f>
        <v>Philippines</v>
      </c>
      <c r="D54" t="s">
        <v>379</v>
      </c>
      <c r="E54" t="s">
        <v>313</v>
      </c>
      <c r="F54">
        <v>9</v>
      </c>
    </row>
    <row r="55" spans="1:6" x14ac:dyDescent="0.2">
      <c r="A55" t="s">
        <v>195</v>
      </c>
      <c r="B55" t="s">
        <v>707</v>
      </c>
      <c r="C55" t="str">
        <f>_xlfn.XLOOKUP(B55, 'Reference dict'!A:A, 'Reference dict'!B:B)</f>
        <v>Philippines</v>
      </c>
      <c r="D55" t="s">
        <v>380</v>
      </c>
      <c r="E55" t="s">
        <v>313</v>
      </c>
      <c r="F55">
        <v>13</v>
      </c>
    </row>
    <row r="56" spans="1:6" x14ac:dyDescent="0.2">
      <c r="A56" t="s">
        <v>195</v>
      </c>
      <c r="B56" t="s">
        <v>707</v>
      </c>
      <c r="C56" t="str">
        <f>_xlfn.XLOOKUP(B56, 'Reference dict'!A:A, 'Reference dict'!B:B)</f>
        <v>Philippines</v>
      </c>
      <c r="D56" t="s">
        <v>381</v>
      </c>
      <c r="E56" t="s">
        <v>313</v>
      </c>
      <c r="F56">
        <v>16</v>
      </c>
    </row>
    <row r="57" spans="1:6" x14ac:dyDescent="0.2">
      <c r="A57" t="s">
        <v>195</v>
      </c>
      <c r="B57" t="s">
        <v>707</v>
      </c>
      <c r="C57" t="str">
        <f>_xlfn.XLOOKUP(B57, 'Reference dict'!A:A, 'Reference dict'!B:B)</f>
        <v>Philippines</v>
      </c>
      <c r="D57" t="s">
        <v>382</v>
      </c>
      <c r="E57" t="s">
        <v>313</v>
      </c>
      <c r="F57">
        <v>14</v>
      </c>
    </row>
    <row r="58" spans="1:6" x14ac:dyDescent="0.2">
      <c r="A58" t="s">
        <v>195</v>
      </c>
      <c r="B58" t="s">
        <v>707</v>
      </c>
      <c r="C58" t="str">
        <f>_xlfn.XLOOKUP(B58, 'Reference dict'!A:A, 'Reference dict'!B:B)</f>
        <v>Philippines</v>
      </c>
      <c r="D58" t="s">
        <v>383</v>
      </c>
      <c r="E58" t="s">
        <v>313</v>
      </c>
      <c r="F58">
        <v>9</v>
      </c>
    </row>
    <row r="59" spans="1:6" x14ac:dyDescent="0.2">
      <c r="A59" t="s">
        <v>195</v>
      </c>
      <c r="B59" t="s">
        <v>707</v>
      </c>
      <c r="C59" t="str">
        <f>_xlfn.XLOOKUP(B59, 'Reference dict'!A:A, 'Reference dict'!B:B)</f>
        <v>Philippines</v>
      </c>
      <c r="D59" t="s">
        <v>384</v>
      </c>
      <c r="E59" t="s">
        <v>313</v>
      </c>
      <c r="F59">
        <v>11</v>
      </c>
    </row>
    <row r="60" spans="1:6" x14ac:dyDescent="0.2">
      <c r="A60" t="s">
        <v>195</v>
      </c>
      <c r="B60" t="s">
        <v>707</v>
      </c>
      <c r="C60" t="str">
        <f>_xlfn.XLOOKUP(B60, 'Reference dict'!A:A, 'Reference dict'!B:B)</f>
        <v>Philippines</v>
      </c>
      <c r="D60" t="s">
        <v>385</v>
      </c>
      <c r="E60" t="s">
        <v>313</v>
      </c>
      <c r="F60">
        <v>27</v>
      </c>
    </row>
    <row r="61" spans="1:6" x14ac:dyDescent="0.2">
      <c r="A61" t="s">
        <v>195</v>
      </c>
      <c r="B61" t="s">
        <v>707</v>
      </c>
      <c r="C61" t="str">
        <f>_xlfn.XLOOKUP(B61, 'Reference dict'!A:A, 'Reference dict'!B:B)</f>
        <v>Philippines</v>
      </c>
      <c r="D61" t="s">
        <v>386</v>
      </c>
      <c r="E61" t="s">
        <v>313</v>
      </c>
      <c r="F61">
        <v>33</v>
      </c>
    </row>
    <row r="62" spans="1:6" x14ac:dyDescent="0.2">
      <c r="A62" t="s">
        <v>195</v>
      </c>
      <c r="B62" t="s">
        <v>707</v>
      </c>
      <c r="C62" t="str">
        <f>_xlfn.XLOOKUP(B62, 'Reference dict'!A:A, 'Reference dict'!B:B)</f>
        <v>Philippines</v>
      </c>
      <c r="D62" t="s">
        <v>387</v>
      </c>
      <c r="E62" t="s">
        <v>313</v>
      </c>
      <c r="F62">
        <v>6</v>
      </c>
    </row>
    <row r="63" spans="1:6" x14ac:dyDescent="0.2">
      <c r="A63" t="s">
        <v>195</v>
      </c>
      <c r="B63" t="s">
        <v>707</v>
      </c>
      <c r="C63" t="str">
        <f>_xlfn.XLOOKUP(B63, 'Reference dict'!A:A, 'Reference dict'!B:B)</f>
        <v>Philippines</v>
      </c>
      <c r="D63" t="s">
        <v>388</v>
      </c>
      <c r="E63" t="s">
        <v>313</v>
      </c>
      <c r="F63">
        <v>6</v>
      </c>
    </row>
    <row r="64" spans="1:6" x14ac:dyDescent="0.2">
      <c r="A64" t="s">
        <v>195</v>
      </c>
      <c r="B64" t="s">
        <v>707</v>
      </c>
      <c r="C64" t="str">
        <f>_xlfn.XLOOKUP(B64, 'Reference dict'!A:A, 'Reference dict'!B:B)</f>
        <v>Philippines</v>
      </c>
      <c r="D64" t="s">
        <v>389</v>
      </c>
      <c r="E64" t="s">
        <v>313</v>
      </c>
      <c r="F64">
        <v>5</v>
      </c>
    </row>
    <row r="65" spans="1:6" x14ac:dyDescent="0.2">
      <c r="A65" t="s">
        <v>195</v>
      </c>
      <c r="B65" t="s">
        <v>707</v>
      </c>
      <c r="C65" t="str">
        <f>_xlfn.XLOOKUP(B65, 'Reference dict'!A:A, 'Reference dict'!B:B)</f>
        <v>Philippines</v>
      </c>
      <c r="D65" t="s">
        <v>390</v>
      </c>
      <c r="E65" t="s">
        <v>313</v>
      </c>
      <c r="F65">
        <v>5</v>
      </c>
    </row>
    <row r="66" spans="1:6" x14ac:dyDescent="0.2">
      <c r="A66" t="s">
        <v>195</v>
      </c>
      <c r="B66" t="s">
        <v>707</v>
      </c>
      <c r="C66" t="str">
        <f>_xlfn.XLOOKUP(B66, 'Reference dict'!A:A, 'Reference dict'!B:B)</f>
        <v>Philippines</v>
      </c>
      <c r="D66" t="s">
        <v>391</v>
      </c>
      <c r="E66" t="s">
        <v>312</v>
      </c>
      <c r="F66">
        <v>21</v>
      </c>
    </row>
    <row r="67" spans="1:6" x14ac:dyDescent="0.2">
      <c r="A67" t="s">
        <v>195</v>
      </c>
      <c r="B67" t="s">
        <v>707</v>
      </c>
      <c r="C67" t="str">
        <f>_xlfn.XLOOKUP(B67, 'Reference dict'!A:A, 'Reference dict'!B:B)</f>
        <v>Philippines</v>
      </c>
      <c r="D67" t="s">
        <v>392</v>
      </c>
      <c r="E67" t="s">
        <v>312</v>
      </c>
      <c r="F67">
        <v>31</v>
      </c>
    </row>
    <row r="68" spans="1:6" x14ac:dyDescent="0.2">
      <c r="A68" t="s">
        <v>195</v>
      </c>
      <c r="B68" t="s">
        <v>707</v>
      </c>
      <c r="C68" t="str">
        <f>_xlfn.XLOOKUP(B68, 'Reference dict'!A:A, 'Reference dict'!B:B)</f>
        <v>Philippines</v>
      </c>
      <c r="D68" t="s">
        <v>393</v>
      </c>
      <c r="E68" t="s">
        <v>312</v>
      </c>
      <c r="F68">
        <v>9</v>
      </c>
    </row>
    <row r="69" spans="1:6" x14ac:dyDescent="0.2">
      <c r="A69" t="s">
        <v>195</v>
      </c>
      <c r="B69" t="s">
        <v>707</v>
      </c>
      <c r="C69" t="str">
        <f>_xlfn.XLOOKUP(B69, 'Reference dict'!A:A, 'Reference dict'!B:B)</f>
        <v>Philippines</v>
      </c>
      <c r="D69" t="s">
        <v>394</v>
      </c>
      <c r="E69" t="s">
        <v>312</v>
      </c>
      <c r="F69">
        <v>11</v>
      </c>
    </row>
    <row r="70" spans="1:6" x14ac:dyDescent="0.2">
      <c r="A70" t="s">
        <v>8</v>
      </c>
      <c r="B70" t="s">
        <v>707</v>
      </c>
      <c r="C70" t="str">
        <f>_xlfn.XLOOKUP(B70, 'Reference dict'!A:A, 'Reference dict'!B:B)</f>
        <v>Philippines</v>
      </c>
      <c r="D70" t="s">
        <v>395</v>
      </c>
      <c r="E70" t="s">
        <v>313</v>
      </c>
      <c r="F70">
        <v>53</v>
      </c>
    </row>
    <row r="71" spans="1:6" x14ac:dyDescent="0.2">
      <c r="A71" t="s">
        <v>8</v>
      </c>
      <c r="B71" t="s">
        <v>707</v>
      </c>
      <c r="C71" t="str">
        <f>_xlfn.XLOOKUP(B71, 'Reference dict'!A:A, 'Reference dict'!B:B)</f>
        <v>Philippines</v>
      </c>
      <c r="D71" t="s">
        <v>396</v>
      </c>
      <c r="E71" t="s">
        <v>313</v>
      </c>
      <c r="F71">
        <v>59</v>
      </c>
    </row>
    <row r="72" spans="1:6" x14ac:dyDescent="0.2">
      <c r="A72" t="s">
        <v>8</v>
      </c>
      <c r="B72" t="s">
        <v>707</v>
      </c>
      <c r="C72" t="str">
        <f>_xlfn.XLOOKUP(B72, 'Reference dict'!A:A, 'Reference dict'!B:B)</f>
        <v>Philippines</v>
      </c>
      <c r="D72" t="s">
        <v>397</v>
      </c>
      <c r="E72" t="s">
        <v>313</v>
      </c>
      <c r="F72">
        <v>138</v>
      </c>
    </row>
    <row r="73" spans="1:6" x14ac:dyDescent="0.2">
      <c r="A73" t="s">
        <v>64</v>
      </c>
      <c r="B73" t="s">
        <v>707</v>
      </c>
      <c r="C73" t="str">
        <f>_xlfn.XLOOKUP(B73, 'Reference dict'!A:A, 'Reference dict'!B:B)</f>
        <v>Philippines</v>
      </c>
      <c r="D73" t="s">
        <v>398</v>
      </c>
      <c r="E73" t="s">
        <v>313</v>
      </c>
      <c r="F73">
        <v>88</v>
      </c>
    </row>
    <row r="74" spans="1:6" x14ac:dyDescent="0.2">
      <c r="A74" t="s">
        <v>64</v>
      </c>
      <c r="B74" t="s">
        <v>707</v>
      </c>
      <c r="C74" t="str">
        <f>_xlfn.XLOOKUP(B74, 'Reference dict'!A:A, 'Reference dict'!B:B)</f>
        <v>Philippines</v>
      </c>
      <c r="D74" t="s">
        <v>399</v>
      </c>
      <c r="E74" t="s">
        <v>313</v>
      </c>
      <c r="F74">
        <v>31</v>
      </c>
    </row>
    <row r="75" spans="1:6" x14ac:dyDescent="0.2">
      <c r="A75" t="s">
        <v>64</v>
      </c>
      <c r="B75" t="s">
        <v>707</v>
      </c>
      <c r="C75" t="str">
        <f>_xlfn.XLOOKUP(B75, 'Reference dict'!A:A, 'Reference dict'!B:B)</f>
        <v>Philippines</v>
      </c>
      <c r="D75" t="s">
        <v>400</v>
      </c>
      <c r="E75" t="s">
        <v>313</v>
      </c>
      <c r="F75">
        <v>28</v>
      </c>
    </row>
    <row r="76" spans="1:6" x14ac:dyDescent="0.2">
      <c r="A76" t="s">
        <v>64</v>
      </c>
      <c r="B76" t="s">
        <v>707</v>
      </c>
      <c r="C76" t="str">
        <f>_xlfn.XLOOKUP(B76, 'Reference dict'!A:A, 'Reference dict'!B:B)</f>
        <v>Philippines</v>
      </c>
      <c r="D76" t="s">
        <v>401</v>
      </c>
      <c r="E76" t="s">
        <v>313</v>
      </c>
      <c r="F76">
        <v>82</v>
      </c>
    </row>
    <row r="77" spans="1:6" x14ac:dyDescent="0.2">
      <c r="A77" t="s">
        <v>64</v>
      </c>
      <c r="B77" t="s">
        <v>707</v>
      </c>
      <c r="C77" t="str">
        <f>_xlfn.XLOOKUP(B77, 'Reference dict'!A:A, 'Reference dict'!B:B)</f>
        <v>Philippines</v>
      </c>
      <c r="D77" t="s">
        <v>402</v>
      </c>
      <c r="E77" t="s">
        <v>313</v>
      </c>
      <c r="F77">
        <v>39</v>
      </c>
    </row>
    <row r="78" spans="1:6" x14ac:dyDescent="0.2">
      <c r="A78" t="s">
        <v>64</v>
      </c>
      <c r="B78" t="s">
        <v>707</v>
      </c>
      <c r="C78" t="str">
        <f>_xlfn.XLOOKUP(B78, 'Reference dict'!A:A, 'Reference dict'!B:B)</f>
        <v>Philippines</v>
      </c>
      <c r="D78" t="s">
        <v>403</v>
      </c>
      <c r="E78" t="s">
        <v>313</v>
      </c>
      <c r="F78">
        <v>24</v>
      </c>
    </row>
    <row r="79" spans="1:6" x14ac:dyDescent="0.2">
      <c r="A79" t="s">
        <v>64</v>
      </c>
      <c r="B79" t="s">
        <v>707</v>
      </c>
      <c r="C79" t="str">
        <f>_xlfn.XLOOKUP(B79, 'Reference dict'!A:A, 'Reference dict'!B:B)</f>
        <v>Philippines</v>
      </c>
      <c r="D79" t="s">
        <v>404</v>
      </c>
      <c r="E79" t="s">
        <v>313</v>
      </c>
      <c r="F79">
        <v>59</v>
      </c>
    </row>
    <row r="80" spans="1:6" x14ac:dyDescent="0.2">
      <c r="A80" t="s">
        <v>64</v>
      </c>
      <c r="B80" t="s">
        <v>707</v>
      </c>
      <c r="C80" t="str">
        <f>_xlfn.XLOOKUP(B80, 'Reference dict'!A:A, 'Reference dict'!B:B)</f>
        <v>Philippines</v>
      </c>
      <c r="D80" t="s">
        <v>405</v>
      </c>
      <c r="E80" t="s">
        <v>313</v>
      </c>
      <c r="F80">
        <v>98</v>
      </c>
    </row>
    <row r="81" spans="1:6" x14ac:dyDescent="0.2">
      <c r="A81" t="s">
        <v>64</v>
      </c>
      <c r="B81" t="s">
        <v>707</v>
      </c>
      <c r="C81" t="str">
        <f>_xlfn.XLOOKUP(B81, 'Reference dict'!A:A, 'Reference dict'!B:B)</f>
        <v>Philippines</v>
      </c>
      <c r="D81" t="s">
        <v>406</v>
      </c>
      <c r="E81" t="s">
        <v>313</v>
      </c>
      <c r="F81">
        <v>22</v>
      </c>
    </row>
    <row r="82" spans="1:6" x14ac:dyDescent="0.2">
      <c r="A82" t="s">
        <v>64</v>
      </c>
      <c r="B82" t="s">
        <v>707</v>
      </c>
      <c r="C82" t="str">
        <f>_xlfn.XLOOKUP(B82, 'Reference dict'!A:A, 'Reference dict'!B:B)</f>
        <v>Philippines</v>
      </c>
      <c r="D82" t="s">
        <v>407</v>
      </c>
      <c r="E82" t="s">
        <v>312</v>
      </c>
      <c r="F82">
        <v>55</v>
      </c>
    </row>
    <row r="83" spans="1:6" x14ac:dyDescent="0.2">
      <c r="A83" t="s">
        <v>64</v>
      </c>
      <c r="B83" t="s">
        <v>707</v>
      </c>
      <c r="C83" t="str">
        <f>_xlfn.XLOOKUP(B83, 'Reference dict'!A:A, 'Reference dict'!B:B)</f>
        <v>Philippines</v>
      </c>
      <c r="D83" t="s">
        <v>408</v>
      </c>
      <c r="E83" t="s">
        <v>312</v>
      </c>
      <c r="F83">
        <v>35</v>
      </c>
    </row>
    <row r="84" spans="1:6" x14ac:dyDescent="0.2">
      <c r="A84" t="s">
        <v>64</v>
      </c>
      <c r="B84" t="s">
        <v>707</v>
      </c>
      <c r="C84" t="str">
        <f>_xlfn.XLOOKUP(B84, 'Reference dict'!A:A, 'Reference dict'!B:B)</f>
        <v>Philippines</v>
      </c>
      <c r="D84" t="s">
        <v>409</v>
      </c>
      <c r="E84" t="s">
        <v>313</v>
      </c>
      <c r="F84">
        <v>40</v>
      </c>
    </row>
    <row r="85" spans="1:6" x14ac:dyDescent="0.2">
      <c r="A85" t="s">
        <v>64</v>
      </c>
      <c r="B85" t="s">
        <v>707</v>
      </c>
      <c r="C85" t="str">
        <f>_xlfn.XLOOKUP(B85, 'Reference dict'!A:A, 'Reference dict'!B:B)</f>
        <v>Philippines</v>
      </c>
      <c r="D85" t="s">
        <v>410</v>
      </c>
      <c r="E85" t="s">
        <v>313</v>
      </c>
      <c r="F85">
        <v>65</v>
      </c>
    </row>
    <row r="86" spans="1:6" x14ac:dyDescent="0.2">
      <c r="A86" t="s">
        <v>9</v>
      </c>
      <c r="B86" t="s">
        <v>707</v>
      </c>
      <c r="C86" t="str">
        <f>_xlfn.XLOOKUP(B86, 'Reference dict'!A:A, 'Reference dict'!B:B)</f>
        <v>Philippines</v>
      </c>
      <c r="D86" t="s">
        <v>411</v>
      </c>
      <c r="E86" t="s">
        <v>313</v>
      </c>
      <c r="F86">
        <v>10</v>
      </c>
    </row>
    <row r="87" spans="1:6" x14ac:dyDescent="0.2">
      <c r="A87" t="s">
        <v>9</v>
      </c>
      <c r="B87" t="s">
        <v>707</v>
      </c>
      <c r="C87" t="str">
        <f>_xlfn.XLOOKUP(B87, 'Reference dict'!A:A, 'Reference dict'!B:B)</f>
        <v>Philippines</v>
      </c>
      <c r="D87" t="s">
        <v>412</v>
      </c>
      <c r="E87" t="s">
        <v>313</v>
      </c>
      <c r="F87">
        <v>6</v>
      </c>
    </row>
    <row r="88" spans="1:6" x14ac:dyDescent="0.2">
      <c r="A88" t="s">
        <v>9</v>
      </c>
      <c r="B88" t="s">
        <v>707</v>
      </c>
      <c r="C88" t="str">
        <f>_xlfn.XLOOKUP(B88, 'Reference dict'!A:A, 'Reference dict'!B:B)</f>
        <v>Philippines</v>
      </c>
      <c r="D88" t="s">
        <v>413</v>
      </c>
      <c r="E88" t="s">
        <v>313</v>
      </c>
      <c r="F88">
        <v>46</v>
      </c>
    </row>
    <row r="89" spans="1:6" x14ac:dyDescent="0.2">
      <c r="A89" t="s">
        <v>9</v>
      </c>
      <c r="B89" t="s">
        <v>707</v>
      </c>
      <c r="C89" t="str">
        <f>_xlfn.XLOOKUP(B89, 'Reference dict'!A:A, 'Reference dict'!B:B)</f>
        <v>Philippines</v>
      </c>
      <c r="D89" t="s">
        <v>414</v>
      </c>
      <c r="E89" t="s">
        <v>313</v>
      </c>
      <c r="F89">
        <v>34</v>
      </c>
    </row>
    <row r="90" spans="1:6" x14ac:dyDescent="0.2">
      <c r="A90" t="s">
        <v>9</v>
      </c>
      <c r="B90" t="s">
        <v>707</v>
      </c>
      <c r="C90" t="str">
        <f>_xlfn.XLOOKUP(B90, 'Reference dict'!A:A, 'Reference dict'!B:B)</f>
        <v>Philippines</v>
      </c>
      <c r="D90" t="s">
        <v>415</v>
      </c>
      <c r="E90" t="s">
        <v>313</v>
      </c>
      <c r="F90">
        <v>43</v>
      </c>
    </row>
    <row r="91" spans="1:6" x14ac:dyDescent="0.2">
      <c r="A91" t="s">
        <v>9</v>
      </c>
      <c r="B91" t="s">
        <v>707</v>
      </c>
      <c r="C91" t="str">
        <f>_xlfn.XLOOKUP(B91, 'Reference dict'!A:A, 'Reference dict'!B:B)</f>
        <v>Philippines</v>
      </c>
      <c r="D91" t="s">
        <v>378</v>
      </c>
      <c r="E91" t="s">
        <v>312</v>
      </c>
      <c r="F91">
        <v>58</v>
      </c>
    </row>
    <row r="92" spans="1:6" x14ac:dyDescent="0.2">
      <c r="A92" t="s">
        <v>9</v>
      </c>
      <c r="B92" t="s">
        <v>707</v>
      </c>
      <c r="C92" t="str">
        <f>_xlfn.XLOOKUP(B92, 'Reference dict'!A:A, 'Reference dict'!B:B)</f>
        <v>Philippines</v>
      </c>
      <c r="D92" t="s">
        <v>416</v>
      </c>
      <c r="E92" t="s">
        <v>313</v>
      </c>
      <c r="F92">
        <v>13</v>
      </c>
    </row>
    <row r="93" spans="1:6" x14ac:dyDescent="0.2">
      <c r="A93" t="s">
        <v>9</v>
      </c>
      <c r="B93" t="s">
        <v>707</v>
      </c>
      <c r="C93" t="str">
        <f>_xlfn.XLOOKUP(B93, 'Reference dict'!A:A, 'Reference dict'!B:B)</f>
        <v>Philippines</v>
      </c>
      <c r="D93" t="s">
        <v>417</v>
      </c>
      <c r="E93" t="s">
        <v>313</v>
      </c>
      <c r="F93">
        <v>23</v>
      </c>
    </row>
    <row r="94" spans="1:6" x14ac:dyDescent="0.2">
      <c r="A94" t="s">
        <v>9</v>
      </c>
      <c r="B94" t="s">
        <v>707</v>
      </c>
      <c r="C94" t="str">
        <f>_xlfn.XLOOKUP(B94, 'Reference dict'!A:A, 'Reference dict'!B:B)</f>
        <v>Philippines</v>
      </c>
      <c r="D94" t="s">
        <v>418</v>
      </c>
      <c r="E94" t="s">
        <v>313</v>
      </c>
      <c r="F94">
        <v>21</v>
      </c>
    </row>
    <row r="95" spans="1:6" x14ac:dyDescent="0.2">
      <c r="A95" t="s">
        <v>9</v>
      </c>
      <c r="B95" t="s">
        <v>707</v>
      </c>
      <c r="C95" t="str">
        <f>_xlfn.XLOOKUP(B95, 'Reference dict'!A:A, 'Reference dict'!B:B)</f>
        <v>Philippines</v>
      </c>
      <c r="D95" t="s">
        <v>419</v>
      </c>
      <c r="E95" t="s">
        <v>313</v>
      </c>
      <c r="F95">
        <v>21</v>
      </c>
    </row>
    <row r="96" spans="1:6" x14ac:dyDescent="0.2">
      <c r="A96" t="s">
        <v>9</v>
      </c>
      <c r="B96" t="s">
        <v>707</v>
      </c>
      <c r="C96" t="str">
        <f>_xlfn.XLOOKUP(B96, 'Reference dict'!A:A, 'Reference dict'!B:B)</f>
        <v>Philippines</v>
      </c>
      <c r="D96" t="s">
        <v>420</v>
      </c>
      <c r="E96" t="s">
        <v>313</v>
      </c>
      <c r="F96">
        <v>17</v>
      </c>
    </row>
    <row r="97" spans="1:6" x14ac:dyDescent="0.2">
      <c r="A97" t="s">
        <v>9</v>
      </c>
      <c r="B97" t="s">
        <v>707</v>
      </c>
      <c r="C97" t="str">
        <f>_xlfn.XLOOKUP(B97, 'Reference dict'!A:A, 'Reference dict'!B:B)</f>
        <v>Philippines</v>
      </c>
      <c r="D97" t="s">
        <v>421</v>
      </c>
      <c r="E97" t="s">
        <v>313</v>
      </c>
      <c r="F97">
        <v>15</v>
      </c>
    </row>
    <row r="98" spans="1:6" x14ac:dyDescent="0.2">
      <c r="A98" t="s">
        <v>10</v>
      </c>
      <c r="B98" t="s">
        <v>707</v>
      </c>
      <c r="C98" t="str">
        <f>_xlfn.XLOOKUP(B98, 'Reference dict'!A:A, 'Reference dict'!B:B)</f>
        <v>Philippines</v>
      </c>
      <c r="D98" t="s">
        <v>422</v>
      </c>
      <c r="E98" t="s">
        <v>313</v>
      </c>
      <c r="F98">
        <v>38</v>
      </c>
    </row>
    <row r="99" spans="1:6" x14ac:dyDescent="0.2">
      <c r="A99" t="s">
        <v>10</v>
      </c>
      <c r="B99" t="s">
        <v>707</v>
      </c>
      <c r="C99" t="str">
        <f>_xlfn.XLOOKUP(B99, 'Reference dict'!A:A, 'Reference dict'!B:B)</f>
        <v>Philippines</v>
      </c>
      <c r="D99" t="s">
        <v>423</v>
      </c>
      <c r="E99" t="s">
        <v>313</v>
      </c>
      <c r="F99">
        <v>13</v>
      </c>
    </row>
    <row r="100" spans="1:6" x14ac:dyDescent="0.2">
      <c r="A100" t="s">
        <v>10</v>
      </c>
      <c r="B100" t="s">
        <v>707</v>
      </c>
      <c r="C100" t="str">
        <f>_xlfn.XLOOKUP(B100, 'Reference dict'!A:A, 'Reference dict'!B:B)</f>
        <v>Philippines</v>
      </c>
      <c r="D100" t="s">
        <v>424</v>
      </c>
      <c r="E100" t="s">
        <v>313</v>
      </c>
      <c r="F100">
        <v>2</v>
      </c>
    </row>
    <row r="101" spans="1:6" x14ac:dyDescent="0.2">
      <c r="A101" t="s">
        <v>10</v>
      </c>
      <c r="B101" t="s">
        <v>707</v>
      </c>
      <c r="C101" t="str">
        <f>_xlfn.XLOOKUP(B101, 'Reference dict'!A:A, 'Reference dict'!B:B)</f>
        <v>Philippines</v>
      </c>
      <c r="D101" t="s">
        <v>425</v>
      </c>
      <c r="E101" t="s">
        <v>313</v>
      </c>
      <c r="F101">
        <v>36</v>
      </c>
    </row>
    <row r="102" spans="1:6" x14ac:dyDescent="0.2">
      <c r="A102" t="s">
        <v>10</v>
      </c>
      <c r="B102" t="s">
        <v>707</v>
      </c>
      <c r="C102" t="str">
        <f>_xlfn.XLOOKUP(B102, 'Reference dict'!A:A, 'Reference dict'!B:B)</f>
        <v>Philippines</v>
      </c>
      <c r="D102" t="s">
        <v>426</v>
      </c>
      <c r="E102" t="s">
        <v>313</v>
      </c>
      <c r="F102">
        <v>3</v>
      </c>
    </row>
    <row r="103" spans="1:6" x14ac:dyDescent="0.2">
      <c r="A103" t="s">
        <v>11</v>
      </c>
      <c r="B103" t="s">
        <v>707</v>
      </c>
      <c r="C103" t="str">
        <f>_xlfn.XLOOKUP(B103, 'Reference dict'!A:A, 'Reference dict'!B:B)</f>
        <v>Philippines</v>
      </c>
      <c r="D103" t="s">
        <v>427</v>
      </c>
      <c r="E103" t="s">
        <v>313</v>
      </c>
      <c r="F103">
        <v>152</v>
      </c>
    </row>
    <row r="104" spans="1:6" x14ac:dyDescent="0.2">
      <c r="A104" t="s">
        <v>11</v>
      </c>
      <c r="B104" t="s">
        <v>707</v>
      </c>
      <c r="C104" t="str">
        <f>_xlfn.XLOOKUP(B104, 'Reference dict'!A:A, 'Reference dict'!B:B)</f>
        <v>Philippines</v>
      </c>
      <c r="D104" t="s">
        <v>428</v>
      </c>
      <c r="E104" t="s">
        <v>311</v>
      </c>
      <c r="F104">
        <v>140</v>
      </c>
    </row>
    <row r="105" spans="1:6" x14ac:dyDescent="0.2">
      <c r="A105" t="s">
        <v>12</v>
      </c>
      <c r="B105" t="s">
        <v>707</v>
      </c>
      <c r="C105" t="str">
        <f>_xlfn.XLOOKUP(B105, 'Reference dict'!A:A, 'Reference dict'!B:B)</f>
        <v>Philippines</v>
      </c>
      <c r="D105" t="s">
        <v>429</v>
      </c>
      <c r="E105" t="s">
        <v>313</v>
      </c>
      <c r="F105">
        <v>27</v>
      </c>
    </row>
    <row r="106" spans="1:6" x14ac:dyDescent="0.2">
      <c r="A106" t="s">
        <v>12</v>
      </c>
      <c r="B106" t="s">
        <v>707</v>
      </c>
      <c r="C106" t="str">
        <f>_xlfn.XLOOKUP(B106, 'Reference dict'!A:A, 'Reference dict'!B:B)</f>
        <v>Philippines</v>
      </c>
      <c r="D106" t="s">
        <v>430</v>
      </c>
      <c r="E106" t="s">
        <v>313</v>
      </c>
      <c r="F106">
        <v>10</v>
      </c>
    </row>
    <row r="107" spans="1:6" x14ac:dyDescent="0.2">
      <c r="A107" t="s">
        <v>12</v>
      </c>
      <c r="B107" t="s">
        <v>707</v>
      </c>
      <c r="C107" t="str">
        <f>_xlfn.XLOOKUP(B107, 'Reference dict'!A:A, 'Reference dict'!B:B)</f>
        <v>Philippines</v>
      </c>
      <c r="D107" t="s">
        <v>431</v>
      </c>
      <c r="E107" t="s">
        <v>313</v>
      </c>
      <c r="F107">
        <v>11</v>
      </c>
    </row>
    <row r="108" spans="1:6" x14ac:dyDescent="0.2">
      <c r="A108" t="s">
        <v>199</v>
      </c>
      <c r="B108" t="s">
        <v>707</v>
      </c>
      <c r="C108" t="str">
        <f>_xlfn.XLOOKUP(B108, 'Reference dict'!A:A, 'Reference dict'!B:B)</f>
        <v>Philippines</v>
      </c>
      <c r="D108" t="s">
        <v>432</v>
      </c>
      <c r="E108" t="s">
        <v>313</v>
      </c>
      <c r="F108">
        <v>811</v>
      </c>
    </row>
    <row r="109" spans="1:6" x14ac:dyDescent="0.2">
      <c r="A109" t="s">
        <v>200</v>
      </c>
      <c r="B109" t="s">
        <v>709</v>
      </c>
      <c r="C109" t="str">
        <f>_xlfn.XLOOKUP(B109, 'Reference dict'!A:A, 'Reference dict'!B:B)</f>
        <v>Honduras</v>
      </c>
      <c r="D109" t="s">
        <v>433</v>
      </c>
      <c r="E109" t="s">
        <v>313</v>
      </c>
      <c r="F109">
        <v>78</v>
      </c>
    </row>
    <row r="110" spans="1:6" x14ac:dyDescent="0.2">
      <c r="A110" t="s">
        <v>200</v>
      </c>
      <c r="B110" t="s">
        <v>709</v>
      </c>
      <c r="C110" t="str">
        <f>_xlfn.XLOOKUP(B110, 'Reference dict'!A:A, 'Reference dict'!B:B)</f>
        <v>Honduras</v>
      </c>
      <c r="D110" t="s">
        <v>434</v>
      </c>
      <c r="E110" t="s">
        <v>353</v>
      </c>
      <c r="F110">
        <v>1248</v>
      </c>
    </row>
    <row r="111" spans="1:6" x14ac:dyDescent="0.2">
      <c r="A111" t="s">
        <v>201</v>
      </c>
      <c r="B111" t="s">
        <v>708</v>
      </c>
      <c r="C111" t="str">
        <f>_xlfn.XLOOKUP(B111, 'Reference dict'!A:A, 'Reference dict'!B:B)</f>
        <v>Mozambique</v>
      </c>
      <c r="D111" t="s">
        <v>201</v>
      </c>
      <c r="E111" t="s">
        <v>311</v>
      </c>
      <c r="F111">
        <v>2267</v>
      </c>
    </row>
    <row r="112" spans="1:6" x14ac:dyDescent="0.2">
      <c r="A112" t="s">
        <v>202</v>
      </c>
      <c r="B112" t="s">
        <v>708</v>
      </c>
      <c r="C112" t="str">
        <f>_xlfn.XLOOKUP(B112, 'Reference dict'!A:A, 'Reference dict'!B:B)</f>
        <v>Mozambique</v>
      </c>
      <c r="D112" t="s">
        <v>202</v>
      </c>
      <c r="E112" t="s">
        <v>311</v>
      </c>
      <c r="F112">
        <v>615</v>
      </c>
    </row>
    <row r="113" spans="1:6" x14ac:dyDescent="0.2">
      <c r="A113" t="s">
        <v>204</v>
      </c>
      <c r="B113" t="s">
        <v>707</v>
      </c>
      <c r="C113" t="str">
        <f>_xlfn.XLOOKUP(B113, 'Reference dict'!A:A, 'Reference dict'!B:B)</f>
        <v>Philippines</v>
      </c>
      <c r="D113" t="s">
        <v>435</v>
      </c>
      <c r="E113" t="s">
        <v>313</v>
      </c>
      <c r="F113">
        <v>464</v>
      </c>
    </row>
    <row r="114" spans="1:6" x14ac:dyDescent="0.2">
      <c r="A114" t="s">
        <v>65</v>
      </c>
      <c r="B114" t="s">
        <v>706</v>
      </c>
      <c r="C114" t="str">
        <f>_xlfn.XLOOKUP(B114, 'Reference dict'!A:A, 'Reference dict'!B:B)</f>
        <v>Indonesia</v>
      </c>
      <c r="D114" t="s">
        <v>436</v>
      </c>
      <c r="E114" t="s">
        <v>313</v>
      </c>
      <c r="F114">
        <v>550</v>
      </c>
    </row>
    <row r="115" spans="1:6" x14ac:dyDescent="0.2">
      <c r="A115" t="s">
        <v>13</v>
      </c>
      <c r="B115" t="s">
        <v>709</v>
      </c>
      <c r="C115" t="str">
        <f>_xlfn.XLOOKUP(B115, 'Reference dict'!A:A, 'Reference dict'!B:B)</f>
        <v>Honduras</v>
      </c>
      <c r="D115" t="s">
        <v>437</v>
      </c>
      <c r="E115" t="s">
        <v>312</v>
      </c>
      <c r="F115">
        <v>841</v>
      </c>
    </row>
    <row r="116" spans="1:6" x14ac:dyDescent="0.2">
      <c r="A116" t="s">
        <v>13</v>
      </c>
      <c r="B116" t="s">
        <v>709</v>
      </c>
      <c r="C116" t="str">
        <f>_xlfn.XLOOKUP(B116, 'Reference dict'!A:A, 'Reference dict'!B:B)</f>
        <v>Honduras</v>
      </c>
      <c r="D116" t="s">
        <v>438</v>
      </c>
      <c r="E116" t="s">
        <v>312</v>
      </c>
      <c r="F116">
        <v>721</v>
      </c>
    </row>
    <row r="117" spans="1:6" x14ac:dyDescent="0.2">
      <c r="A117" t="s">
        <v>13</v>
      </c>
      <c r="B117" t="s">
        <v>709</v>
      </c>
      <c r="C117" t="str">
        <f>_xlfn.XLOOKUP(B117, 'Reference dict'!A:A, 'Reference dict'!B:B)</f>
        <v>Honduras</v>
      </c>
      <c r="D117" t="s">
        <v>439</v>
      </c>
      <c r="E117" t="s">
        <v>312</v>
      </c>
      <c r="F117">
        <v>483</v>
      </c>
    </row>
    <row r="118" spans="1:6" x14ac:dyDescent="0.2">
      <c r="A118" t="s">
        <v>15</v>
      </c>
      <c r="B118" t="s">
        <v>707</v>
      </c>
      <c r="C118" t="str">
        <f>_xlfn.XLOOKUP(B118, 'Reference dict'!A:A, 'Reference dict'!B:B)</f>
        <v>Philippines</v>
      </c>
      <c r="D118" t="s">
        <v>440</v>
      </c>
      <c r="E118" t="s">
        <v>312</v>
      </c>
      <c r="F118">
        <v>16</v>
      </c>
    </row>
    <row r="119" spans="1:6" x14ac:dyDescent="0.2">
      <c r="A119" t="s">
        <v>15</v>
      </c>
      <c r="B119" t="s">
        <v>707</v>
      </c>
      <c r="C119" t="str">
        <f>_xlfn.XLOOKUP(B119, 'Reference dict'!A:A, 'Reference dict'!B:B)</f>
        <v>Philippines</v>
      </c>
      <c r="D119" t="s">
        <v>441</v>
      </c>
      <c r="E119" t="s">
        <v>312</v>
      </c>
      <c r="F119">
        <v>19</v>
      </c>
    </row>
    <row r="120" spans="1:6" x14ac:dyDescent="0.2">
      <c r="A120" t="s">
        <v>15</v>
      </c>
      <c r="B120" t="s">
        <v>707</v>
      </c>
      <c r="C120" t="str">
        <f>_xlfn.XLOOKUP(B120, 'Reference dict'!A:A, 'Reference dict'!B:B)</f>
        <v>Philippines</v>
      </c>
      <c r="D120" t="s">
        <v>442</v>
      </c>
      <c r="E120" t="s">
        <v>312</v>
      </c>
      <c r="F120">
        <v>19</v>
      </c>
    </row>
    <row r="121" spans="1:6" x14ac:dyDescent="0.2">
      <c r="A121" t="s">
        <v>15</v>
      </c>
      <c r="B121" t="s">
        <v>707</v>
      </c>
      <c r="C121" t="str">
        <f>_xlfn.XLOOKUP(B121, 'Reference dict'!A:A, 'Reference dict'!B:B)</f>
        <v>Philippines</v>
      </c>
      <c r="D121" t="s">
        <v>443</v>
      </c>
      <c r="E121" t="s">
        <v>312</v>
      </c>
      <c r="F121">
        <v>10</v>
      </c>
    </row>
    <row r="122" spans="1:6" x14ac:dyDescent="0.2">
      <c r="A122" t="s">
        <v>67</v>
      </c>
      <c r="B122" t="s">
        <v>708</v>
      </c>
      <c r="C122" t="str">
        <f>_xlfn.XLOOKUP(B122, 'Reference dict'!A:A, 'Reference dict'!B:B)</f>
        <v>Mozambique</v>
      </c>
      <c r="D122" t="s">
        <v>67</v>
      </c>
      <c r="E122" t="s">
        <v>312</v>
      </c>
      <c r="F122">
        <v>188</v>
      </c>
    </row>
    <row r="123" spans="1:6" x14ac:dyDescent="0.2">
      <c r="A123" t="s">
        <v>16</v>
      </c>
      <c r="B123" t="s">
        <v>707</v>
      </c>
      <c r="C123" t="str">
        <f>_xlfn.XLOOKUP(B123, 'Reference dict'!A:A, 'Reference dict'!B:B)</f>
        <v>Philippines</v>
      </c>
      <c r="D123" t="s">
        <v>444</v>
      </c>
      <c r="E123" t="s">
        <v>313</v>
      </c>
      <c r="F123">
        <v>84</v>
      </c>
    </row>
    <row r="124" spans="1:6" x14ac:dyDescent="0.2">
      <c r="A124" t="s">
        <v>16</v>
      </c>
      <c r="B124" t="s">
        <v>707</v>
      </c>
      <c r="C124" t="str">
        <f>_xlfn.XLOOKUP(B124, 'Reference dict'!A:A, 'Reference dict'!B:B)</f>
        <v>Philippines</v>
      </c>
      <c r="D124" t="s">
        <v>445</v>
      </c>
      <c r="E124" t="s">
        <v>312</v>
      </c>
      <c r="F124">
        <v>79</v>
      </c>
    </row>
    <row r="125" spans="1:6" x14ac:dyDescent="0.2">
      <c r="A125" t="s">
        <v>16</v>
      </c>
      <c r="B125" t="s">
        <v>707</v>
      </c>
      <c r="C125" t="str">
        <f>_xlfn.XLOOKUP(B125, 'Reference dict'!A:A, 'Reference dict'!B:B)</f>
        <v>Philippines</v>
      </c>
      <c r="D125" t="s">
        <v>446</v>
      </c>
      <c r="E125" t="s">
        <v>312</v>
      </c>
      <c r="F125">
        <v>29</v>
      </c>
    </row>
    <row r="126" spans="1:6" x14ac:dyDescent="0.2">
      <c r="A126" t="s">
        <v>16</v>
      </c>
      <c r="B126" t="s">
        <v>707</v>
      </c>
      <c r="C126" t="str">
        <f>_xlfn.XLOOKUP(B126, 'Reference dict'!A:A, 'Reference dict'!B:B)</f>
        <v>Philippines</v>
      </c>
      <c r="D126" t="s">
        <v>447</v>
      </c>
      <c r="E126" t="s">
        <v>312</v>
      </c>
      <c r="F126">
        <v>9</v>
      </c>
    </row>
    <row r="127" spans="1:6" x14ac:dyDescent="0.2">
      <c r="A127" t="s">
        <v>16</v>
      </c>
      <c r="B127" t="s">
        <v>707</v>
      </c>
      <c r="C127" t="str">
        <f>_xlfn.XLOOKUP(B127, 'Reference dict'!A:A, 'Reference dict'!B:B)</f>
        <v>Philippines</v>
      </c>
      <c r="D127" t="s">
        <v>448</v>
      </c>
      <c r="E127" t="s">
        <v>312</v>
      </c>
      <c r="F127">
        <v>61</v>
      </c>
    </row>
    <row r="128" spans="1:6" x14ac:dyDescent="0.2">
      <c r="A128" t="s">
        <v>17</v>
      </c>
      <c r="B128" t="s">
        <v>709</v>
      </c>
      <c r="C128" t="str">
        <f>_xlfn.XLOOKUP(B128, 'Reference dict'!A:A, 'Reference dict'!B:B)</f>
        <v>Honduras</v>
      </c>
      <c r="D128" t="s">
        <v>449</v>
      </c>
      <c r="E128" t="s">
        <v>312</v>
      </c>
      <c r="F128">
        <v>3526</v>
      </c>
    </row>
    <row r="129" spans="1:6" x14ac:dyDescent="0.2">
      <c r="A129" t="s">
        <v>70</v>
      </c>
      <c r="B129" t="s">
        <v>706</v>
      </c>
      <c r="C129" t="str">
        <f>_xlfn.XLOOKUP(B129, 'Reference dict'!A:A, 'Reference dict'!B:B)</f>
        <v>Indonesia</v>
      </c>
      <c r="D129" t="s">
        <v>450</v>
      </c>
      <c r="E129" t="s">
        <v>313</v>
      </c>
      <c r="F129">
        <v>210</v>
      </c>
    </row>
    <row r="130" spans="1:6" x14ac:dyDescent="0.2">
      <c r="A130" t="s">
        <v>211</v>
      </c>
      <c r="B130" t="s">
        <v>706</v>
      </c>
      <c r="C130" t="str">
        <f>_xlfn.XLOOKUP(B130, 'Reference dict'!A:A, 'Reference dict'!B:B)</f>
        <v>Indonesia</v>
      </c>
      <c r="D130">
        <v>1</v>
      </c>
      <c r="E130" t="s">
        <v>311</v>
      </c>
      <c r="F130">
        <v>359</v>
      </c>
    </row>
    <row r="131" spans="1:6" x14ac:dyDescent="0.2">
      <c r="A131" t="s">
        <v>211</v>
      </c>
      <c r="B131" t="s">
        <v>706</v>
      </c>
      <c r="C131" t="str">
        <f>_xlfn.XLOOKUP(B131, 'Reference dict'!A:A, 'Reference dict'!B:B)</f>
        <v>Indonesia</v>
      </c>
      <c r="D131">
        <v>2</v>
      </c>
      <c r="E131" t="s">
        <v>311</v>
      </c>
      <c r="F131">
        <v>214</v>
      </c>
    </row>
    <row r="132" spans="1:6" x14ac:dyDescent="0.2">
      <c r="A132" t="s">
        <v>211</v>
      </c>
      <c r="B132" t="s">
        <v>706</v>
      </c>
      <c r="C132" t="str">
        <f>_xlfn.XLOOKUP(B132, 'Reference dict'!A:A, 'Reference dict'!B:B)</f>
        <v>Indonesia</v>
      </c>
      <c r="D132">
        <v>3</v>
      </c>
      <c r="E132" t="s">
        <v>311</v>
      </c>
      <c r="F132">
        <v>298</v>
      </c>
    </row>
    <row r="133" spans="1:6" x14ac:dyDescent="0.2">
      <c r="A133" t="s">
        <v>212</v>
      </c>
      <c r="B133" t="s">
        <v>706</v>
      </c>
      <c r="C133" t="str">
        <f>_xlfn.XLOOKUP(B133, 'Reference dict'!A:A, 'Reference dict'!B:B)</f>
        <v>Indonesia</v>
      </c>
      <c r="D133" t="s">
        <v>451</v>
      </c>
      <c r="E133" t="s">
        <v>311</v>
      </c>
      <c r="F133">
        <v>15</v>
      </c>
    </row>
    <row r="134" spans="1:6" x14ac:dyDescent="0.2">
      <c r="A134" t="s">
        <v>212</v>
      </c>
      <c r="B134" t="s">
        <v>706</v>
      </c>
      <c r="C134" t="str">
        <f>_xlfn.XLOOKUP(B134, 'Reference dict'!A:A, 'Reference dict'!B:B)</f>
        <v>Indonesia</v>
      </c>
      <c r="D134" t="s">
        <v>452</v>
      </c>
      <c r="E134" t="s">
        <v>311</v>
      </c>
      <c r="F134">
        <v>10</v>
      </c>
    </row>
    <row r="135" spans="1:6" x14ac:dyDescent="0.2">
      <c r="A135" t="s">
        <v>71</v>
      </c>
      <c r="B135" t="s">
        <v>706</v>
      </c>
      <c r="C135" t="str">
        <f>_xlfn.XLOOKUP(B135, 'Reference dict'!A:A, 'Reference dict'!B:B)</f>
        <v>Indonesia</v>
      </c>
      <c r="D135" t="s">
        <v>453</v>
      </c>
      <c r="E135" t="s">
        <v>313</v>
      </c>
      <c r="F135">
        <v>432</v>
      </c>
    </row>
    <row r="136" spans="1:6" x14ac:dyDescent="0.2">
      <c r="A136" t="s">
        <v>18</v>
      </c>
      <c r="B136" t="s">
        <v>706</v>
      </c>
      <c r="C136" t="str">
        <f>_xlfn.XLOOKUP(B136, 'Reference dict'!A:A, 'Reference dict'!B:B)</f>
        <v>Indonesia</v>
      </c>
      <c r="D136" t="s">
        <v>454</v>
      </c>
      <c r="E136" t="s">
        <v>312</v>
      </c>
      <c r="F136">
        <v>282</v>
      </c>
    </row>
    <row r="137" spans="1:6" x14ac:dyDescent="0.2">
      <c r="A137" t="s">
        <v>18</v>
      </c>
      <c r="B137" t="s">
        <v>706</v>
      </c>
      <c r="C137" t="str">
        <f>_xlfn.XLOOKUP(B137, 'Reference dict'!A:A, 'Reference dict'!B:B)</f>
        <v>Indonesia</v>
      </c>
      <c r="D137" t="s">
        <v>455</v>
      </c>
      <c r="E137" t="s">
        <v>312</v>
      </c>
      <c r="F137">
        <v>287</v>
      </c>
    </row>
    <row r="138" spans="1:6" x14ac:dyDescent="0.2">
      <c r="A138" t="s">
        <v>213</v>
      </c>
      <c r="B138" t="s">
        <v>710</v>
      </c>
      <c r="C138" t="str">
        <f>_xlfn.XLOOKUP(B138, 'Reference dict'!A:A, 'Reference dict'!B:B)</f>
        <v>Federated States of Micronesia</v>
      </c>
      <c r="D138" t="s">
        <v>456</v>
      </c>
      <c r="E138" t="s">
        <v>313</v>
      </c>
      <c r="F138">
        <v>820</v>
      </c>
    </row>
    <row r="139" spans="1:6" x14ac:dyDescent="0.2">
      <c r="A139" t="s">
        <v>213</v>
      </c>
      <c r="B139" t="s">
        <v>710</v>
      </c>
      <c r="C139" t="str">
        <f>_xlfn.XLOOKUP(B139, 'Reference dict'!A:A, 'Reference dict'!B:B)</f>
        <v>Federated States of Micronesia</v>
      </c>
      <c r="D139" t="s">
        <v>457</v>
      </c>
      <c r="E139" t="s">
        <v>313</v>
      </c>
      <c r="F139">
        <v>192</v>
      </c>
    </row>
    <row r="140" spans="1:6" x14ac:dyDescent="0.2">
      <c r="A140" t="s">
        <v>213</v>
      </c>
      <c r="B140" t="s">
        <v>710</v>
      </c>
      <c r="C140" t="str">
        <f>_xlfn.XLOOKUP(B140, 'Reference dict'!A:A, 'Reference dict'!B:B)</f>
        <v>Federated States of Micronesia</v>
      </c>
      <c r="D140" t="s">
        <v>458</v>
      </c>
      <c r="E140" t="s">
        <v>313</v>
      </c>
      <c r="F140">
        <v>74</v>
      </c>
    </row>
    <row r="141" spans="1:6" x14ac:dyDescent="0.2">
      <c r="A141" t="s">
        <v>213</v>
      </c>
      <c r="B141" t="s">
        <v>710</v>
      </c>
      <c r="C141" t="str">
        <f>_xlfn.XLOOKUP(B141, 'Reference dict'!A:A, 'Reference dict'!B:B)</f>
        <v>Federated States of Micronesia</v>
      </c>
      <c r="D141" t="s">
        <v>458</v>
      </c>
      <c r="E141" t="s">
        <v>353</v>
      </c>
      <c r="F141">
        <v>337</v>
      </c>
    </row>
    <row r="142" spans="1:6" x14ac:dyDescent="0.2">
      <c r="A142" t="s">
        <v>213</v>
      </c>
      <c r="B142" t="s">
        <v>710</v>
      </c>
      <c r="C142" t="str">
        <f>_xlfn.XLOOKUP(B142, 'Reference dict'!A:A, 'Reference dict'!B:B)</f>
        <v>Federated States of Micronesia</v>
      </c>
      <c r="D142" t="s">
        <v>459</v>
      </c>
      <c r="E142" t="s">
        <v>312</v>
      </c>
      <c r="F142">
        <v>82</v>
      </c>
    </row>
    <row r="143" spans="1:6" x14ac:dyDescent="0.2">
      <c r="A143" t="s">
        <v>213</v>
      </c>
      <c r="B143" t="s">
        <v>710</v>
      </c>
      <c r="C143" t="str">
        <f>_xlfn.XLOOKUP(B143, 'Reference dict'!A:A, 'Reference dict'!B:B)</f>
        <v>Federated States of Micronesia</v>
      </c>
      <c r="D143" t="s">
        <v>460</v>
      </c>
      <c r="E143" t="s">
        <v>353</v>
      </c>
      <c r="F143">
        <v>636</v>
      </c>
    </row>
    <row r="144" spans="1:6" x14ac:dyDescent="0.2">
      <c r="A144" t="s">
        <v>213</v>
      </c>
      <c r="B144" t="s">
        <v>710</v>
      </c>
      <c r="C144" t="str">
        <f>_xlfn.XLOOKUP(B144, 'Reference dict'!A:A, 'Reference dict'!B:B)</f>
        <v>Federated States of Micronesia</v>
      </c>
      <c r="D144" t="s">
        <v>460</v>
      </c>
      <c r="E144" t="s">
        <v>312</v>
      </c>
      <c r="F144">
        <v>200</v>
      </c>
    </row>
    <row r="145" spans="1:6" x14ac:dyDescent="0.2">
      <c r="A145" t="s">
        <v>214</v>
      </c>
      <c r="B145" t="s">
        <v>706</v>
      </c>
      <c r="C145" t="str">
        <f>_xlfn.XLOOKUP(B145, 'Reference dict'!A:A, 'Reference dict'!B:B)</f>
        <v>Indonesia</v>
      </c>
      <c r="D145">
        <v>1</v>
      </c>
      <c r="E145" t="s">
        <v>311</v>
      </c>
      <c r="F145">
        <v>562</v>
      </c>
    </row>
    <row r="146" spans="1:6" x14ac:dyDescent="0.2">
      <c r="A146" t="s">
        <v>215</v>
      </c>
      <c r="B146" t="s">
        <v>710</v>
      </c>
      <c r="C146" t="str">
        <f>_xlfn.XLOOKUP(B146, 'Reference dict'!A:A, 'Reference dict'!B:B)</f>
        <v>Federated States of Micronesia</v>
      </c>
      <c r="D146" t="s">
        <v>461</v>
      </c>
      <c r="E146" t="s">
        <v>353</v>
      </c>
      <c r="F146">
        <v>709</v>
      </c>
    </row>
    <row r="147" spans="1:6" x14ac:dyDescent="0.2">
      <c r="A147" t="s">
        <v>215</v>
      </c>
      <c r="B147" t="s">
        <v>710</v>
      </c>
      <c r="C147" t="str">
        <f>_xlfn.XLOOKUP(B147, 'Reference dict'!A:A, 'Reference dict'!B:B)</f>
        <v>Federated States of Micronesia</v>
      </c>
      <c r="D147" t="s">
        <v>462</v>
      </c>
      <c r="E147" t="s">
        <v>353</v>
      </c>
      <c r="F147">
        <v>760</v>
      </c>
    </row>
    <row r="148" spans="1:6" x14ac:dyDescent="0.2">
      <c r="A148" t="s">
        <v>215</v>
      </c>
      <c r="B148" t="s">
        <v>710</v>
      </c>
      <c r="C148" t="str">
        <f>_xlfn.XLOOKUP(B148, 'Reference dict'!A:A, 'Reference dict'!B:B)</f>
        <v>Federated States of Micronesia</v>
      </c>
      <c r="D148" t="s">
        <v>462</v>
      </c>
      <c r="E148" t="s">
        <v>313</v>
      </c>
      <c r="F148">
        <v>131</v>
      </c>
    </row>
    <row r="149" spans="1:6" x14ac:dyDescent="0.2">
      <c r="A149" t="s">
        <v>20</v>
      </c>
      <c r="B149" t="s">
        <v>706</v>
      </c>
      <c r="C149" t="str">
        <f>_xlfn.XLOOKUP(B149, 'Reference dict'!A:A, 'Reference dict'!B:B)</f>
        <v>Indonesia</v>
      </c>
      <c r="D149" t="s">
        <v>463</v>
      </c>
      <c r="E149" t="s">
        <v>312</v>
      </c>
      <c r="F149">
        <v>187</v>
      </c>
    </row>
    <row r="150" spans="1:6" x14ac:dyDescent="0.2">
      <c r="A150" t="s">
        <v>218</v>
      </c>
      <c r="B150" t="s">
        <v>706</v>
      </c>
      <c r="C150" t="str">
        <f>_xlfn.XLOOKUP(B150, 'Reference dict'!A:A, 'Reference dict'!B:B)</f>
        <v>Indonesia</v>
      </c>
      <c r="D150" t="s">
        <v>464</v>
      </c>
      <c r="E150" t="s">
        <v>311</v>
      </c>
      <c r="F150">
        <v>65</v>
      </c>
    </row>
    <row r="151" spans="1:6" x14ac:dyDescent="0.2">
      <c r="A151" t="s">
        <v>218</v>
      </c>
      <c r="B151" t="s">
        <v>706</v>
      </c>
      <c r="C151" t="str">
        <f>_xlfn.XLOOKUP(B151, 'Reference dict'!A:A, 'Reference dict'!B:B)</f>
        <v>Indonesia</v>
      </c>
      <c r="D151" t="s">
        <v>465</v>
      </c>
      <c r="E151" t="s">
        <v>311</v>
      </c>
      <c r="F151">
        <v>129</v>
      </c>
    </row>
    <row r="152" spans="1:6" x14ac:dyDescent="0.2">
      <c r="A152" t="s">
        <v>218</v>
      </c>
      <c r="B152" t="s">
        <v>706</v>
      </c>
      <c r="C152" t="str">
        <f>_xlfn.XLOOKUP(B152, 'Reference dict'!A:A, 'Reference dict'!B:B)</f>
        <v>Indonesia</v>
      </c>
      <c r="D152" t="s">
        <v>466</v>
      </c>
      <c r="E152" t="s">
        <v>311</v>
      </c>
      <c r="F152">
        <v>105</v>
      </c>
    </row>
    <row r="153" spans="1:6" x14ac:dyDescent="0.2">
      <c r="A153" t="s">
        <v>218</v>
      </c>
      <c r="B153" t="s">
        <v>706</v>
      </c>
      <c r="C153" t="str">
        <f>_xlfn.XLOOKUP(B153, 'Reference dict'!A:A, 'Reference dict'!B:B)</f>
        <v>Indonesia</v>
      </c>
      <c r="D153" t="s">
        <v>467</v>
      </c>
      <c r="E153" t="s">
        <v>311</v>
      </c>
      <c r="F153">
        <v>48</v>
      </c>
    </row>
    <row r="154" spans="1:6" x14ac:dyDescent="0.2">
      <c r="A154" t="s">
        <v>75</v>
      </c>
      <c r="B154" t="s">
        <v>707</v>
      </c>
      <c r="C154" t="str">
        <f>_xlfn.XLOOKUP(B154, 'Reference dict'!A:A, 'Reference dict'!B:B)</f>
        <v>Philippines</v>
      </c>
      <c r="D154" t="s">
        <v>468</v>
      </c>
      <c r="E154" t="s">
        <v>313</v>
      </c>
      <c r="F154">
        <v>24</v>
      </c>
    </row>
    <row r="155" spans="1:6" x14ac:dyDescent="0.2">
      <c r="A155" t="s">
        <v>75</v>
      </c>
      <c r="B155" t="s">
        <v>707</v>
      </c>
      <c r="C155" t="str">
        <f>_xlfn.XLOOKUP(B155, 'Reference dict'!A:A, 'Reference dict'!B:B)</f>
        <v>Philippines</v>
      </c>
      <c r="D155" t="s">
        <v>469</v>
      </c>
      <c r="E155" t="s">
        <v>313</v>
      </c>
      <c r="F155">
        <v>4</v>
      </c>
    </row>
    <row r="156" spans="1:6" x14ac:dyDescent="0.2">
      <c r="A156" t="s">
        <v>220</v>
      </c>
      <c r="B156" t="s">
        <v>709</v>
      </c>
      <c r="C156" t="str">
        <f>_xlfn.XLOOKUP(B156, 'Reference dict'!A:A, 'Reference dict'!B:B)</f>
        <v>Honduras</v>
      </c>
      <c r="D156" t="s">
        <v>470</v>
      </c>
      <c r="E156" t="s">
        <v>312</v>
      </c>
      <c r="F156">
        <v>78</v>
      </c>
    </row>
    <row r="157" spans="1:6" x14ac:dyDescent="0.2">
      <c r="A157" t="s">
        <v>221</v>
      </c>
      <c r="B157" t="s">
        <v>706</v>
      </c>
      <c r="C157" t="str">
        <f>_xlfn.XLOOKUP(B157, 'Reference dict'!A:A, 'Reference dict'!B:B)</f>
        <v>Indonesia</v>
      </c>
      <c r="D157" t="s">
        <v>471</v>
      </c>
      <c r="E157" t="s">
        <v>313</v>
      </c>
      <c r="F157">
        <v>519</v>
      </c>
    </row>
    <row r="158" spans="1:6" x14ac:dyDescent="0.2">
      <c r="A158" t="s">
        <v>221</v>
      </c>
      <c r="B158" t="s">
        <v>706</v>
      </c>
      <c r="C158" t="str">
        <f>_xlfn.XLOOKUP(B158, 'Reference dict'!A:A, 'Reference dict'!B:B)</f>
        <v>Indonesia</v>
      </c>
      <c r="D158" t="s">
        <v>472</v>
      </c>
      <c r="E158" t="s">
        <v>313</v>
      </c>
      <c r="F158">
        <v>410</v>
      </c>
    </row>
    <row r="159" spans="1:6" x14ac:dyDescent="0.2">
      <c r="A159" t="s">
        <v>221</v>
      </c>
      <c r="B159" t="s">
        <v>706</v>
      </c>
      <c r="C159" t="str">
        <f>_xlfn.XLOOKUP(B159, 'Reference dict'!A:A, 'Reference dict'!B:B)</f>
        <v>Indonesia</v>
      </c>
      <c r="D159" t="s">
        <v>473</v>
      </c>
      <c r="E159" t="s">
        <v>313</v>
      </c>
      <c r="F159">
        <v>11</v>
      </c>
    </row>
    <row r="160" spans="1:6" x14ac:dyDescent="0.2">
      <c r="A160" t="s">
        <v>221</v>
      </c>
      <c r="B160" t="s">
        <v>706</v>
      </c>
      <c r="C160" t="str">
        <f>_xlfn.XLOOKUP(B160, 'Reference dict'!A:A, 'Reference dict'!B:B)</f>
        <v>Indonesia</v>
      </c>
      <c r="D160" t="s">
        <v>474</v>
      </c>
      <c r="E160" t="s">
        <v>313</v>
      </c>
      <c r="F160">
        <v>1558</v>
      </c>
    </row>
    <row r="161" spans="1:6" x14ac:dyDescent="0.2">
      <c r="A161" t="s">
        <v>221</v>
      </c>
      <c r="B161" t="s">
        <v>706</v>
      </c>
      <c r="C161" t="str">
        <f>_xlfn.XLOOKUP(B161, 'Reference dict'!A:A, 'Reference dict'!B:B)</f>
        <v>Indonesia</v>
      </c>
      <c r="D161" t="s">
        <v>475</v>
      </c>
      <c r="E161" t="s">
        <v>313</v>
      </c>
      <c r="F161">
        <v>22</v>
      </c>
    </row>
    <row r="162" spans="1:6" x14ac:dyDescent="0.2">
      <c r="A162" t="s">
        <v>221</v>
      </c>
      <c r="B162" t="s">
        <v>706</v>
      </c>
      <c r="C162" t="str">
        <f>_xlfn.XLOOKUP(B162, 'Reference dict'!A:A, 'Reference dict'!B:B)</f>
        <v>Indonesia</v>
      </c>
      <c r="D162" t="s">
        <v>476</v>
      </c>
      <c r="E162" t="s">
        <v>313</v>
      </c>
      <c r="F162">
        <v>245</v>
      </c>
    </row>
    <row r="163" spans="1:6" x14ac:dyDescent="0.2">
      <c r="A163" t="s">
        <v>221</v>
      </c>
      <c r="B163" t="s">
        <v>706</v>
      </c>
      <c r="C163" t="str">
        <f>_xlfn.XLOOKUP(B163, 'Reference dict'!A:A, 'Reference dict'!B:B)</f>
        <v>Indonesia</v>
      </c>
      <c r="D163" t="s">
        <v>477</v>
      </c>
      <c r="E163" t="s">
        <v>313</v>
      </c>
      <c r="F163">
        <v>28</v>
      </c>
    </row>
    <row r="164" spans="1:6" x14ac:dyDescent="0.2">
      <c r="A164" t="s">
        <v>221</v>
      </c>
      <c r="B164" t="s">
        <v>706</v>
      </c>
      <c r="C164" t="str">
        <f>_xlfn.XLOOKUP(B164, 'Reference dict'!A:A, 'Reference dict'!B:B)</f>
        <v>Indonesia</v>
      </c>
      <c r="D164" t="s">
        <v>478</v>
      </c>
      <c r="E164" t="s">
        <v>313</v>
      </c>
      <c r="F164">
        <v>10</v>
      </c>
    </row>
    <row r="165" spans="1:6" x14ac:dyDescent="0.2">
      <c r="A165" t="s">
        <v>221</v>
      </c>
      <c r="B165" t="s">
        <v>706</v>
      </c>
      <c r="C165" t="str">
        <f>_xlfn.XLOOKUP(B165, 'Reference dict'!A:A, 'Reference dict'!B:B)</f>
        <v>Indonesia</v>
      </c>
      <c r="D165" t="s">
        <v>479</v>
      </c>
      <c r="E165" t="s">
        <v>313</v>
      </c>
      <c r="F165">
        <v>32</v>
      </c>
    </row>
    <row r="166" spans="1:6" x14ac:dyDescent="0.2">
      <c r="A166" t="s">
        <v>221</v>
      </c>
      <c r="B166" t="s">
        <v>706</v>
      </c>
      <c r="C166" t="str">
        <f>_xlfn.XLOOKUP(B166, 'Reference dict'!A:A, 'Reference dict'!B:B)</f>
        <v>Indonesia</v>
      </c>
      <c r="D166" t="s">
        <v>480</v>
      </c>
      <c r="E166" t="s">
        <v>313</v>
      </c>
      <c r="F166">
        <v>48</v>
      </c>
    </row>
    <row r="167" spans="1:6" x14ac:dyDescent="0.2">
      <c r="A167" t="s">
        <v>221</v>
      </c>
      <c r="B167" t="s">
        <v>706</v>
      </c>
      <c r="C167" t="str">
        <f>_xlfn.XLOOKUP(B167, 'Reference dict'!A:A, 'Reference dict'!B:B)</f>
        <v>Indonesia</v>
      </c>
      <c r="D167" t="s">
        <v>481</v>
      </c>
      <c r="E167" t="s">
        <v>313</v>
      </c>
      <c r="F167">
        <v>50</v>
      </c>
    </row>
    <row r="168" spans="1:6" x14ac:dyDescent="0.2">
      <c r="A168" t="s">
        <v>224</v>
      </c>
      <c r="B168" t="s">
        <v>706</v>
      </c>
      <c r="C168" t="str">
        <f>_xlfn.XLOOKUP(B168, 'Reference dict'!A:A, 'Reference dict'!B:B)</f>
        <v>Indonesia</v>
      </c>
      <c r="D168">
        <v>1</v>
      </c>
      <c r="E168" t="s">
        <v>311</v>
      </c>
      <c r="F168">
        <v>169</v>
      </c>
    </row>
    <row r="169" spans="1:6" x14ac:dyDescent="0.2">
      <c r="A169" t="s">
        <v>225</v>
      </c>
      <c r="B169" t="s">
        <v>706</v>
      </c>
      <c r="C169" t="str">
        <f>_xlfn.XLOOKUP(B169, 'Reference dict'!A:A, 'Reference dict'!B:B)</f>
        <v>Indonesia</v>
      </c>
      <c r="D169">
        <v>1</v>
      </c>
      <c r="E169" t="s">
        <v>311</v>
      </c>
      <c r="F169">
        <v>416</v>
      </c>
    </row>
    <row r="170" spans="1:6" x14ac:dyDescent="0.2">
      <c r="A170" t="s">
        <v>21</v>
      </c>
      <c r="B170" t="s">
        <v>707</v>
      </c>
      <c r="C170" t="str">
        <f>_xlfn.XLOOKUP(B170, 'Reference dict'!A:A, 'Reference dict'!B:B)</f>
        <v>Philippines</v>
      </c>
      <c r="D170" t="s">
        <v>482</v>
      </c>
      <c r="E170" t="s">
        <v>313</v>
      </c>
      <c r="F170">
        <v>10</v>
      </c>
    </row>
    <row r="171" spans="1:6" x14ac:dyDescent="0.2">
      <c r="A171" t="s">
        <v>21</v>
      </c>
      <c r="B171" t="s">
        <v>707</v>
      </c>
      <c r="C171" t="str">
        <f>_xlfn.XLOOKUP(B171, 'Reference dict'!A:A, 'Reference dict'!B:B)</f>
        <v>Philippines</v>
      </c>
      <c r="D171" t="s">
        <v>483</v>
      </c>
      <c r="E171" t="s">
        <v>313</v>
      </c>
      <c r="F171">
        <v>5</v>
      </c>
    </row>
    <row r="172" spans="1:6" x14ac:dyDescent="0.2">
      <c r="A172" t="s">
        <v>21</v>
      </c>
      <c r="B172" t="s">
        <v>707</v>
      </c>
      <c r="C172" t="str">
        <f>_xlfn.XLOOKUP(B172, 'Reference dict'!A:A, 'Reference dict'!B:B)</f>
        <v>Philippines</v>
      </c>
      <c r="D172" t="s">
        <v>484</v>
      </c>
      <c r="E172" t="s">
        <v>312</v>
      </c>
      <c r="F172">
        <v>6</v>
      </c>
    </row>
    <row r="173" spans="1:6" x14ac:dyDescent="0.2">
      <c r="A173" t="s">
        <v>21</v>
      </c>
      <c r="B173" t="s">
        <v>707</v>
      </c>
      <c r="C173" t="str">
        <f>_xlfn.XLOOKUP(B173, 'Reference dict'!A:A, 'Reference dict'!B:B)</f>
        <v>Philippines</v>
      </c>
      <c r="D173" t="s">
        <v>485</v>
      </c>
      <c r="E173" t="s">
        <v>312</v>
      </c>
      <c r="F173">
        <v>6</v>
      </c>
    </row>
    <row r="174" spans="1:6" x14ac:dyDescent="0.2">
      <c r="A174" t="s">
        <v>21</v>
      </c>
      <c r="B174" t="s">
        <v>707</v>
      </c>
      <c r="C174" t="str">
        <f>_xlfn.XLOOKUP(B174, 'Reference dict'!A:A, 'Reference dict'!B:B)</f>
        <v>Philippines</v>
      </c>
      <c r="D174" t="s">
        <v>486</v>
      </c>
      <c r="E174" t="s">
        <v>313</v>
      </c>
      <c r="F174">
        <v>6</v>
      </c>
    </row>
    <row r="175" spans="1:6" x14ac:dyDescent="0.2">
      <c r="A175" t="s">
        <v>21</v>
      </c>
      <c r="B175" t="s">
        <v>707</v>
      </c>
      <c r="C175" t="str">
        <f>_xlfn.XLOOKUP(B175, 'Reference dict'!A:A, 'Reference dict'!B:B)</f>
        <v>Philippines</v>
      </c>
      <c r="D175" t="s">
        <v>487</v>
      </c>
      <c r="E175" t="s">
        <v>313</v>
      </c>
      <c r="F175">
        <v>10</v>
      </c>
    </row>
    <row r="176" spans="1:6" x14ac:dyDescent="0.2">
      <c r="A176" t="s">
        <v>21</v>
      </c>
      <c r="B176" t="s">
        <v>707</v>
      </c>
      <c r="C176" t="str">
        <f>_xlfn.XLOOKUP(B176, 'Reference dict'!A:A, 'Reference dict'!B:B)</f>
        <v>Philippines</v>
      </c>
      <c r="D176" t="s">
        <v>488</v>
      </c>
      <c r="E176" t="s">
        <v>313</v>
      </c>
      <c r="F176">
        <v>10</v>
      </c>
    </row>
    <row r="177" spans="1:6" x14ac:dyDescent="0.2">
      <c r="A177" t="s">
        <v>21</v>
      </c>
      <c r="B177" t="s">
        <v>707</v>
      </c>
      <c r="C177" t="str">
        <f>_xlfn.XLOOKUP(B177, 'Reference dict'!A:A, 'Reference dict'!B:B)</f>
        <v>Philippines</v>
      </c>
      <c r="D177" t="s">
        <v>489</v>
      </c>
      <c r="E177" t="s">
        <v>313</v>
      </c>
      <c r="F177">
        <v>10</v>
      </c>
    </row>
    <row r="178" spans="1:6" x14ac:dyDescent="0.2">
      <c r="A178" t="s">
        <v>228</v>
      </c>
      <c r="B178" t="s">
        <v>711</v>
      </c>
      <c r="C178" t="str">
        <f>_xlfn.XLOOKUP(B178, 'Reference dict'!A:A, 'Reference dict'!B:B)</f>
        <v>Guatemala</v>
      </c>
      <c r="D178" t="s">
        <v>490</v>
      </c>
      <c r="E178" t="s">
        <v>353</v>
      </c>
      <c r="F178">
        <v>1150</v>
      </c>
    </row>
    <row r="179" spans="1:6" x14ac:dyDescent="0.2">
      <c r="A179" t="s">
        <v>22</v>
      </c>
      <c r="B179" t="s">
        <v>707</v>
      </c>
      <c r="C179" t="str">
        <f>_xlfn.XLOOKUP(B179, 'Reference dict'!A:A, 'Reference dict'!B:B)</f>
        <v>Philippines</v>
      </c>
      <c r="D179" t="s">
        <v>491</v>
      </c>
      <c r="E179" t="s">
        <v>312</v>
      </c>
      <c r="F179">
        <v>41</v>
      </c>
    </row>
    <row r="180" spans="1:6" x14ac:dyDescent="0.2">
      <c r="A180" t="s">
        <v>77</v>
      </c>
      <c r="B180" t="s">
        <v>706</v>
      </c>
      <c r="C180" t="str">
        <f>_xlfn.XLOOKUP(B180, 'Reference dict'!A:A, 'Reference dict'!B:B)</f>
        <v>Indonesia</v>
      </c>
      <c r="D180" t="s">
        <v>492</v>
      </c>
      <c r="E180" t="s">
        <v>313</v>
      </c>
      <c r="F180">
        <v>3787</v>
      </c>
    </row>
    <row r="181" spans="1:6" x14ac:dyDescent="0.2">
      <c r="A181" t="s">
        <v>23</v>
      </c>
      <c r="B181" t="s">
        <v>707</v>
      </c>
      <c r="C181" t="str">
        <f>_xlfn.XLOOKUP(B181, 'Reference dict'!A:A, 'Reference dict'!B:B)</f>
        <v>Philippines</v>
      </c>
      <c r="D181" t="s">
        <v>493</v>
      </c>
      <c r="E181" t="s">
        <v>312</v>
      </c>
      <c r="F181">
        <v>268</v>
      </c>
    </row>
    <row r="182" spans="1:6" x14ac:dyDescent="0.2">
      <c r="A182" t="s">
        <v>80</v>
      </c>
      <c r="B182" t="s">
        <v>708</v>
      </c>
      <c r="C182" t="str">
        <f>_xlfn.XLOOKUP(B182, 'Reference dict'!A:A, 'Reference dict'!B:B)</f>
        <v>Mozambique</v>
      </c>
      <c r="D182" t="s">
        <v>494</v>
      </c>
      <c r="E182" t="s">
        <v>312</v>
      </c>
      <c r="F182">
        <v>3152</v>
      </c>
    </row>
    <row r="183" spans="1:6" x14ac:dyDescent="0.2">
      <c r="A183" t="s">
        <v>231</v>
      </c>
      <c r="B183" t="s">
        <v>710</v>
      </c>
      <c r="C183" t="str">
        <f>_xlfn.XLOOKUP(B183, 'Reference dict'!A:A, 'Reference dict'!B:B)</f>
        <v>Federated States of Micronesia</v>
      </c>
      <c r="D183" t="s">
        <v>495</v>
      </c>
      <c r="E183" t="s">
        <v>313</v>
      </c>
      <c r="F183">
        <v>31</v>
      </c>
    </row>
    <row r="184" spans="1:6" x14ac:dyDescent="0.2">
      <c r="A184" t="s">
        <v>231</v>
      </c>
      <c r="B184" t="s">
        <v>710</v>
      </c>
      <c r="C184" t="str">
        <f>_xlfn.XLOOKUP(B184, 'Reference dict'!A:A, 'Reference dict'!B:B)</f>
        <v>Federated States of Micronesia</v>
      </c>
      <c r="D184" t="s">
        <v>496</v>
      </c>
      <c r="E184" t="s">
        <v>313</v>
      </c>
      <c r="F184">
        <v>31</v>
      </c>
    </row>
    <row r="185" spans="1:6" x14ac:dyDescent="0.2">
      <c r="A185" t="s">
        <v>231</v>
      </c>
      <c r="B185" t="s">
        <v>710</v>
      </c>
      <c r="C185" t="str">
        <f>_xlfn.XLOOKUP(B185, 'Reference dict'!A:A, 'Reference dict'!B:B)</f>
        <v>Federated States of Micronesia</v>
      </c>
      <c r="D185" t="s">
        <v>497</v>
      </c>
      <c r="E185" t="s">
        <v>353</v>
      </c>
      <c r="F185">
        <v>601</v>
      </c>
    </row>
    <row r="186" spans="1:6" x14ac:dyDescent="0.2">
      <c r="A186" t="s">
        <v>231</v>
      </c>
      <c r="B186" t="s">
        <v>710</v>
      </c>
      <c r="C186" t="str">
        <f>_xlfn.XLOOKUP(B186, 'Reference dict'!A:A, 'Reference dict'!B:B)</f>
        <v>Federated States of Micronesia</v>
      </c>
      <c r="D186" t="s">
        <v>497</v>
      </c>
      <c r="E186" t="s">
        <v>313</v>
      </c>
      <c r="F186">
        <v>240</v>
      </c>
    </row>
    <row r="187" spans="1:6" x14ac:dyDescent="0.2">
      <c r="A187" t="s">
        <v>231</v>
      </c>
      <c r="B187" t="s">
        <v>710</v>
      </c>
      <c r="C187" t="str">
        <f>_xlfn.XLOOKUP(B187, 'Reference dict'!A:A, 'Reference dict'!B:B)</f>
        <v>Federated States of Micronesia</v>
      </c>
      <c r="D187" t="s">
        <v>498</v>
      </c>
      <c r="E187" t="s">
        <v>353</v>
      </c>
      <c r="F187">
        <v>328</v>
      </c>
    </row>
    <row r="188" spans="1:6" x14ac:dyDescent="0.2">
      <c r="A188" t="s">
        <v>231</v>
      </c>
      <c r="B188" t="s">
        <v>710</v>
      </c>
      <c r="C188" t="str">
        <f>_xlfn.XLOOKUP(B188, 'Reference dict'!A:A, 'Reference dict'!B:B)</f>
        <v>Federated States of Micronesia</v>
      </c>
      <c r="D188" t="s">
        <v>499</v>
      </c>
      <c r="E188" t="s">
        <v>353</v>
      </c>
      <c r="F188">
        <v>881</v>
      </c>
    </row>
    <row r="189" spans="1:6" x14ac:dyDescent="0.2">
      <c r="A189" t="s">
        <v>231</v>
      </c>
      <c r="B189" t="s">
        <v>710</v>
      </c>
      <c r="C189" t="str">
        <f>_xlfn.XLOOKUP(B189, 'Reference dict'!A:A, 'Reference dict'!B:B)</f>
        <v>Federated States of Micronesia</v>
      </c>
      <c r="D189" t="s">
        <v>500</v>
      </c>
      <c r="E189" t="s">
        <v>312</v>
      </c>
      <c r="F189">
        <v>126</v>
      </c>
    </row>
    <row r="190" spans="1:6" x14ac:dyDescent="0.2">
      <c r="A190" t="s">
        <v>24</v>
      </c>
      <c r="B190" t="s">
        <v>706</v>
      </c>
      <c r="C190" t="str">
        <f>_xlfn.XLOOKUP(B190, 'Reference dict'!A:A, 'Reference dict'!B:B)</f>
        <v>Indonesia</v>
      </c>
      <c r="D190" t="s">
        <v>501</v>
      </c>
      <c r="E190" t="s">
        <v>312</v>
      </c>
      <c r="F190">
        <v>907</v>
      </c>
    </row>
    <row r="191" spans="1:6" x14ac:dyDescent="0.2">
      <c r="A191" t="s">
        <v>24</v>
      </c>
      <c r="B191" t="s">
        <v>706</v>
      </c>
      <c r="C191" t="str">
        <f>_xlfn.XLOOKUP(B191, 'Reference dict'!A:A, 'Reference dict'!B:B)</f>
        <v>Indonesia</v>
      </c>
      <c r="D191" t="s">
        <v>502</v>
      </c>
      <c r="E191" t="s">
        <v>312</v>
      </c>
      <c r="F191">
        <v>103</v>
      </c>
    </row>
    <row r="192" spans="1:6" x14ac:dyDescent="0.2">
      <c r="A192" t="s">
        <v>24</v>
      </c>
      <c r="B192" t="s">
        <v>706</v>
      </c>
      <c r="C192" t="str">
        <f>_xlfn.XLOOKUP(B192, 'Reference dict'!A:A, 'Reference dict'!B:B)</f>
        <v>Indonesia</v>
      </c>
      <c r="D192" t="s">
        <v>503</v>
      </c>
      <c r="E192" t="s">
        <v>312</v>
      </c>
      <c r="F192">
        <v>98</v>
      </c>
    </row>
    <row r="193" spans="1:6" x14ac:dyDescent="0.2">
      <c r="A193" t="s">
        <v>24</v>
      </c>
      <c r="B193" t="s">
        <v>706</v>
      </c>
      <c r="C193" t="str">
        <f>_xlfn.XLOOKUP(B193, 'Reference dict'!A:A, 'Reference dict'!B:B)</f>
        <v>Indonesia</v>
      </c>
      <c r="D193" t="s">
        <v>504</v>
      </c>
      <c r="E193" t="s">
        <v>312</v>
      </c>
      <c r="F193">
        <v>220</v>
      </c>
    </row>
    <row r="194" spans="1:6" x14ac:dyDescent="0.2">
      <c r="A194" t="s">
        <v>233</v>
      </c>
      <c r="B194" t="s">
        <v>706</v>
      </c>
      <c r="C194" t="str">
        <f>_xlfn.XLOOKUP(B194, 'Reference dict'!A:A, 'Reference dict'!B:B)</f>
        <v>Indonesia</v>
      </c>
      <c r="D194">
        <v>1</v>
      </c>
      <c r="E194" t="s">
        <v>311</v>
      </c>
      <c r="F194">
        <v>276</v>
      </c>
    </row>
    <row r="195" spans="1:6" x14ac:dyDescent="0.2">
      <c r="A195" t="s">
        <v>25</v>
      </c>
      <c r="B195" t="s">
        <v>707</v>
      </c>
      <c r="C195" t="str">
        <f>_xlfn.XLOOKUP(B195, 'Reference dict'!A:A, 'Reference dict'!B:B)</f>
        <v>Philippines</v>
      </c>
      <c r="D195" t="s">
        <v>505</v>
      </c>
      <c r="E195" t="s">
        <v>313</v>
      </c>
      <c r="F195">
        <v>37</v>
      </c>
    </row>
    <row r="196" spans="1:6" x14ac:dyDescent="0.2">
      <c r="A196" t="s">
        <v>26</v>
      </c>
      <c r="B196" t="s">
        <v>706</v>
      </c>
      <c r="C196" t="str">
        <f>_xlfn.XLOOKUP(B196, 'Reference dict'!A:A, 'Reference dict'!B:B)</f>
        <v>Indonesia</v>
      </c>
      <c r="D196" t="s">
        <v>506</v>
      </c>
      <c r="E196" t="s">
        <v>312</v>
      </c>
      <c r="F196">
        <v>95</v>
      </c>
    </row>
    <row r="197" spans="1:6" x14ac:dyDescent="0.2">
      <c r="A197" t="s">
        <v>26</v>
      </c>
      <c r="B197" t="s">
        <v>706</v>
      </c>
      <c r="C197" t="str">
        <f>_xlfn.XLOOKUP(B197, 'Reference dict'!A:A, 'Reference dict'!B:B)</f>
        <v>Indonesia</v>
      </c>
      <c r="D197" t="s">
        <v>507</v>
      </c>
      <c r="E197" t="s">
        <v>312</v>
      </c>
      <c r="F197">
        <v>18</v>
      </c>
    </row>
    <row r="198" spans="1:6" x14ac:dyDescent="0.2">
      <c r="A198" t="s">
        <v>26</v>
      </c>
      <c r="B198" t="s">
        <v>706</v>
      </c>
      <c r="C198" t="str">
        <f>_xlfn.XLOOKUP(B198, 'Reference dict'!A:A, 'Reference dict'!B:B)</f>
        <v>Indonesia</v>
      </c>
      <c r="D198" t="s">
        <v>508</v>
      </c>
      <c r="E198" t="s">
        <v>312</v>
      </c>
      <c r="F198">
        <v>320</v>
      </c>
    </row>
    <row r="199" spans="1:6" x14ac:dyDescent="0.2">
      <c r="A199" t="s">
        <v>27</v>
      </c>
      <c r="B199" t="s">
        <v>706</v>
      </c>
      <c r="C199" t="str">
        <f>_xlfn.XLOOKUP(B199, 'Reference dict'!A:A, 'Reference dict'!B:B)</f>
        <v>Indonesia</v>
      </c>
      <c r="D199" t="s">
        <v>509</v>
      </c>
      <c r="E199" t="s">
        <v>312</v>
      </c>
      <c r="F199">
        <v>53</v>
      </c>
    </row>
    <row r="200" spans="1:6" x14ac:dyDescent="0.2">
      <c r="A200" t="s">
        <v>27</v>
      </c>
      <c r="B200" t="s">
        <v>706</v>
      </c>
      <c r="C200" t="str">
        <f>_xlfn.XLOOKUP(B200, 'Reference dict'!A:A, 'Reference dict'!B:B)</f>
        <v>Indonesia</v>
      </c>
      <c r="D200" t="s">
        <v>510</v>
      </c>
      <c r="E200" t="s">
        <v>312</v>
      </c>
      <c r="F200">
        <v>100</v>
      </c>
    </row>
    <row r="201" spans="1:6" x14ac:dyDescent="0.2">
      <c r="A201" t="s">
        <v>27</v>
      </c>
      <c r="B201" t="s">
        <v>706</v>
      </c>
      <c r="C201" t="str">
        <f>_xlfn.XLOOKUP(B201, 'Reference dict'!A:A, 'Reference dict'!B:B)</f>
        <v>Indonesia</v>
      </c>
      <c r="D201" t="s">
        <v>511</v>
      </c>
      <c r="E201" t="s">
        <v>312</v>
      </c>
      <c r="F201">
        <v>123</v>
      </c>
    </row>
    <row r="202" spans="1:6" x14ac:dyDescent="0.2">
      <c r="A202" t="s">
        <v>27</v>
      </c>
      <c r="B202" t="s">
        <v>706</v>
      </c>
      <c r="C202" t="str">
        <f>_xlfn.XLOOKUP(B202, 'Reference dict'!A:A, 'Reference dict'!B:B)</f>
        <v>Indonesia</v>
      </c>
      <c r="D202" t="s">
        <v>512</v>
      </c>
      <c r="E202" t="s">
        <v>312</v>
      </c>
      <c r="F202">
        <v>257</v>
      </c>
    </row>
    <row r="203" spans="1:6" x14ac:dyDescent="0.2">
      <c r="A203" t="s">
        <v>28</v>
      </c>
      <c r="B203" t="s">
        <v>708</v>
      </c>
      <c r="C203" t="str">
        <f>_xlfn.XLOOKUP(B203, 'Reference dict'!A:A, 'Reference dict'!B:B)</f>
        <v>Mozambique</v>
      </c>
      <c r="D203" t="s">
        <v>513</v>
      </c>
      <c r="E203" t="s">
        <v>312</v>
      </c>
      <c r="F203">
        <v>1058</v>
      </c>
    </row>
    <row r="204" spans="1:6" x14ac:dyDescent="0.2">
      <c r="A204" t="s">
        <v>28</v>
      </c>
      <c r="B204" t="s">
        <v>708</v>
      </c>
      <c r="C204" t="str">
        <f>_xlfn.XLOOKUP(B204, 'Reference dict'!A:A, 'Reference dict'!B:B)</f>
        <v>Mozambique</v>
      </c>
      <c r="D204" t="s">
        <v>514</v>
      </c>
      <c r="E204" t="s">
        <v>312</v>
      </c>
      <c r="F204">
        <v>286</v>
      </c>
    </row>
    <row r="205" spans="1:6" x14ac:dyDescent="0.2">
      <c r="A205" t="s">
        <v>30</v>
      </c>
      <c r="B205" t="s">
        <v>707</v>
      </c>
      <c r="C205" t="str">
        <f>_xlfn.XLOOKUP(B205, 'Reference dict'!A:A, 'Reference dict'!B:B)</f>
        <v>Philippines</v>
      </c>
      <c r="D205" t="s">
        <v>515</v>
      </c>
      <c r="E205" t="s">
        <v>313</v>
      </c>
      <c r="F205">
        <v>9</v>
      </c>
    </row>
    <row r="206" spans="1:6" x14ac:dyDescent="0.2">
      <c r="A206" t="s">
        <v>30</v>
      </c>
      <c r="B206" t="s">
        <v>707</v>
      </c>
      <c r="C206" t="str">
        <f>_xlfn.XLOOKUP(B206, 'Reference dict'!A:A, 'Reference dict'!B:B)</f>
        <v>Philippines</v>
      </c>
      <c r="D206" t="s">
        <v>516</v>
      </c>
      <c r="E206" t="s">
        <v>313</v>
      </c>
      <c r="F206">
        <v>8</v>
      </c>
    </row>
    <row r="207" spans="1:6" x14ac:dyDescent="0.2">
      <c r="A207" t="s">
        <v>30</v>
      </c>
      <c r="B207" t="s">
        <v>707</v>
      </c>
      <c r="C207" t="str">
        <f>_xlfn.XLOOKUP(B207, 'Reference dict'!A:A, 'Reference dict'!B:B)</f>
        <v>Philippines</v>
      </c>
      <c r="D207" t="s">
        <v>517</v>
      </c>
      <c r="E207" t="s">
        <v>313</v>
      </c>
      <c r="F207">
        <v>6</v>
      </c>
    </row>
    <row r="208" spans="1:6" x14ac:dyDescent="0.2">
      <c r="A208" t="s">
        <v>30</v>
      </c>
      <c r="B208" t="s">
        <v>707</v>
      </c>
      <c r="C208" t="str">
        <f>_xlfn.XLOOKUP(B208, 'Reference dict'!A:A, 'Reference dict'!B:B)</f>
        <v>Philippines</v>
      </c>
      <c r="D208" t="s">
        <v>518</v>
      </c>
      <c r="E208" t="s">
        <v>313</v>
      </c>
      <c r="F208">
        <v>25</v>
      </c>
    </row>
    <row r="209" spans="1:6" x14ac:dyDescent="0.2">
      <c r="A209" t="s">
        <v>30</v>
      </c>
      <c r="B209" t="s">
        <v>707</v>
      </c>
      <c r="C209" t="str">
        <f>_xlfn.XLOOKUP(B209, 'Reference dict'!A:A, 'Reference dict'!B:B)</f>
        <v>Philippines</v>
      </c>
      <c r="D209" t="s">
        <v>519</v>
      </c>
      <c r="E209" t="s">
        <v>313</v>
      </c>
      <c r="F209">
        <v>17</v>
      </c>
    </row>
    <row r="210" spans="1:6" x14ac:dyDescent="0.2">
      <c r="A210" t="s">
        <v>30</v>
      </c>
      <c r="B210" t="s">
        <v>707</v>
      </c>
      <c r="C210" t="str">
        <f>_xlfn.XLOOKUP(B210, 'Reference dict'!A:A, 'Reference dict'!B:B)</f>
        <v>Philippines</v>
      </c>
      <c r="D210" t="s">
        <v>520</v>
      </c>
      <c r="E210" t="s">
        <v>313</v>
      </c>
      <c r="F210">
        <v>5</v>
      </c>
    </row>
    <row r="211" spans="1:6" x14ac:dyDescent="0.2">
      <c r="A211" t="s">
        <v>30</v>
      </c>
      <c r="B211" t="s">
        <v>707</v>
      </c>
      <c r="C211" t="str">
        <f>_xlfn.XLOOKUP(B211, 'Reference dict'!A:A, 'Reference dict'!B:B)</f>
        <v>Philippines</v>
      </c>
      <c r="D211" t="s">
        <v>521</v>
      </c>
      <c r="E211" t="s">
        <v>312</v>
      </c>
      <c r="F211">
        <v>18</v>
      </c>
    </row>
    <row r="212" spans="1:6" x14ac:dyDescent="0.2">
      <c r="A212" t="s">
        <v>30</v>
      </c>
      <c r="B212" t="s">
        <v>707</v>
      </c>
      <c r="C212" t="str">
        <f>_xlfn.XLOOKUP(B212, 'Reference dict'!A:A, 'Reference dict'!B:B)</f>
        <v>Philippines</v>
      </c>
      <c r="D212" t="s">
        <v>522</v>
      </c>
      <c r="E212" t="s">
        <v>312</v>
      </c>
      <c r="F212">
        <v>10</v>
      </c>
    </row>
    <row r="213" spans="1:6" x14ac:dyDescent="0.2">
      <c r="A213" t="s">
        <v>239</v>
      </c>
      <c r="B213" t="s">
        <v>708</v>
      </c>
      <c r="C213" t="str">
        <f>_xlfn.XLOOKUP(B213, 'Reference dict'!A:A, 'Reference dict'!B:B)</f>
        <v>Mozambique</v>
      </c>
      <c r="D213" t="s">
        <v>239</v>
      </c>
      <c r="E213" t="s">
        <v>311</v>
      </c>
      <c r="F213">
        <v>673</v>
      </c>
    </row>
    <row r="214" spans="1:6" x14ac:dyDescent="0.2">
      <c r="A214" t="s">
        <v>86</v>
      </c>
      <c r="B214" t="s">
        <v>706</v>
      </c>
      <c r="C214" t="str">
        <f>_xlfn.XLOOKUP(B214, 'Reference dict'!A:A, 'Reference dict'!B:B)</f>
        <v>Indonesia</v>
      </c>
      <c r="D214" t="s">
        <v>523</v>
      </c>
      <c r="E214" t="s">
        <v>313</v>
      </c>
      <c r="F214">
        <v>435</v>
      </c>
    </row>
    <row r="215" spans="1:6" x14ac:dyDescent="0.2">
      <c r="A215" t="s">
        <v>242</v>
      </c>
      <c r="B215" t="s">
        <v>706</v>
      </c>
      <c r="C215" t="str">
        <f>_xlfn.XLOOKUP(B215, 'Reference dict'!A:A, 'Reference dict'!B:B)</f>
        <v>Indonesia</v>
      </c>
      <c r="D215">
        <v>1</v>
      </c>
      <c r="E215" t="s">
        <v>311</v>
      </c>
      <c r="F215">
        <v>230</v>
      </c>
    </row>
    <row r="216" spans="1:6" x14ac:dyDescent="0.2">
      <c r="A216" t="s">
        <v>242</v>
      </c>
      <c r="B216" t="s">
        <v>706</v>
      </c>
      <c r="C216" t="str">
        <f>_xlfn.XLOOKUP(B216, 'Reference dict'!A:A, 'Reference dict'!B:B)</f>
        <v>Indonesia</v>
      </c>
      <c r="D216">
        <v>2</v>
      </c>
      <c r="E216" t="s">
        <v>311</v>
      </c>
      <c r="F216">
        <v>29</v>
      </c>
    </row>
    <row r="217" spans="1:6" x14ac:dyDescent="0.2">
      <c r="A217" t="s">
        <v>249</v>
      </c>
      <c r="B217" t="s">
        <v>709</v>
      </c>
      <c r="C217" t="str">
        <f>_xlfn.XLOOKUP(B217, 'Reference dict'!A:A, 'Reference dict'!B:B)</f>
        <v>Honduras</v>
      </c>
      <c r="D217" t="s">
        <v>524</v>
      </c>
      <c r="E217" t="s">
        <v>313</v>
      </c>
      <c r="F217">
        <v>747</v>
      </c>
    </row>
    <row r="218" spans="1:6" x14ac:dyDescent="0.2">
      <c r="A218" t="s">
        <v>249</v>
      </c>
      <c r="B218" t="s">
        <v>709</v>
      </c>
      <c r="C218" t="str">
        <f>_xlfn.XLOOKUP(B218, 'Reference dict'!A:A, 'Reference dict'!B:B)</f>
        <v>Honduras</v>
      </c>
      <c r="D218" t="s">
        <v>461</v>
      </c>
      <c r="E218" t="s">
        <v>353</v>
      </c>
      <c r="F218">
        <v>2409</v>
      </c>
    </row>
    <row r="219" spans="1:6" x14ac:dyDescent="0.2">
      <c r="A219" t="s">
        <v>32</v>
      </c>
      <c r="B219" t="s">
        <v>707</v>
      </c>
      <c r="C219" t="str">
        <f>_xlfn.XLOOKUP(B219, 'Reference dict'!A:A, 'Reference dict'!B:B)</f>
        <v>Philippines</v>
      </c>
      <c r="D219" t="s">
        <v>525</v>
      </c>
      <c r="E219" t="s">
        <v>313</v>
      </c>
      <c r="F219">
        <v>11</v>
      </c>
    </row>
    <row r="220" spans="1:6" x14ac:dyDescent="0.2">
      <c r="A220" t="s">
        <v>32</v>
      </c>
      <c r="B220" t="s">
        <v>707</v>
      </c>
      <c r="C220" t="str">
        <f>_xlfn.XLOOKUP(B220, 'Reference dict'!A:A, 'Reference dict'!B:B)</f>
        <v>Philippines</v>
      </c>
      <c r="D220" t="s">
        <v>526</v>
      </c>
      <c r="E220" t="s">
        <v>313</v>
      </c>
      <c r="F220">
        <v>16</v>
      </c>
    </row>
    <row r="221" spans="1:6" x14ac:dyDescent="0.2">
      <c r="A221" t="s">
        <v>32</v>
      </c>
      <c r="B221" t="s">
        <v>707</v>
      </c>
      <c r="C221" t="str">
        <f>_xlfn.XLOOKUP(B221, 'Reference dict'!A:A, 'Reference dict'!B:B)</f>
        <v>Philippines</v>
      </c>
      <c r="D221" t="s">
        <v>527</v>
      </c>
      <c r="E221" t="s">
        <v>312</v>
      </c>
      <c r="F221">
        <v>18</v>
      </c>
    </row>
    <row r="222" spans="1:6" x14ac:dyDescent="0.2">
      <c r="A222" t="s">
        <v>32</v>
      </c>
      <c r="B222" t="s">
        <v>707</v>
      </c>
      <c r="C222" t="str">
        <f>_xlfn.XLOOKUP(B222, 'Reference dict'!A:A, 'Reference dict'!B:B)</f>
        <v>Philippines</v>
      </c>
      <c r="D222" t="s">
        <v>528</v>
      </c>
      <c r="E222" t="s">
        <v>313</v>
      </c>
      <c r="F222">
        <v>5</v>
      </c>
    </row>
    <row r="223" spans="1:6" x14ac:dyDescent="0.2">
      <c r="A223" t="s">
        <v>33</v>
      </c>
      <c r="B223" t="s">
        <v>706</v>
      </c>
      <c r="C223" t="str">
        <f>_xlfn.XLOOKUP(B223, 'Reference dict'!A:A, 'Reference dict'!B:B)</f>
        <v>Indonesia</v>
      </c>
      <c r="D223" t="s">
        <v>529</v>
      </c>
      <c r="E223" t="s">
        <v>312</v>
      </c>
      <c r="F223">
        <v>147</v>
      </c>
    </row>
    <row r="224" spans="1:6" x14ac:dyDescent="0.2">
      <c r="A224" t="s">
        <v>33</v>
      </c>
      <c r="B224" t="s">
        <v>706</v>
      </c>
      <c r="C224" t="str">
        <f>_xlfn.XLOOKUP(B224, 'Reference dict'!A:A, 'Reference dict'!B:B)</f>
        <v>Indonesia</v>
      </c>
      <c r="D224" t="s">
        <v>530</v>
      </c>
      <c r="E224" t="s">
        <v>312</v>
      </c>
      <c r="F224">
        <v>70</v>
      </c>
    </row>
    <row r="225" spans="1:6" x14ac:dyDescent="0.2">
      <c r="A225" t="s">
        <v>33</v>
      </c>
      <c r="B225" t="s">
        <v>706</v>
      </c>
      <c r="C225" t="str">
        <f>_xlfn.XLOOKUP(B225, 'Reference dict'!A:A, 'Reference dict'!B:B)</f>
        <v>Indonesia</v>
      </c>
      <c r="D225" t="s">
        <v>531</v>
      </c>
      <c r="E225" t="s">
        <v>312</v>
      </c>
      <c r="F225">
        <v>426</v>
      </c>
    </row>
    <row r="226" spans="1:6" x14ac:dyDescent="0.2">
      <c r="A226" t="s">
        <v>33</v>
      </c>
      <c r="B226" t="s">
        <v>706</v>
      </c>
      <c r="C226" t="str">
        <f>_xlfn.XLOOKUP(B226, 'Reference dict'!A:A, 'Reference dict'!B:B)</f>
        <v>Indonesia</v>
      </c>
      <c r="D226" t="s">
        <v>532</v>
      </c>
      <c r="E226" t="s">
        <v>312</v>
      </c>
      <c r="F226">
        <v>352</v>
      </c>
    </row>
    <row r="227" spans="1:6" x14ac:dyDescent="0.2">
      <c r="A227" t="s">
        <v>33</v>
      </c>
      <c r="B227" t="s">
        <v>706</v>
      </c>
      <c r="C227" t="str">
        <f>_xlfn.XLOOKUP(B227, 'Reference dict'!A:A, 'Reference dict'!B:B)</f>
        <v>Indonesia</v>
      </c>
      <c r="D227" t="s">
        <v>533</v>
      </c>
      <c r="E227" t="s">
        <v>312</v>
      </c>
      <c r="F227">
        <v>342</v>
      </c>
    </row>
    <row r="228" spans="1:6" x14ac:dyDescent="0.2">
      <c r="A228" t="s">
        <v>253</v>
      </c>
      <c r="B228" t="s">
        <v>708</v>
      </c>
      <c r="C228" t="str">
        <f>_xlfn.XLOOKUP(B228, 'Reference dict'!A:A, 'Reference dict'!B:B)</f>
        <v>Mozambique</v>
      </c>
      <c r="D228" t="s">
        <v>253</v>
      </c>
      <c r="E228" t="s">
        <v>311</v>
      </c>
      <c r="F228">
        <v>385</v>
      </c>
    </row>
    <row r="229" spans="1:6" x14ac:dyDescent="0.2">
      <c r="A229" t="s">
        <v>254</v>
      </c>
      <c r="B229" t="s">
        <v>707</v>
      </c>
      <c r="C229" t="str">
        <f>_xlfn.XLOOKUP(B229, 'Reference dict'!A:A, 'Reference dict'!B:B)</f>
        <v>Philippines</v>
      </c>
      <c r="D229" t="s">
        <v>534</v>
      </c>
      <c r="E229" t="s">
        <v>313</v>
      </c>
      <c r="F229">
        <v>5</v>
      </c>
    </row>
    <row r="230" spans="1:6" x14ac:dyDescent="0.2">
      <c r="A230" t="s">
        <v>254</v>
      </c>
      <c r="B230" t="s">
        <v>707</v>
      </c>
      <c r="C230" t="str">
        <f>_xlfn.XLOOKUP(B230, 'Reference dict'!A:A, 'Reference dict'!B:B)</f>
        <v>Philippines</v>
      </c>
      <c r="D230" t="s">
        <v>535</v>
      </c>
      <c r="E230" t="s">
        <v>313</v>
      </c>
      <c r="F230">
        <v>11</v>
      </c>
    </row>
    <row r="231" spans="1:6" x14ac:dyDescent="0.2">
      <c r="A231" t="s">
        <v>254</v>
      </c>
      <c r="B231" t="s">
        <v>707</v>
      </c>
      <c r="C231" t="str">
        <f>_xlfn.XLOOKUP(B231, 'Reference dict'!A:A, 'Reference dict'!B:B)</f>
        <v>Philippines</v>
      </c>
      <c r="D231" t="s">
        <v>536</v>
      </c>
      <c r="E231" t="s">
        <v>313</v>
      </c>
      <c r="F231">
        <v>37</v>
      </c>
    </row>
    <row r="232" spans="1:6" x14ac:dyDescent="0.2">
      <c r="A232" t="s">
        <v>254</v>
      </c>
      <c r="B232" t="s">
        <v>707</v>
      </c>
      <c r="C232" t="str">
        <f>_xlfn.XLOOKUP(B232, 'Reference dict'!A:A, 'Reference dict'!B:B)</f>
        <v>Philippines</v>
      </c>
      <c r="D232" t="s">
        <v>537</v>
      </c>
      <c r="E232" t="s">
        <v>313</v>
      </c>
      <c r="F232">
        <v>28</v>
      </c>
    </row>
    <row r="233" spans="1:6" x14ac:dyDescent="0.2">
      <c r="A233" t="s">
        <v>254</v>
      </c>
      <c r="B233" t="s">
        <v>707</v>
      </c>
      <c r="C233" t="str">
        <f>_xlfn.XLOOKUP(B233, 'Reference dict'!A:A, 'Reference dict'!B:B)</f>
        <v>Philippines</v>
      </c>
      <c r="D233" t="s">
        <v>538</v>
      </c>
      <c r="E233" t="s">
        <v>312</v>
      </c>
      <c r="F233">
        <v>17</v>
      </c>
    </row>
    <row r="234" spans="1:6" x14ac:dyDescent="0.2">
      <c r="A234" t="s">
        <v>254</v>
      </c>
      <c r="B234" t="s">
        <v>707</v>
      </c>
      <c r="C234" t="str">
        <f>_xlfn.XLOOKUP(B234, 'Reference dict'!A:A, 'Reference dict'!B:B)</f>
        <v>Philippines</v>
      </c>
      <c r="D234" t="s">
        <v>539</v>
      </c>
      <c r="E234" t="s">
        <v>312</v>
      </c>
      <c r="F234">
        <v>23</v>
      </c>
    </row>
    <row r="235" spans="1:6" x14ac:dyDescent="0.2">
      <c r="A235" t="s">
        <v>257</v>
      </c>
      <c r="B235" t="s">
        <v>708</v>
      </c>
      <c r="C235" t="str">
        <f>_xlfn.XLOOKUP(B235, 'Reference dict'!A:A, 'Reference dict'!B:B)</f>
        <v>Mozambique</v>
      </c>
      <c r="D235" t="s">
        <v>540</v>
      </c>
      <c r="E235" t="s">
        <v>311</v>
      </c>
      <c r="F235">
        <v>428</v>
      </c>
    </row>
    <row r="236" spans="1:6" x14ac:dyDescent="0.2">
      <c r="A236" t="s">
        <v>34</v>
      </c>
      <c r="B236" t="s">
        <v>707</v>
      </c>
      <c r="C236" t="str">
        <f>_xlfn.XLOOKUP(B236, 'Reference dict'!A:A, 'Reference dict'!B:B)</f>
        <v>Philippines</v>
      </c>
      <c r="D236" t="s">
        <v>541</v>
      </c>
      <c r="E236" t="s">
        <v>313</v>
      </c>
      <c r="F236">
        <v>31</v>
      </c>
    </row>
    <row r="237" spans="1:6" x14ac:dyDescent="0.2">
      <c r="A237" t="s">
        <v>34</v>
      </c>
      <c r="B237" t="s">
        <v>707</v>
      </c>
      <c r="C237" t="str">
        <f>_xlfn.XLOOKUP(B237, 'Reference dict'!A:A, 'Reference dict'!B:B)</f>
        <v>Philippines</v>
      </c>
      <c r="D237" t="s">
        <v>542</v>
      </c>
      <c r="E237" t="s">
        <v>313</v>
      </c>
      <c r="F237">
        <v>34</v>
      </c>
    </row>
    <row r="238" spans="1:6" x14ac:dyDescent="0.2">
      <c r="A238" t="s">
        <v>34</v>
      </c>
      <c r="B238" t="s">
        <v>707</v>
      </c>
      <c r="C238" t="str">
        <f>_xlfn.XLOOKUP(B238, 'Reference dict'!A:A, 'Reference dict'!B:B)</f>
        <v>Philippines</v>
      </c>
      <c r="D238" t="s">
        <v>543</v>
      </c>
      <c r="E238" t="s">
        <v>311</v>
      </c>
      <c r="F238">
        <v>73</v>
      </c>
    </row>
    <row r="239" spans="1:6" x14ac:dyDescent="0.2">
      <c r="A239" t="s">
        <v>34</v>
      </c>
      <c r="B239" t="s">
        <v>707</v>
      </c>
      <c r="C239" t="str">
        <f>_xlfn.XLOOKUP(B239, 'Reference dict'!A:A, 'Reference dict'!B:B)</f>
        <v>Philippines</v>
      </c>
      <c r="D239" t="s">
        <v>544</v>
      </c>
      <c r="E239" t="s">
        <v>311</v>
      </c>
      <c r="F239">
        <v>35</v>
      </c>
    </row>
    <row r="240" spans="1:6" x14ac:dyDescent="0.2">
      <c r="A240" t="s">
        <v>34</v>
      </c>
      <c r="B240" t="s">
        <v>707</v>
      </c>
      <c r="C240" t="str">
        <f>_xlfn.XLOOKUP(B240, 'Reference dict'!A:A, 'Reference dict'!B:B)</f>
        <v>Philippines</v>
      </c>
      <c r="D240" t="s">
        <v>545</v>
      </c>
      <c r="E240" t="s">
        <v>313</v>
      </c>
      <c r="F240">
        <v>22</v>
      </c>
    </row>
    <row r="241" spans="1:6" x14ac:dyDescent="0.2">
      <c r="A241" t="s">
        <v>34</v>
      </c>
      <c r="B241" t="s">
        <v>707</v>
      </c>
      <c r="C241" t="str">
        <f>_xlfn.XLOOKUP(B241, 'Reference dict'!A:A, 'Reference dict'!B:B)</f>
        <v>Philippines</v>
      </c>
      <c r="D241" t="s">
        <v>546</v>
      </c>
      <c r="E241" t="s">
        <v>313</v>
      </c>
      <c r="F241">
        <v>22</v>
      </c>
    </row>
    <row r="242" spans="1:6" x14ac:dyDescent="0.2">
      <c r="A242" t="s">
        <v>34</v>
      </c>
      <c r="B242" t="s">
        <v>707</v>
      </c>
      <c r="C242" t="str">
        <f>_xlfn.XLOOKUP(B242, 'Reference dict'!A:A, 'Reference dict'!B:B)</f>
        <v>Philippines</v>
      </c>
      <c r="D242" t="s">
        <v>547</v>
      </c>
      <c r="E242" t="s">
        <v>312</v>
      </c>
      <c r="F242">
        <v>38</v>
      </c>
    </row>
    <row r="243" spans="1:6" x14ac:dyDescent="0.2">
      <c r="A243" t="s">
        <v>34</v>
      </c>
      <c r="B243" t="s">
        <v>707</v>
      </c>
      <c r="C243" t="str">
        <f>_xlfn.XLOOKUP(B243, 'Reference dict'!A:A, 'Reference dict'!B:B)</f>
        <v>Philippines</v>
      </c>
      <c r="D243" t="s">
        <v>548</v>
      </c>
      <c r="E243" t="s">
        <v>311</v>
      </c>
      <c r="F243">
        <v>27</v>
      </c>
    </row>
    <row r="244" spans="1:6" x14ac:dyDescent="0.2">
      <c r="A244" t="s">
        <v>34</v>
      </c>
      <c r="B244" t="s">
        <v>707</v>
      </c>
      <c r="C244" t="str">
        <f>_xlfn.XLOOKUP(B244, 'Reference dict'!A:A, 'Reference dict'!B:B)</f>
        <v>Philippines</v>
      </c>
      <c r="D244" t="s">
        <v>549</v>
      </c>
      <c r="E244" t="s">
        <v>311</v>
      </c>
      <c r="F244">
        <v>32</v>
      </c>
    </row>
    <row r="245" spans="1:6" x14ac:dyDescent="0.2">
      <c r="A245" t="s">
        <v>34</v>
      </c>
      <c r="B245" t="s">
        <v>707</v>
      </c>
      <c r="C245" t="str">
        <f>_xlfn.XLOOKUP(B245, 'Reference dict'!A:A, 'Reference dict'!B:B)</f>
        <v>Philippines</v>
      </c>
      <c r="D245" t="s">
        <v>550</v>
      </c>
      <c r="E245" t="s">
        <v>311</v>
      </c>
      <c r="F245">
        <v>24</v>
      </c>
    </row>
    <row r="246" spans="1:6" x14ac:dyDescent="0.2">
      <c r="A246" t="s">
        <v>258</v>
      </c>
      <c r="B246" t="s">
        <v>706</v>
      </c>
      <c r="C246" t="str">
        <f>_xlfn.XLOOKUP(B246, 'Reference dict'!A:A, 'Reference dict'!B:B)</f>
        <v>Indonesia</v>
      </c>
      <c r="D246">
        <v>1</v>
      </c>
      <c r="E246" t="s">
        <v>311</v>
      </c>
      <c r="F246">
        <v>120</v>
      </c>
    </row>
    <row r="247" spans="1:6" x14ac:dyDescent="0.2">
      <c r="A247" t="s">
        <v>259</v>
      </c>
      <c r="B247" t="s">
        <v>711</v>
      </c>
      <c r="C247" t="str">
        <f>_xlfn.XLOOKUP(B247, 'Reference dict'!A:A, 'Reference dict'!B:B)</f>
        <v>Guatemala</v>
      </c>
      <c r="D247" t="s">
        <v>551</v>
      </c>
      <c r="E247" t="s">
        <v>313</v>
      </c>
      <c r="F247">
        <v>20341</v>
      </c>
    </row>
    <row r="248" spans="1:6" x14ac:dyDescent="0.2">
      <c r="A248" t="s">
        <v>259</v>
      </c>
      <c r="B248" t="s">
        <v>711</v>
      </c>
      <c r="C248" t="str">
        <f>_xlfn.XLOOKUP(B248, 'Reference dict'!A:A, 'Reference dict'!B:B)</f>
        <v>Guatemala</v>
      </c>
      <c r="D248" t="s">
        <v>552</v>
      </c>
      <c r="E248" t="s">
        <v>313</v>
      </c>
      <c r="F248">
        <v>47</v>
      </c>
    </row>
    <row r="249" spans="1:6" x14ac:dyDescent="0.2">
      <c r="A249" t="s">
        <v>259</v>
      </c>
      <c r="B249" t="s">
        <v>711</v>
      </c>
      <c r="C249" t="str">
        <f>_xlfn.XLOOKUP(B249, 'Reference dict'!A:A, 'Reference dict'!B:B)</f>
        <v>Guatemala</v>
      </c>
      <c r="D249" t="s">
        <v>553</v>
      </c>
      <c r="E249" t="s">
        <v>313</v>
      </c>
      <c r="F249">
        <v>90</v>
      </c>
    </row>
    <row r="250" spans="1:6" x14ac:dyDescent="0.2">
      <c r="A250" t="s">
        <v>259</v>
      </c>
      <c r="B250" t="s">
        <v>711</v>
      </c>
      <c r="C250" t="str">
        <f>_xlfn.XLOOKUP(B250, 'Reference dict'!A:A, 'Reference dict'!B:B)</f>
        <v>Guatemala</v>
      </c>
      <c r="D250" t="s">
        <v>554</v>
      </c>
      <c r="E250" t="s">
        <v>313</v>
      </c>
      <c r="F250">
        <v>188</v>
      </c>
    </row>
    <row r="251" spans="1:6" x14ac:dyDescent="0.2">
      <c r="A251" t="s">
        <v>259</v>
      </c>
      <c r="B251" t="s">
        <v>711</v>
      </c>
      <c r="C251" t="str">
        <f>_xlfn.XLOOKUP(B251, 'Reference dict'!A:A, 'Reference dict'!B:B)</f>
        <v>Guatemala</v>
      </c>
      <c r="D251" t="s">
        <v>555</v>
      </c>
      <c r="E251" t="s">
        <v>353</v>
      </c>
      <c r="F251">
        <v>1284</v>
      </c>
    </row>
    <row r="252" spans="1:6" x14ac:dyDescent="0.2">
      <c r="A252" t="s">
        <v>259</v>
      </c>
      <c r="B252" t="s">
        <v>711</v>
      </c>
      <c r="C252" t="str">
        <f>_xlfn.XLOOKUP(B252, 'Reference dict'!A:A, 'Reference dict'!B:B)</f>
        <v>Guatemala</v>
      </c>
      <c r="D252" t="s">
        <v>556</v>
      </c>
      <c r="E252" t="s">
        <v>353</v>
      </c>
      <c r="F252">
        <v>5936</v>
      </c>
    </row>
    <row r="253" spans="1:6" x14ac:dyDescent="0.2">
      <c r="A253" t="s">
        <v>259</v>
      </c>
      <c r="B253" t="s">
        <v>711</v>
      </c>
      <c r="C253" t="str">
        <f>_xlfn.XLOOKUP(B253, 'Reference dict'!A:A, 'Reference dict'!B:B)</f>
        <v>Guatemala</v>
      </c>
      <c r="D253" t="s">
        <v>557</v>
      </c>
      <c r="E253" t="s">
        <v>353</v>
      </c>
      <c r="F253">
        <v>2129</v>
      </c>
    </row>
    <row r="254" spans="1:6" x14ac:dyDescent="0.2">
      <c r="A254" t="s">
        <v>260</v>
      </c>
      <c r="B254" t="s">
        <v>709</v>
      </c>
      <c r="C254" t="str">
        <f>_xlfn.XLOOKUP(B254, 'Reference dict'!A:A, 'Reference dict'!B:B)</f>
        <v>Honduras</v>
      </c>
      <c r="D254" t="s">
        <v>558</v>
      </c>
      <c r="E254" t="s">
        <v>311</v>
      </c>
      <c r="F254">
        <v>1454</v>
      </c>
    </row>
    <row r="255" spans="1:6" x14ac:dyDescent="0.2">
      <c r="A255" t="s">
        <v>260</v>
      </c>
      <c r="B255" t="s">
        <v>709</v>
      </c>
      <c r="C255" t="str">
        <f>_xlfn.XLOOKUP(B255, 'Reference dict'!A:A, 'Reference dict'!B:B)</f>
        <v>Honduras</v>
      </c>
      <c r="D255" t="s">
        <v>559</v>
      </c>
      <c r="E255" t="s">
        <v>312</v>
      </c>
      <c r="F255">
        <v>1375</v>
      </c>
    </row>
    <row r="256" spans="1:6" x14ac:dyDescent="0.2">
      <c r="A256" t="s">
        <v>89</v>
      </c>
      <c r="B256" t="s">
        <v>708</v>
      </c>
      <c r="C256" t="str">
        <f>_xlfn.XLOOKUP(B256, 'Reference dict'!A:A, 'Reference dict'!B:B)</f>
        <v>Mozambique</v>
      </c>
      <c r="D256" t="s">
        <v>89</v>
      </c>
      <c r="E256" t="s">
        <v>312</v>
      </c>
      <c r="F256">
        <v>1171</v>
      </c>
    </row>
    <row r="257" spans="1:6" x14ac:dyDescent="0.2">
      <c r="A257" t="s">
        <v>35</v>
      </c>
      <c r="B257" t="s">
        <v>709</v>
      </c>
      <c r="C257" t="str">
        <f>_xlfn.XLOOKUP(B257, 'Reference dict'!A:A, 'Reference dict'!B:B)</f>
        <v>Honduras</v>
      </c>
      <c r="D257" t="s">
        <v>560</v>
      </c>
      <c r="E257" t="s">
        <v>313</v>
      </c>
      <c r="F257">
        <v>196</v>
      </c>
    </row>
    <row r="258" spans="1:6" x14ac:dyDescent="0.2">
      <c r="A258" t="s">
        <v>35</v>
      </c>
      <c r="B258" t="s">
        <v>709</v>
      </c>
      <c r="C258" t="str">
        <f>_xlfn.XLOOKUP(B258, 'Reference dict'!A:A, 'Reference dict'!B:B)</f>
        <v>Honduras</v>
      </c>
      <c r="D258" t="s">
        <v>561</v>
      </c>
      <c r="E258" t="s">
        <v>313</v>
      </c>
      <c r="F258">
        <v>301</v>
      </c>
    </row>
    <row r="259" spans="1:6" x14ac:dyDescent="0.2">
      <c r="A259" t="s">
        <v>35</v>
      </c>
      <c r="B259" t="s">
        <v>709</v>
      </c>
      <c r="C259" t="str">
        <f>_xlfn.XLOOKUP(B259, 'Reference dict'!A:A, 'Reference dict'!B:B)</f>
        <v>Honduras</v>
      </c>
      <c r="D259" t="s">
        <v>562</v>
      </c>
      <c r="E259" t="s">
        <v>313</v>
      </c>
      <c r="F259">
        <v>573</v>
      </c>
    </row>
    <row r="260" spans="1:6" x14ac:dyDescent="0.2">
      <c r="A260" t="s">
        <v>36</v>
      </c>
      <c r="B260" t="s">
        <v>706</v>
      </c>
      <c r="C260" t="str">
        <f>_xlfn.XLOOKUP(B260, 'Reference dict'!A:A, 'Reference dict'!B:B)</f>
        <v>Indonesia</v>
      </c>
      <c r="D260" t="s">
        <v>563</v>
      </c>
      <c r="E260" t="s">
        <v>312</v>
      </c>
      <c r="F260">
        <v>742</v>
      </c>
    </row>
    <row r="261" spans="1:6" x14ac:dyDescent="0.2">
      <c r="A261" t="s">
        <v>36</v>
      </c>
      <c r="B261" t="s">
        <v>706</v>
      </c>
      <c r="C261" t="str">
        <f>_xlfn.XLOOKUP(B261, 'Reference dict'!A:A, 'Reference dict'!B:B)</f>
        <v>Indonesia</v>
      </c>
      <c r="D261" t="s">
        <v>564</v>
      </c>
      <c r="E261" t="s">
        <v>312</v>
      </c>
      <c r="F261">
        <v>574</v>
      </c>
    </row>
    <row r="262" spans="1:6" x14ac:dyDescent="0.2">
      <c r="A262" t="s">
        <v>267</v>
      </c>
      <c r="B262" t="s">
        <v>707</v>
      </c>
      <c r="C262" t="str">
        <f>_xlfn.XLOOKUP(B262, 'Reference dict'!A:A, 'Reference dict'!B:B)</f>
        <v>Philippines</v>
      </c>
      <c r="D262" t="s">
        <v>565</v>
      </c>
      <c r="E262" t="s">
        <v>313</v>
      </c>
      <c r="F262">
        <v>41</v>
      </c>
    </row>
    <row r="263" spans="1:6" x14ac:dyDescent="0.2">
      <c r="A263" t="s">
        <v>267</v>
      </c>
      <c r="B263" t="s">
        <v>707</v>
      </c>
      <c r="C263" t="str">
        <f>_xlfn.XLOOKUP(B263, 'Reference dict'!A:A, 'Reference dict'!B:B)</f>
        <v>Philippines</v>
      </c>
      <c r="D263" t="s">
        <v>566</v>
      </c>
      <c r="E263" t="s">
        <v>313</v>
      </c>
      <c r="F263">
        <v>202</v>
      </c>
    </row>
    <row r="264" spans="1:6" x14ac:dyDescent="0.2">
      <c r="A264" t="s">
        <v>37</v>
      </c>
      <c r="B264" t="s">
        <v>707</v>
      </c>
      <c r="C264" t="str">
        <f>_xlfn.XLOOKUP(B264, 'Reference dict'!A:A, 'Reference dict'!B:B)</f>
        <v>Philippines</v>
      </c>
      <c r="D264" t="s">
        <v>567</v>
      </c>
      <c r="E264" t="s">
        <v>313</v>
      </c>
      <c r="F264">
        <v>53</v>
      </c>
    </row>
    <row r="265" spans="1:6" x14ac:dyDescent="0.2">
      <c r="A265" t="s">
        <v>37</v>
      </c>
      <c r="B265" t="s">
        <v>707</v>
      </c>
      <c r="C265" t="str">
        <f>_xlfn.XLOOKUP(B265, 'Reference dict'!A:A, 'Reference dict'!B:B)</f>
        <v>Philippines</v>
      </c>
      <c r="D265" t="s">
        <v>568</v>
      </c>
      <c r="E265" t="s">
        <v>313</v>
      </c>
      <c r="F265">
        <v>16</v>
      </c>
    </row>
    <row r="266" spans="1:6" x14ac:dyDescent="0.2">
      <c r="A266" t="s">
        <v>38</v>
      </c>
      <c r="B266" t="s">
        <v>707</v>
      </c>
      <c r="C266" t="str">
        <f>_xlfn.XLOOKUP(B266, 'Reference dict'!A:A, 'Reference dict'!B:B)</f>
        <v>Philippines</v>
      </c>
      <c r="D266" t="s">
        <v>569</v>
      </c>
      <c r="E266" t="s">
        <v>313</v>
      </c>
      <c r="F266">
        <v>24</v>
      </c>
    </row>
    <row r="267" spans="1:6" x14ac:dyDescent="0.2">
      <c r="A267" t="s">
        <v>38</v>
      </c>
      <c r="B267" t="s">
        <v>707</v>
      </c>
      <c r="C267" t="str">
        <f>_xlfn.XLOOKUP(B267, 'Reference dict'!A:A, 'Reference dict'!B:B)</f>
        <v>Philippines</v>
      </c>
      <c r="D267" t="s">
        <v>570</v>
      </c>
      <c r="E267" t="s">
        <v>313</v>
      </c>
      <c r="F267">
        <v>22</v>
      </c>
    </row>
    <row r="268" spans="1:6" x14ac:dyDescent="0.2">
      <c r="A268" t="s">
        <v>38</v>
      </c>
      <c r="B268" t="s">
        <v>707</v>
      </c>
      <c r="C268" t="str">
        <f>_xlfn.XLOOKUP(B268, 'Reference dict'!A:A, 'Reference dict'!B:B)</f>
        <v>Philippines</v>
      </c>
      <c r="D268" t="s">
        <v>571</v>
      </c>
      <c r="E268" t="s">
        <v>312</v>
      </c>
      <c r="F268">
        <v>37</v>
      </c>
    </row>
    <row r="269" spans="1:6" x14ac:dyDescent="0.2">
      <c r="A269" t="s">
        <v>38</v>
      </c>
      <c r="B269" t="s">
        <v>707</v>
      </c>
      <c r="C269" t="str">
        <f>_xlfn.XLOOKUP(B269, 'Reference dict'!A:A, 'Reference dict'!B:B)</f>
        <v>Philippines</v>
      </c>
      <c r="D269" t="s">
        <v>572</v>
      </c>
      <c r="E269" t="s">
        <v>312</v>
      </c>
      <c r="F269">
        <v>84</v>
      </c>
    </row>
    <row r="270" spans="1:6" x14ac:dyDescent="0.2">
      <c r="A270" t="s">
        <v>38</v>
      </c>
      <c r="B270" t="s">
        <v>707</v>
      </c>
      <c r="C270" t="str">
        <f>_xlfn.XLOOKUP(B270, 'Reference dict'!A:A, 'Reference dict'!B:B)</f>
        <v>Philippines</v>
      </c>
      <c r="D270" t="s">
        <v>573</v>
      </c>
      <c r="E270" t="s">
        <v>311</v>
      </c>
      <c r="F270">
        <v>7</v>
      </c>
    </row>
    <row r="271" spans="1:6" x14ac:dyDescent="0.2">
      <c r="A271" t="s">
        <v>38</v>
      </c>
      <c r="B271" t="s">
        <v>707</v>
      </c>
      <c r="C271" t="str">
        <f>_xlfn.XLOOKUP(B271, 'Reference dict'!A:A, 'Reference dict'!B:B)</f>
        <v>Philippines</v>
      </c>
      <c r="D271" t="s">
        <v>574</v>
      </c>
      <c r="E271" t="s">
        <v>311</v>
      </c>
      <c r="F271">
        <v>37</v>
      </c>
    </row>
    <row r="272" spans="1:6" x14ac:dyDescent="0.2">
      <c r="A272" t="s">
        <v>38</v>
      </c>
      <c r="B272" t="s">
        <v>707</v>
      </c>
      <c r="C272" t="str">
        <f>_xlfn.XLOOKUP(B272, 'Reference dict'!A:A, 'Reference dict'!B:B)</f>
        <v>Philippines</v>
      </c>
      <c r="D272" t="s">
        <v>575</v>
      </c>
      <c r="E272" t="s">
        <v>311</v>
      </c>
      <c r="F272">
        <v>74</v>
      </c>
    </row>
    <row r="273" spans="1:6" x14ac:dyDescent="0.2">
      <c r="A273" t="s">
        <v>38</v>
      </c>
      <c r="B273" t="s">
        <v>707</v>
      </c>
      <c r="C273" t="str">
        <f>_xlfn.XLOOKUP(B273, 'Reference dict'!A:A, 'Reference dict'!B:B)</f>
        <v>Philippines</v>
      </c>
      <c r="D273" t="s">
        <v>576</v>
      </c>
      <c r="E273" t="s">
        <v>311</v>
      </c>
      <c r="F273">
        <v>11</v>
      </c>
    </row>
    <row r="274" spans="1:6" x14ac:dyDescent="0.2">
      <c r="A274" t="s">
        <v>38</v>
      </c>
      <c r="B274" t="s">
        <v>707</v>
      </c>
      <c r="C274" t="str">
        <f>_xlfn.XLOOKUP(B274, 'Reference dict'!A:A, 'Reference dict'!B:B)</f>
        <v>Philippines</v>
      </c>
      <c r="D274" t="s">
        <v>577</v>
      </c>
      <c r="E274" t="s">
        <v>313</v>
      </c>
      <c r="F274">
        <v>34</v>
      </c>
    </row>
    <row r="275" spans="1:6" x14ac:dyDescent="0.2">
      <c r="A275" t="s">
        <v>38</v>
      </c>
      <c r="B275" t="s">
        <v>707</v>
      </c>
      <c r="C275" t="str">
        <f>_xlfn.XLOOKUP(B275, 'Reference dict'!A:A, 'Reference dict'!B:B)</f>
        <v>Philippines</v>
      </c>
      <c r="D275" t="s">
        <v>578</v>
      </c>
      <c r="E275" t="s">
        <v>313</v>
      </c>
      <c r="F275">
        <v>25</v>
      </c>
    </row>
    <row r="276" spans="1:6" x14ac:dyDescent="0.2">
      <c r="A276" t="s">
        <v>38</v>
      </c>
      <c r="B276" t="s">
        <v>707</v>
      </c>
      <c r="C276" t="str">
        <f>_xlfn.XLOOKUP(B276, 'Reference dict'!A:A, 'Reference dict'!B:B)</f>
        <v>Philippines</v>
      </c>
      <c r="D276" t="s">
        <v>579</v>
      </c>
      <c r="E276" t="s">
        <v>313</v>
      </c>
      <c r="F276">
        <v>9</v>
      </c>
    </row>
    <row r="277" spans="1:6" x14ac:dyDescent="0.2">
      <c r="A277" t="s">
        <v>38</v>
      </c>
      <c r="B277" t="s">
        <v>707</v>
      </c>
      <c r="C277" t="str">
        <f>_xlfn.XLOOKUP(B277, 'Reference dict'!A:A, 'Reference dict'!B:B)</f>
        <v>Philippines</v>
      </c>
      <c r="D277" t="s">
        <v>580</v>
      </c>
      <c r="E277" t="s">
        <v>313</v>
      </c>
      <c r="F277">
        <v>15</v>
      </c>
    </row>
    <row r="278" spans="1:6" x14ac:dyDescent="0.2">
      <c r="A278" t="s">
        <v>38</v>
      </c>
      <c r="B278" t="s">
        <v>707</v>
      </c>
      <c r="C278" t="str">
        <f>_xlfn.XLOOKUP(B278, 'Reference dict'!A:A, 'Reference dict'!B:B)</f>
        <v>Philippines</v>
      </c>
      <c r="D278" t="s">
        <v>581</v>
      </c>
      <c r="E278" t="s">
        <v>312</v>
      </c>
      <c r="F278">
        <v>68</v>
      </c>
    </row>
    <row r="279" spans="1:6" x14ac:dyDescent="0.2">
      <c r="A279" t="s">
        <v>38</v>
      </c>
      <c r="B279" t="s">
        <v>707</v>
      </c>
      <c r="C279" t="str">
        <f>_xlfn.XLOOKUP(B279, 'Reference dict'!A:A, 'Reference dict'!B:B)</f>
        <v>Philippines</v>
      </c>
      <c r="D279" t="s">
        <v>582</v>
      </c>
      <c r="E279" t="s">
        <v>312</v>
      </c>
      <c r="F279">
        <v>243</v>
      </c>
    </row>
    <row r="280" spans="1:6" x14ac:dyDescent="0.2">
      <c r="A280" t="s">
        <v>38</v>
      </c>
      <c r="B280" t="s">
        <v>707</v>
      </c>
      <c r="C280" t="str">
        <f>_xlfn.XLOOKUP(B280, 'Reference dict'!A:A, 'Reference dict'!B:B)</f>
        <v>Philippines</v>
      </c>
      <c r="D280" t="s">
        <v>583</v>
      </c>
      <c r="E280" t="s">
        <v>312</v>
      </c>
      <c r="F280">
        <v>12</v>
      </c>
    </row>
    <row r="281" spans="1:6" x14ac:dyDescent="0.2">
      <c r="A281" t="s">
        <v>38</v>
      </c>
      <c r="B281" t="s">
        <v>707</v>
      </c>
      <c r="C281" t="str">
        <f>_xlfn.XLOOKUP(B281, 'Reference dict'!A:A, 'Reference dict'!B:B)</f>
        <v>Philippines</v>
      </c>
      <c r="D281" t="s">
        <v>584</v>
      </c>
      <c r="E281" t="s">
        <v>312</v>
      </c>
      <c r="F281">
        <v>16</v>
      </c>
    </row>
    <row r="282" spans="1:6" x14ac:dyDescent="0.2">
      <c r="A282" t="s">
        <v>38</v>
      </c>
      <c r="B282" t="s">
        <v>707</v>
      </c>
      <c r="C282" t="str">
        <f>_xlfn.XLOOKUP(B282, 'Reference dict'!A:A, 'Reference dict'!B:B)</f>
        <v>Philippines</v>
      </c>
      <c r="D282" t="s">
        <v>585</v>
      </c>
      <c r="E282" t="s">
        <v>313</v>
      </c>
      <c r="F282">
        <v>25</v>
      </c>
    </row>
    <row r="283" spans="1:6" x14ac:dyDescent="0.2">
      <c r="A283" t="s">
        <v>38</v>
      </c>
      <c r="B283" t="s">
        <v>707</v>
      </c>
      <c r="C283" t="str">
        <f>_xlfn.XLOOKUP(B283, 'Reference dict'!A:A, 'Reference dict'!B:B)</f>
        <v>Philippines</v>
      </c>
      <c r="D283" t="s">
        <v>586</v>
      </c>
      <c r="E283" t="s">
        <v>313</v>
      </c>
      <c r="F283">
        <v>23</v>
      </c>
    </row>
    <row r="284" spans="1:6" x14ac:dyDescent="0.2">
      <c r="A284" t="s">
        <v>38</v>
      </c>
      <c r="B284" t="s">
        <v>707</v>
      </c>
      <c r="C284" t="str">
        <f>_xlfn.XLOOKUP(B284, 'Reference dict'!A:A, 'Reference dict'!B:B)</f>
        <v>Philippines</v>
      </c>
      <c r="D284" t="s">
        <v>587</v>
      </c>
      <c r="E284" t="s">
        <v>313</v>
      </c>
      <c r="F284">
        <v>20</v>
      </c>
    </row>
    <row r="285" spans="1:6" x14ac:dyDescent="0.2">
      <c r="A285" t="s">
        <v>38</v>
      </c>
      <c r="B285" t="s">
        <v>707</v>
      </c>
      <c r="C285" t="str">
        <f>_xlfn.XLOOKUP(B285, 'Reference dict'!A:A, 'Reference dict'!B:B)</f>
        <v>Philippines</v>
      </c>
      <c r="D285" t="s">
        <v>588</v>
      </c>
      <c r="E285" t="s">
        <v>313</v>
      </c>
      <c r="F285">
        <v>72</v>
      </c>
    </row>
    <row r="286" spans="1:6" x14ac:dyDescent="0.2">
      <c r="A286" t="s">
        <v>268</v>
      </c>
      <c r="B286" t="s">
        <v>709</v>
      </c>
      <c r="C286" t="str">
        <f>_xlfn.XLOOKUP(B286, 'Reference dict'!A:A, 'Reference dict'!B:B)</f>
        <v>Honduras</v>
      </c>
      <c r="D286" t="s">
        <v>589</v>
      </c>
      <c r="E286" t="s">
        <v>312</v>
      </c>
      <c r="F286">
        <v>78</v>
      </c>
    </row>
    <row r="287" spans="1:6" x14ac:dyDescent="0.2">
      <c r="A287" t="s">
        <v>268</v>
      </c>
      <c r="B287" t="s">
        <v>709</v>
      </c>
      <c r="C287" t="str">
        <f>_xlfn.XLOOKUP(B287, 'Reference dict'!A:A, 'Reference dict'!B:B)</f>
        <v>Honduras</v>
      </c>
      <c r="D287" t="s">
        <v>590</v>
      </c>
      <c r="E287" t="s">
        <v>312</v>
      </c>
      <c r="F287">
        <v>78</v>
      </c>
    </row>
    <row r="288" spans="1:6" x14ac:dyDescent="0.2">
      <c r="A288" t="s">
        <v>268</v>
      </c>
      <c r="B288" t="s">
        <v>709</v>
      </c>
      <c r="C288" t="str">
        <f>_xlfn.XLOOKUP(B288, 'Reference dict'!A:A, 'Reference dict'!B:B)</f>
        <v>Honduras</v>
      </c>
      <c r="D288" t="s">
        <v>499</v>
      </c>
      <c r="E288" t="s">
        <v>353</v>
      </c>
      <c r="F288">
        <v>1866</v>
      </c>
    </row>
    <row r="289" spans="1:6" x14ac:dyDescent="0.2">
      <c r="A289" t="s">
        <v>268</v>
      </c>
      <c r="B289" t="s">
        <v>709</v>
      </c>
      <c r="C289" t="str">
        <f>_xlfn.XLOOKUP(B289, 'Reference dict'!A:A, 'Reference dict'!B:B)</f>
        <v>Honduras</v>
      </c>
      <c r="D289" t="s">
        <v>591</v>
      </c>
      <c r="E289" t="s">
        <v>353</v>
      </c>
      <c r="F289">
        <v>1557</v>
      </c>
    </row>
    <row r="290" spans="1:6" x14ac:dyDescent="0.2">
      <c r="A290" t="s">
        <v>269</v>
      </c>
      <c r="B290" t="s">
        <v>707</v>
      </c>
      <c r="C290" t="str">
        <f>_xlfn.XLOOKUP(B290, 'Reference dict'!A:A, 'Reference dict'!B:B)</f>
        <v>Philippines</v>
      </c>
      <c r="D290" t="s">
        <v>592</v>
      </c>
      <c r="E290" t="s">
        <v>313</v>
      </c>
      <c r="F290">
        <v>54</v>
      </c>
    </row>
    <row r="291" spans="1:6" x14ac:dyDescent="0.2">
      <c r="A291" t="s">
        <v>269</v>
      </c>
      <c r="B291" t="s">
        <v>707</v>
      </c>
      <c r="C291" t="str">
        <f>_xlfn.XLOOKUP(B291, 'Reference dict'!A:A, 'Reference dict'!B:B)</f>
        <v>Philippines</v>
      </c>
      <c r="D291" t="s">
        <v>593</v>
      </c>
      <c r="E291" t="s">
        <v>313</v>
      </c>
      <c r="F291">
        <v>69</v>
      </c>
    </row>
    <row r="292" spans="1:6" x14ac:dyDescent="0.2">
      <c r="A292" t="s">
        <v>108</v>
      </c>
      <c r="B292" t="s">
        <v>707</v>
      </c>
      <c r="C292" t="str">
        <f>_xlfn.XLOOKUP(B292, 'Reference dict'!A:A, 'Reference dict'!B:B)</f>
        <v>Philippines</v>
      </c>
      <c r="D292" t="s">
        <v>594</v>
      </c>
      <c r="E292" t="s">
        <v>313</v>
      </c>
      <c r="F292">
        <v>17</v>
      </c>
    </row>
    <row r="293" spans="1:6" x14ac:dyDescent="0.2">
      <c r="A293" t="s">
        <v>108</v>
      </c>
      <c r="B293" t="s">
        <v>707</v>
      </c>
      <c r="C293" t="str">
        <f>_xlfn.XLOOKUP(B293, 'Reference dict'!A:A, 'Reference dict'!B:B)</f>
        <v>Philippines</v>
      </c>
      <c r="D293" t="s">
        <v>595</v>
      </c>
      <c r="E293" t="s">
        <v>313</v>
      </c>
      <c r="F293">
        <v>15</v>
      </c>
    </row>
    <row r="294" spans="1:6" x14ac:dyDescent="0.2">
      <c r="A294" t="s">
        <v>108</v>
      </c>
      <c r="B294" t="s">
        <v>707</v>
      </c>
      <c r="C294" t="str">
        <f>_xlfn.XLOOKUP(B294, 'Reference dict'!A:A, 'Reference dict'!B:B)</f>
        <v>Philippines</v>
      </c>
      <c r="D294" t="s">
        <v>596</v>
      </c>
      <c r="E294" t="s">
        <v>313</v>
      </c>
      <c r="F294">
        <v>13</v>
      </c>
    </row>
    <row r="295" spans="1:6" x14ac:dyDescent="0.2">
      <c r="A295" t="s">
        <v>108</v>
      </c>
      <c r="B295" t="s">
        <v>707</v>
      </c>
      <c r="C295" t="str">
        <f>_xlfn.XLOOKUP(B295, 'Reference dict'!A:A, 'Reference dict'!B:B)</f>
        <v>Philippines</v>
      </c>
      <c r="D295" t="s">
        <v>597</v>
      </c>
      <c r="E295" t="s">
        <v>313</v>
      </c>
      <c r="F295">
        <v>31</v>
      </c>
    </row>
    <row r="296" spans="1:6" x14ac:dyDescent="0.2">
      <c r="A296" t="s">
        <v>108</v>
      </c>
      <c r="B296" t="s">
        <v>707</v>
      </c>
      <c r="C296" t="str">
        <f>_xlfn.XLOOKUP(B296, 'Reference dict'!A:A, 'Reference dict'!B:B)</f>
        <v>Philippines</v>
      </c>
      <c r="D296" t="s">
        <v>598</v>
      </c>
      <c r="E296" t="s">
        <v>313</v>
      </c>
      <c r="F296">
        <v>24</v>
      </c>
    </row>
    <row r="297" spans="1:6" x14ac:dyDescent="0.2">
      <c r="A297" t="s">
        <v>108</v>
      </c>
      <c r="B297" t="s">
        <v>707</v>
      </c>
      <c r="C297" t="str">
        <f>_xlfn.XLOOKUP(B297, 'Reference dict'!A:A, 'Reference dict'!B:B)</f>
        <v>Philippines</v>
      </c>
      <c r="D297" t="s">
        <v>599</v>
      </c>
      <c r="E297" t="s">
        <v>313</v>
      </c>
      <c r="F297">
        <v>23</v>
      </c>
    </row>
    <row r="298" spans="1:6" x14ac:dyDescent="0.2">
      <c r="A298" t="s">
        <v>108</v>
      </c>
      <c r="B298" t="s">
        <v>707</v>
      </c>
      <c r="C298" t="str">
        <f>_xlfn.XLOOKUP(B298, 'Reference dict'!A:A, 'Reference dict'!B:B)</f>
        <v>Philippines</v>
      </c>
      <c r="D298" t="s">
        <v>600</v>
      </c>
      <c r="E298" t="s">
        <v>313</v>
      </c>
      <c r="F298">
        <v>35</v>
      </c>
    </row>
    <row r="299" spans="1:6" x14ac:dyDescent="0.2">
      <c r="A299" t="s">
        <v>108</v>
      </c>
      <c r="B299" t="s">
        <v>707</v>
      </c>
      <c r="C299" t="str">
        <f>_xlfn.XLOOKUP(B299, 'Reference dict'!A:A, 'Reference dict'!B:B)</f>
        <v>Philippines</v>
      </c>
      <c r="D299" t="s">
        <v>601</v>
      </c>
      <c r="E299" t="s">
        <v>313</v>
      </c>
      <c r="F299">
        <v>55</v>
      </c>
    </row>
    <row r="300" spans="1:6" x14ac:dyDescent="0.2">
      <c r="A300" t="s">
        <v>39</v>
      </c>
      <c r="B300" t="s">
        <v>708</v>
      </c>
      <c r="C300" t="str">
        <f>_xlfn.XLOOKUP(B300, 'Reference dict'!A:A, 'Reference dict'!B:B)</f>
        <v>Mozambique</v>
      </c>
      <c r="D300" t="s">
        <v>39</v>
      </c>
      <c r="E300" t="s">
        <v>312</v>
      </c>
      <c r="F300">
        <v>683</v>
      </c>
    </row>
    <row r="301" spans="1:6" x14ac:dyDescent="0.2">
      <c r="A301" t="s">
        <v>40</v>
      </c>
      <c r="B301" t="s">
        <v>709</v>
      </c>
      <c r="C301" t="str">
        <f>_xlfn.XLOOKUP(B301, 'Reference dict'!A:A, 'Reference dict'!B:B)</f>
        <v>Honduras</v>
      </c>
      <c r="D301" t="s">
        <v>602</v>
      </c>
      <c r="E301" t="s">
        <v>312</v>
      </c>
      <c r="F301">
        <v>423</v>
      </c>
    </row>
    <row r="302" spans="1:6" x14ac:dyDescent="0.2">
      <c r="A302" t="s">
        <v>40</v>
      </c>
      <c r="B302" t="s">
        <v>709</v>
      </c>
      <c r="C302" t="str">
        <f>_xlfn.XLOOKUP(B302, 'Reference dict'!A:A, 'Reference dict'!B:B)</f>
        <v>Honduras</v>
      </c>
      <c r="D302" t="s">
        <v>603</v>
      </c>
      <c r="E302" t="s">
        <v>313</v>
      </c>
      <c r="F302">
        <v>963</v>
      </c>
    </row>
    <row r="303" spans="1:6" x14ac:dyDescent="0.2">
      <c r="A303" t="s">
        <v>40</v>
      </c>
      <c r="B303" t="s">
        <v>707</v>
      </c>
      <c r="C303" t="str">
        <f>_xlfn.XLOOKUP(B303, 'Reference dict'!A:A, 'Reference dict'!B:B)</f>
        <v>Philippines</v>
      </c>
      <c r="D303" t="s">
        <v>604</v>
      </c>
      <c r="E303" t="s">
        <v>313</v>
      </c>
      <c r="F303">
        <v>24</v>
      </c>
    </row>
    <row r="304" spans="1:6" x14ac:dyDescent="0.2">
      <c r="A304" t="s">
        <v>40</v>
      </c>
      <c r="B304" t="s">
        <v>707</v>
      </c>
      <c r="C304" t="str">
        <f>_xlfn.XLOOKUP(B304, 'Reference dict'!A:A, 'Reference dict'!B:B)</f>
        <v>Philippines</v>
      </c>
      <c r="D304" t="s">
        <v>605</v>
      </c>
      <c r="E304" t="s">
        <v>313</v>
      </c>
      <c r="F304">
        <v>12</v>
      </c>
    </row>
    <row r="305" spans="1:6" x14ac:dyDescent="0.2">
      <c r="A305" t="s">
        <v>40</v>
      </c>
      <c r="B305" t="s">
        <v>707</v>
      </c>
      <c r="C305" t="str">
        <f>_xlfn.XLOOKUP(B305, 'Reference dict'!A:A, 'Reference dict'!B:B)</f>
        <v>Philippines</v>
      </c>
      <c r="D305" t="s">
        <v>606</v>
      </c>
      <c r="E305" t="s">
        <v>313</v>
      </c>
      <c r="F305">
        <v>24</v>
      </c>
    </row>
    <row r="306" spans="1:6" x14ac:dyDescent="0.2">
      <c r="A306" t="s">
        <v>40</v>
      </c>
      <c r="B306" t="s">
        <v>707</v>
      </c>
      <c r="C306" t="str">
        <f>_xlfn.XLOOKUP(B306, 'Reference dict'!A:A, 'Reference dict'!B:B)</f>
        <v>Philippines</v>
      </c>
      <c r="D306" t="s">
        <v>607</v>
      </c>
      <c r="E306" t="s">
        <v>313</v>
      </c>
      <c r="F306">
        <v>18</v>
      </c>
    </row>
    <row r="307" spans="1:6" x14ac:dyDescent="0.2">
      <c r="A307" t="s">
        <v>40</v>
      </c>
      <c r="B307" t="s">
        <v>707</v>
      </c>
      <c r="C307" t="str">
        <f>_xlfn.XLOOKUP(B307, 'Reference dict'!A:A, 'Reference dict'!B:B)</f>
        <v>Philippines</v>
      </c>
      <c r="D307" t="s">
        <v>608</v>
      </c>
      <c r="E307" t="s">
        <v>312</v>
      </c>
      <c r="F307">
        <v>10</v>
      </c>
    </row>
    <row r="308" spans="1:6" x14ac:dyDescent="0.2">
      <c r="A308" t="s">
        <v>40</v>
      </c>
      <c r="B308" t="s">
        <v>707</v>
      </c>
      <c r="C308" t="str">
        <f>_xlfn.XLOOKUP(B308, 'Reference dict'!A:A, 'Reference dict'!B:B)</f>
        <v>Philippines</v>
      </c>
      <c r="D308" t="s">
        <v>609</v>
      </c>
      <c r="E308" t="s">
        <v>313</v>
      </c>
      <c r="F308">
        <v>16</v>
      </c>
    </row>
    <row r="309" spans="1:6" x14ac:dyDescent="0.2">
      <c r="A309" t="s">
        <v>40</v>
      </c>
      <c r="B309" t="s">
        <v>707</v>
      </c>
      <c r="C309" t="str">
        <f>_xlfn.XLOOKUP(B309, 'Reference dict'!A:A, 'Reference dict'!B:B)</f>
        <v>Philippines</v>
      </c>
      <c r="D309" t="s">
        <v>610</v>
      </c>
      <c r="E309" t="s">
        <v>313</v>
      </c>
      <c r="F309">
        <v>15</v>
      </c>
    </row>
    <row r="310" spans="1:6" x14ac:dyDescent="0.2">
      <c r="A310" t="s">
        <v>275</v>
      </c>
      <c r="B310" t="s">
        <v>707</v>
      </c>
      <c r="C310" t="str">
        <f>_xlfn.XLOOKUP(B310, 'Reference dict'!A:A, 'Reference dict'!B:B)</f>
        <v>Philippines</v>
      </c>
      <c r="D310" t="s">
        <v>611</v>
      </c>
      <c r="E310" t="s">
        <v>313</v>
      </c>
      <c r="F310">
        <v>84</v>
      </c>
    </row>
    <row r="311" spans="1:6" x14ac:dyDescent="0.2">
      <c r="A311" t="s">
        <v>110</v>
      </c>
      <c r="B311" t="s">
        <v>709</v>
      </c>
      <c r="C311" t="str">
        <f>_xlfn.XLOOKUP(B311, 'Reference dict'!A:A, 'Reference dict'!B:B)</f>
        <v>Honduras</v>
      </c>
      <c r="D311" t="s">
        <v>612</v>
      </c>
      <c r="E311" t="s">
        <v>353</v>
      </c>
      <c r="F311">
        <v>1442</v>
      </c>
    </row>
    <row r="312" spans="1:6" x14ac:dyDescent="0.2">
      <c r="A312" t="s">
        <v>110</v>
      </c>
      <c r="B312" t="s">
        <v>709</v>
      </c>
      <c r="C312" t="str">
        <f>_xlfn.XLOOKUP(B312, 'Reference dict'!A:A, 'Reference dict'!B:B)</f>
        <v>Honduras</v>
      </c>
      <c r="D312" t="s">
        <v>613</v>
      </c>
      <c r="E312" t="s">
        <v>313</v>
      </c>
      <c r="F312">
        <v>1028</v>
      </c>
    </row>
    <row r="313" spans="1:6" x14ac:dyDescent="0.2">
      <c r="A313" t="s">
        <v>110</v>
      </c>
      <c r="B313" t="s">
        <v>709</v>
      </c>
      <c r="C313" t="str">
        <f>_xlfn.XLOOKUP(B313, 'Reference dict'!A:A, 'Reference dict'!B:B)</f>
        <v>Honduras</v>
      </c>
      <c r="D313" t="s">
        <v>614</v>
      </c>
      <c r="E313" t="s">
        <v>313</v>
      </c>
      <c r="F313">
        <v>345</v>
      </c>
    </row>
    <row r="314" spans="1:6" x14ac:dyDescent="0.2">
      <c r="A314" t="s">
        <v>111</v>
      </c>
      <c r="B314" t="s">
        <v>707</v>
      </c>
      <c r="C314" t="str">
        <f>_xlfn.XLOOKUP(B314, 'Reference dict'!A:A, 'Reference dict'!B:B)</f>
        <v>Philippines</v>
      </c>
      <c r="D314" t="s">
        <v>615</v>
      </c>
      <c r="E314" t="s">
        <v>313</v>
      </c>
      <c r="F314">
        <v>3</v>
      </c>
    </row>
    <row r="315" spans="1:6" x14ac:dyDescent="0.2">
      <c r="A315" t="s">
        <v>277</v>
      </c>
      <c r="B315" t="s">
        <v>708</v>
      </c>
      <c r="C315" t="str">
        <f>_xlfn.XLOOKUP(B315, 'Reference dict'!A:A, 'Reference dict'!B:B)</f>
        <v>Mozambique</v>
      </c>
      <c r="D315" t="s">
        <v>277</v>
      </c>
      <c r="E315" t="s">
        <v>311</v>
      </c>
      <c r="F315">
        <v>1095</v>
      </c>
    </row>
    <row r="316" spans="1:6" x14ac:dyDescent="0.2">
      <c r="A316" t="s">
        <v>278</v>
      </c>
      <c r="B316" t="s">
        <v>708</v>
      </c>
      <c r="C316" t="str">
        <f>_xlfn.XLOOKUP(B316, 'Reference dict'!A:A, 'Reference dict'!B:B)</f>
        <v>Mozambique</v>
      </c>
      <c r="D316" t="s">
        <v>616</v>
      </c>
      <c r="E316" t="s">
        <v>311</v>
      </c>
      <c r="F316">
        <v>869</v>
      </c>
    </row>
    <row r="317" spans="1:6" x14ac:dyDescent="0.2">
      <c r="A317" t="s">
        <v>278</v>
      </c>
      <c r="B317" t="s">
        <v>708</v>
      </c>
      <c r="C317" t="str">
        <f>_xlfn.XLOOKUP(B317, 'Reference dict'!A:A, 'Reference dict'!B:B)</f>
        <v>Mozambique</v>
      </c>
      <c r="D317" t="s">
        <v>617</v>
      </c>
      <c r="E317" t="s">
        <v>311</v>
      </c>
      <c r="F317">
        <v>329</v>
      </c>
    </row>
    <row r="318" spans="1:6" x14ac:dyDescent="0.2">
      <c r="A318" t="s">
        <v>113</v>
      </c>
      <c r="B318" t="s">
        <v>706</v>
      </c>
      <c r="C318" t="str">
        <f>_xlfn.XLOOKUP(B318, 'Reference dict'!A:A, 'Reference dict'!B:B)</f>
        <v>Indonesia</v>
      </c>
      <c r="D318" t="s">
        <v>618</v>
      </c>
      <c r="E318" t="s">
        <v>313</v>
      </c>
      <c r="F318">
        <v>74</v>
      </c>
    </row>
    <row r="319" spans="1:6" x14ac:dyDescent="0.2">
      <c r="A319" t="s">
        <v>113</v>
      </c>
      <c r="B319" t="s">
        <v>706</v>
      </c>
      <c r="C319" t="str">
        <f>_xlfn.XLOOKUP(B319, 'Reference dict'!A:A, 'Reference dict'!B:B)</f>
        <v>Indonesia</v>
      </c>
      <c r="D319">
        <v>2</v>
      </c>
      <c r="E319" t="s">
        <v>312</v>
      </c>
      <c r="F319">
        <v>394</v>
      </c>
    </row>
    <row r="320" spans="1:6" x14ac:dyDescent="0.2">
      <c r="A320" t="s">
        <v>279</v>
      </c>
      <c r="B320" t="s">
        <v>706</v>
      </c>
      <c r="C320" t="str">
        <f>_xlfn.XLOOKUP(B320, 'Reference dict'!A:A, 'Reference dict'!B:B)</f>
        <v>Indonesia</v>
      </c>
      <c r="D320" t="s">
        <v>619</v>
      </c>
      <c r="E320" t="s">
        <v>313</v>
      </c>
      <c r="F320">
        <v>763</v>
      </c>
    </row>
    <row r="321" spans="1:6" x14ac:dyDescent="0.2">
      <c r="A321" t="s">
        <v>280</v>
      </c>
      <c r="B321" t="s">
        <v>707</v>
      </c>
      <c r="C321" t="str">
        <f>_xlfn.XLOOKUP(B321, 'Reference dict'!A:A, 'Reference dict'!B:B)</f>
        <v>Philippines</v>
      </c>
      <c r="D321" t="s">
        <v>448</v>
      </c>
      <c r="E321" t="s">
        <v>313</v>
      </c>
      <c r="F321">
        <v>515</v>
      </c>
    </row>
    <row r="322" spans="1:6" x14ac:dyDescent="0.2">
      <c r="A322" t="s">
        <v>282</v>
      </c>
      <c r="B322" t="s">
        <v>708</v>
      </c>
      <c r="C322" t="str">
        <f>_xlfn.XLOOKUP(B322, 'Reference dict'!A:A, 'Reference dict'!B:B)</f>
        <v>Mozambique</v>
      </c>
      <c r="D322" t="s">
        <v>620</v>
      </c>
      <c r="E322" t="s">
        <v>311</v>
      </c>
      <c r="F322">
        <v>165</v>
      </c>
    </row>
    <row r="323" spans="1:6" x14ac:dyDescent="0.2">
      <c r="A323" t="s">
        <v>282</v>
      </c>
      <c r="B323" t="s">
        <v>708</v>
      </c>
      <c r="C323" t="str">
        <f>_xlfn.XLOOKUP(B323, 'Reference dict'!A:A, 'Reference dict'!B:B)</f>
        <v>Mozambique</v>
      </c>
      <c r="D323" t="s">
        <v>621</v>
      </c>
      <c r="E323" t="s">
        <v>311</v>
      </c>
      <c r="F323">
        <v>212</v>
      </c>
    </row>
    <row r="324" spans="1:6" x14ac:dyDescent="0.2">
      <c r="A324" t="s">
        <v>41</v>
      </c>
      <c r="B324" t="s">
        <v>706</v>
      </c>
      <c r="C324" t="str">
        <f>_xlfn.XLOOKUP(B324, 'Reference dict'!A:A, 'Reference dict'!B:B)</f>
        <v>Indonesia</v>
      </c>
      <c r="D324" t="s">
        <v>622</v>
      </c>
      <c r="E324" t="s">
        <v>312</v>
      </c>
      <c r="F324">
        <v>286</v>
      </c>
    </row>
    <row r="325" spans="1:6" x14ac:dyDescent="0.2">
      <c r="A325" t="s">
        <v>42</v>
      </c>
      <c r="B325" t="s">
        <v>706</v>
      </c>
      <c r="C325" t="str">
        <f>_xlfn.XLOOKUP(B325, 'Reference dict'!A:A, 'Reference dict'!B:B)</f>
        <v>Indonesia</v>
      </c>
      <c r="D325" t="s">
        <v>623</v>
      </c>
      <c r="E325" t="s">
        <v>312</v>
      </c>
      <c r="F325">
        <v>12</v>
      </c>
    </row>
    <row r="326" spans="1:6" x14ac:dyDescent="0.2">
      <c r="A326" t="s">
        <v>42</v>
      </c>
      <c r="B326" t="s">
        <v>706</v>
      </c>
      <c r="C326" t="str">
        <f>_xlfn.XLOOKUP(B326, 'Reference dict'!A:A, 'Reference dict'!B:B)</f>
        <v>Indonesia</v>
      </c>
      <c r="D326" t="s">
        <v>624</v>
      </c>
      <c r="E326" t="s">
        <v>312</v>
      </c>
      <c r="F326">
        <v>199</v>
      </c>
    </row>
    <row r="327" spans="1:6" x14ac:dyDescent="0.2">
      <c r="A327" t="s">
        <v>42</v>
      </c>
      <c r="B327" t="s">
        <v>706</v>
      </c>
      <c r="C327" t="str">
        <f>_xlfn.XLOOKUP(B327, 'Reference dict'!A:A, 'Reference dict'!B:B)</f>
        <v>Indonesia</v>
      </c>
      <c r="D327" t="s">
        <v>625</v>
      </c>
      <c r="E327" t="s">
        <v>312</v>
      </c>
      <c r="F327">
        <v>66</v>
      </c>
    </row>
    <row r="328" spans="1:6" x14ac:dyDescent="0.2">
      <c r="A328" t="s">
        <v>42</v>
      </c>
      <c r="B328" t="s">
        <v>706</v>
      </c>
      <c r="C328" t="str">
        <f>_xlfn.XLOOKUP(B328, 'Reference dict'!A:A, 'Reference dict'!B:B)</f>
        <v>Indonesia</v>
      </c>
      <c r="D328" t="s">
        <v>626</v>
      </c>
      <c r="E328" t="s">
        <v>312</v>
      </c>
      <c r="F328">
        <v>62</v>
      </c>
    </row>
    <row r="329" spans="1:6" x14ac:dyDescent="0.2">
      <c r="A329" t="s">
        <v>284</v>
      </c>
      <c r="B329" t="s">
        <v>707</v>
      </c>
      <c r="C329" t="str">
        <f>_xlfn.XLOOKUP(B329, 'Reference dict'!A:A, 'Reference dict'!B:B)</f>
        <v>Philippines</v>
      </c>
      <c r="D329" t="s">
        <v>627</v>
      </c>
      <c r="E329" t="s">
        <v>312</v>
      </c>
      <c r="F329">
        <v>363</v>
      </c>
    </row>
    <row r="330" spans="1:6" x14ac:dyDescent="0.2">
      <c r="A330" t="s">
        <v>286</v>
      </c>
      <c r="B330" t="s">
        <v>710</v>
      </c>
      <c r="C330" t="str">
        <f>_xlfn.XLOOKUP(B330, 'Reference dict'!A:A, 'Reference dict'!B:B)</f>
        <v>Federated States of Micronesia</v>
      </c>
      <c r="D330" t="s">
        <v>628</v>
      </c>
      <c r="E330" t="s">
        <v>313</v>
      </c>
      <c r="F330">
        <v>1219</v>
      </c>
    </row>
    <row r="331" spans="1:6" x14ac:dyDescent="0.2">
      <c r="A331" t="s">
        <v>286</v>
      </c>
      <c r="B331" t="s">
        <v>710</v>
      </c>
      <c r="C331" t="str">
        <f>_xlfn.XLOOKUP(B331, 'Reference dict'!A:A, 'Reference dict'!B:B)</f>
        <v>Federated States of Micronesia</v>
      </c>
      <c r="D331" t="s">
        <v>628</v>
      </c>
      <c r="E331" t="s">
        <v>353</v>
      </c>
      <c r="F331">
        <v>980</v>
      </c>
    </row>
    <row r="332" spans="1:6" x14ac:dyDescent="0.2">
      <c r="A332" t="s">
        <v>43</v>
      </c>
      <c r="B332" t="s">
        <v>706</v>
      </c>
      <c r="C332" t="str">
        <f>_xlfn.XLOOKUP(B332, 'Reference dict'!A:A, 'Reference dict'!B:B)</f>
        <v>Indonesia</v>
      </c>
      <c r="D332" t="s">
        <v>512</v>
      </c>
      <c r="E332" t="s">
        <v>312</v>
      </c>
      <c r="F332">
        <v>111</v>
      </c>
    </row>
    <row r="333" spans="1:6" x14ac:dyDescent="0.2">
      <c r="A333" t="s">
        <v>43</v>
      </c>
      <c r="B333" t="s">
        <v>706</v>
      </c>
      <c r="C333" t="str">
        <f>_xlfn.XLOOKUP(B333, 'Reference dict'!A:A, 'Reference dict'!B:B)</f>
        <v>Indonesia</v>
      </c>
      <c r="D333" t="s">
        <v>629</v>
      </c>
      <c r="E333" t="s">
        <v>312</v>
      </c>
      <c r="F333">
        <v>167</v>
      </c>
    </row>
    <row r="334" spans="1:6" x14ac:dyDescent="0.2">
      <c r="A334" t="s">
        <v>43</v>
      </c>
      <c r="B334" t="s">
        <v>706</v>
      </c>
      <c r="C334" t="str">
        <f>_xlfn.XLOOKUP(B334, 'Reference dict'!A:A, 'Reference dict'!B:B)</f>
        <v>Indonesia</v>
      </c>
      <c r="D334" t="s">
        <v>630</v>
      </c>
      <c r="E334" t="s">
        <v>312</v>
      </c>
      <c r="F334">
        <v>90</v>
      </c>
    </row>
    <row r="335" spans="1:6" x14ac:dyDescent="0.2">
      <c r="A335" t="s">
        <v>43</v>
      </c>
      <c r="B335" t="s">
        <v>706</v>
      </c>
      <c r="C335" t="str">
        <f>_xlfn.XLOOKUP(B335, 'Reference dict'!A:A, 'Reference dict'!B:B)</f>
        <v>Indonesia</v>
      </c>
      <c r="D335" t="s">
        <v>631</v>
      </c>
      <c r="E335" t="s">
        <v>312</v>
      </c>
      <c r="F335">
        <v>55</v>
      </c>
    </row>
    <row r="336" spans="1:6" x14ac:dyDescent="0.2">
      <c r="A336" t="s">
        <v>43</v>
      </c>
      <c r="B336" t="s">
        <v>706</v>
      </c>
      <c r="C336" t="str">
        <f>_xlfn.XLOOKUP(B336, 'Reference dict'!A:A, 'Reference dict'!B:B)</f>
        <v>Indonesia</v>
      </c>
      <c r="D336" t="s">
        <v>632</v>
      </c>
      <c r="E336" t="s">
        <v>312</v>
      </c>
      <c r="F336">
        <v>58</v>
      </c>
    </row>
    <row r="337" spans="1:6" x14ac:dyDescent="0.2">
      <c r="A337" t="s">
        <v>43</v>
      </c>
      <c r="B337" t="s">
        <v>706</v>
      </c>
      <c r="C337" t="str">
        <f>_xlfn.XLOOKUP(B337, 'Reference dict'!A:A, 'Reference dict'!B:B)</f>
        <v>Indonesia</v>
      </c>
      <c r="D337" t="s">
        <v>633</v>
      </c>
      <c r="E337" t="s">
        <v>312</v>
      </c>
      <c r="F337">
        <v>176</v>
      </c>
    </row>
    <row r="338" spans="1:6" x14ac:dyDescent="0.2">
      <c r="A338" t="s">
        <v>289</v>
      </c>
      <c r="B338" t="s">
        <v>706</v>
      </c>
      <c r="C338" t="str">
        <f>_xlfn.XLOOKUP(B338, 'Reference dict'!A:A, 'Reference dict'!B:B)</f>
        <v>Indonesia</v>
      </c>
      <c r="D338" t="s">
        <v>634</v>
      </c>
      <c r="E338" t="s">
        <v>311</v>
      </c>
      <c r="F338">
        <v>147</v>
      </c>
    </row>
    <row r="339" spans="1:6" x14ac:dyDescent="0.2">
      <c r="A339" t="s">
        <v>44</v>
      </c>
      <c r="B339" t="s">
        <v>707</v>
      </c>
      <c r="C339" t="str">
        <f>_xlfn.XLOOKUP(B339, 'Reference dict'!A:A, 'Reference dict'!B:B)</f>
        <v>Philippines</v>
      </c>
      <c r="D339" t="s">
        <v>635</v>
      </c>
      <c r="E339" t="s">
        <v>313</v>
      </c>
      <c r="F339">
        <v>6</v>
      </c>
    </row>
    <row r="340" spans="1:6" x14ac:dyDescent="0.2">
      <c r="A340" t="s">
        <v>124</v>
      </c>
      <c r="B340" t="s">
        <v>709</v>
      </c>
      <c r="C340" t="str">
        <f>_xlfn.XLOOKUP(B340, 'Reference dict'!A:A, 'Reference dict'!B:B)</f>
        <v>Honduras</v>
      </c>
      <c r="D340" t="s">
        <v>636</v>
      </c>
      <c r="E340" t="s">
        <v>353</v>
      </c>
      <c r="F340">
        <v>3885</v>
      </c>
    </row>
    <row r="341" spans="1:6" x14ac:dyDescent="0.2">
      <c r="A341" t="s">
        <v>124</v>
      </c>
      <c r="B341" t="s">
        <v>709</v>
      </c>
      <c r="C341" t="str">
        <f>_xlfn.XLOOKUP(B341, 'Reference dict'!A:A, 'Reference dict'!B:B)</f>
        <v>Honduras</v>
      </c>
      <c r="D341" t="s">
        <v>637</v>
      </c>
      <c r="E341" t="s">
        <v>353</v>
      </c>
      <c r="F341">
        <v>2911</v>
      </c>
    </row>
    <row r="342" spans="1:6" x14ac:dyDescent="0.2">
      <c r="A342" t="s">
        <v>45</v>
      </c>
      <c r="B342" t="s">
        <v>706</v>
      </c>
      <c r="C342" t="str">
        <f>_xlfn.XLOOKUP(B342, 'Reference dict'!A:A, 'Reference dict'!B:B)</f>
        <v>Indonesia</v>
      </c>
      <c r="D342" t="s">
        <v>638</v>
      </c>
      <c r="E342" t="s">
        <v>312</v>
      </c>
      <c r="F342">
        <v>20</v>
      </c>
    </row>
    <row r="343" spans="1:6" x14ac:dyDescent="0.2">
      <c r="A343" t="s">
        <v>45</v>
      </c>
      <c r="B343" t="s">
        <v>706</v>
      </c>
      <c r="C343" t="str">
        <f>_xlfn.XLOOKUP(B343, 'Reference dict'!A:A, 'Reference dict'!B:B)</f>
        <v>Indonesia</v>
      </c>
      <c r="D343" t="s">
        <v>639</v>
      </c>
      <c r="E343" t="s">
        <v>312</v>
      </c>
      <c r="F343">
        <v>30</v>
      </c>
    </row>
    <row r="344" spans="1:6" x14ac:dyDescent="0.2">
      <c r="A344" t="s">
        <v>45</v>
      </c>
      <c r="B344" t="s">
        <v>706</v>
      </c>
      <c r="C344" t="str">
        <f>_xlfn.XLOOKUP(B344, 'Reference dict'!A:A, 'Reference dict'!B:B)</f>
        <v>Indonesia</v>
      </c>
      <c r="D344" t="s">
        <v>640</v>
      </c>
      <c r="E344" t="s">
        <v>312</v>
      </c>
      <c r="F344">
        <v>8</v>
      </c>
    </row>
    <row r="345" spans="1:6" x14ac:dyDescent="0.2">
      <c r="A345" t="s">
        <v>45</v>
      </c>
      <c r="B345" t="s">
        <v>706</v>
      </c>
      <c r="C345" t="str">
        <f>_xlfn.XLOOKUP(B345, 'Reference dict'!A:A, 'Reference dict'!B:B)</f>
        <v>Indonesia</v>
      </c>
      <c r="D345" t="s">
        <v>641</v>
      </c>
      <c r="E345" t="s">
        <v>312</v>
      </c>
      <c r="F345">
        <v>12</v>
      </c>
    </row>
    <row r="346" spans="1:6" x14ac:dyDescent="0.2">
      <c r="A346" t="s">
        <v>45</v>
      </c>
      <c r="B346" t="s">
        <v>706</v>
      </c>
      <c r="C346" t="str">
        <f>_xlfn.XLOOKUP(B346, 'Reference dict'!A:A, 'Reference dict'!B:B)</f>
        <v>Indonesia</v>
      </c>
      <c r="D346" t="s">
        <v>642</v>
      </c>
      <c r="E346" t="s">
        <v>312</v>
      </c>
      <c r="F346">
        <v>34</v>
      </c>
    </row>
    <row r="347" spans="1:6" x14ac:dyDescent="0.2">
      <c r="A347" t="s">
        <v>290</v>
      </c>
      <c r="B347" t="s">
        <v>706</v>
      </c>
      <c r="C347" t="str">
        <f>_xlfn.XLOOKUP(B347, 'Reference dict'!A:A, 'Reference dict'!B:B)</f>
        <v>Indonesia</v>
      </c>
      <c r="D347">
        <v>1</v>
      </c>
      <c r="E347" t="s">
        <v>311</v>
      </c>
      <c r="F347">
        <v>3</v>
      </c>
    </row>
    <row r="348" spans="1:6" x14ac:dyDescent="0.2">
      <c r="A348" t="s">
        <v>290</v>
      </c>
      <c r="B348" t="s">
        <v>706</v>
      </c>
      <c r="C348" t="str">
        <f>_xlfn.XLOOKUP(B348, 'Reference dict'!A:A, 'Reference dict'!B:B)</f>
        <v>Indonesia</v>
      </c>
      <c r="D348">
        <v>4</v>
      </c>
      <c r="E348" t="s">
        <v>311</v>
      </c>
      <c r="F348">
        <v>11</v>
      </c>
    </row>
    <row r="349" spans="1:6" x14ac:dyDescent="0.2">
      <c r="A349" t="s">
        <v>290</v>
      </c>
      <c r="B349" t="s">
        <v>706</v>
      </c>
      <c r="C349" t="str">
        <f>_xlfn.XLOOKUP(B349, 'Reference dict'!A:A, 'Reference dict'!B:B)</f>
        <v>Indonesia</v>
      </c>
      <c r="D349">
        <v>2</v>
      </c>
      <c r="E349" t="s">
        <v>311</v>
      </c>
      <c r="F349">
        <v>163</v>
      </c>
    </row>
    <row r="350" spans="1:6" x14ac:dyDescent="0.2">
      <c r="A350" t="s">
        <v>290</v>
      </c>
      <c r="B350" t="s">
        <v>706</v>
      </c>
      <c r="C350" t="str">
        <f>_xlfn.XLOOKUP(B350, 'Reference dict'!A:A, 'Reference dict'!B:B)</f>
        <v>Indonesia</v>
      </c>
      <c r="D350">
        <v>3</v>
      </c>
      <c r="E350" t="s">
        <v>311</v>
      </c>
      <c r="F350">
        <v>276</v>
      </c>
    </row>
    <row r="351" spans="1:6" x14ac:dyDescent="0.2">
      <c r="A351" t="s">
        <v>46</v>
      </c>
      <c r="B351" t="s">
        <v>706</v>
      </c>
      <c r="C351" t="str">
        <f>_xlfn.XLOOKUP(B351, 'Reference dict'!A:A, 'Reference dict'!B:B)</f>
        <v>Indonesia</v>
      </c>
      <c r="D351" t="s">
        <v>643</v>
      </c>
      <c r="E351" t="s">
        <v>312</v>
      </c>
      <c r="F351">
        <v>54</v>
      </c>
    </row>
    <row r="352" spans="1:6" x14ac:dyDescent="0.2">
      <c r="A352" t="s">
        <v>47</v>
      </c>
      <c r="B352" t="s">
        <v>706</v>
      </c>
      <c r="C352" t="str">
        <f>_xlfn.XLOOKUP(B352, 'Reference dict'!A:A, 'Reference dict'!B:B)</f>
        <v>Indonesia</v>
      </c>
      <c r="D352" t="s">
        <v>644</v>
      </c>
      <c r="E352" t="s">
        <v>313</v>
      </c>
      <c r="F352">
        <v>577</v>
      </c>
    </row>
    <row r="353" spans="1:6" x14ac:dyDescent="0.2">
      <c r="A353" t="s">
        <v>47</v>
      </c>
      <c r="B353" t="s">
        <v>706</v>
      </c>
      <c r="C353" t="str">
        <f>_xlfn.XLOOKUP(B353, 'Reference dict'!A:A, 'Reference dict'!B:B)</f>
        <v>Indonesia</v>
      </c>
      <c r="D353" t="s">
        <v>645</v>
      </c>
      <c r="E353" t="s">
        <v>313</v>
      </c>
      <c r="F353">
        <v>187</v>
      </c>
    </row>
    <row r="354" spans="1:6" x14ac:dyDescent="0.2">
      <c r="A354" t="s">
        <v>291</v>
      </c>
      <c r="B354" t="s">
        <v>706</v>
      </c>
      <c r="C354" t="str">
        <f>_xlfn.XLOOKUP(B354, 'Reference dict'!A:A, 'Reference dict'!B:B)</f>
        <v>Indonesia</v>
      </c>
      <c r="D354">
        <v>1</v>
      </c>
      <c r="E354" t="s">
        <v>311</v>
      </c>
      <c r="F354">
        <v>40</v>
      </c>
    </row>
    <row r="355" spans="1:6" x14ac:dyDescent="0.2">
      <c r="A355" t="s">
        <v>291</v>
      </c>
      <c r="B355" t="s">
        <v>706</v>
      </c>
      <c r="C355" t="str">
        <f>_xlfn.XLOOKUP(B355, 'Reference dict'!A:A, 'Reference dict'!B:B)</f>
        <v>Indonesia</v>
      </c>
      <c r="D355">
        <v>3</v>
      </c>
      <c r="E355" t="s">
        <v>311</v>
      </c>
      <c r="F355">
        <v>8</v>
      </c>
    </row>
    <row r="356" spans="1:6" x14ac:dyDescent="0.2">
      <c r="A356" t="s">
        <v>291</v>
      </c>
      <c r="B356" t="s">
        <v>706</v>
      </c>
      <c r="C356" t="str">
        <f>_xlfn.XLOOKUP(B356, 'Reference dict'!A:A, 'Reference dict'!B:B)</f>
        <v>Indonesia</v>
      </c>
      <c r="D356">
        <v>2</v>
      </c>
      <c r="E356" t="s">
        <v>311</v>
      </c>
      <c r="F356">
        <v>70</v>
      </c>
    </row>
    <row r="357" spans="1:6" x14ac:dyDescent="0.2">
      <c r="A357" t="s">
        <v>292</v>
      </c>
      <c r="B357" t="s">
        <v>706</v>
      </c>
      <c r="C357" t="str">
        <f>_xlfn.XLOOKUP(B357, 'Reference dict'!A:A, 'Reference dict'!B:B)</f>
        <v>Indonesia</v>
      </c>
      <c r="D357">
        <v>1</v>
      </c>
      <c r="E357" t="s">
        <v>311</v>
      </c>
      <c r="F357">
        <v>10</v>
      </c>
    </row>
    <row r="358" spans="1:6" x14ac:dyDescent="0.2">
      <c r="A358" t="s">
        <v>292</v>
      </c>
      <c r="B358" t="s">
        <v>706</v>
      </c>
      <c r="C358" t="str">
        <f>_xlfn.XLOOKUP(B358, 'Reference dict'!A:A, 'Reference dict'!B:B)</f>
        <v>Indonesia</v>
      </c>
      <c r="D358">
        <v>2</v>
      </c>
      <c r="E358" t="s">
        <v>311</v>
      </c>
      <c r="F358">
        <v>24</v>
      </c>
    </row>
    <row r="359" spans="1:6" x14ac:dyDescent="0.2">
      <c r="A359" t="s">
        <v>292</v>
      </c>
      <c r="B359" t="s">
        <v>706</v>
      </c>
      <c r="C359" t="str">
        <f>_xlfn.XLOOKUP(B359, 'Reference dict'!A:A, 'Reference dict'!B:B)</f>
        <v>Indonesia</v>
      </c>
      <c r="D359">
        <v>3</v>
      </c>
      <c r="E359" t="s">
        <v>311</v>
      </c>
      <c r="F359">
        <v>32</v>
      </c>
    </row>
    <row r="360" spans="1:6" x14ac:dyDescent="0.2">
      <c r="A360" t="s">
        <v>293</v>
      </c>
      <c r="B360" t="s">
        <v>706</v>
      </c>
      <c r="C360" t="str">
        <f>_xlfn.XLOOKUP(B360, 'Reference dict'!A:A, 'Reference dict'!B:B)</f>
        <v>Indonesia</v>
      </c>
      <c r="D360">
        <v>1</v>
      </c>
      <c r="E360" t="s">
        <v>311</v>
      </c>
      <c r="F360">
        <v>53</v>
      </c>
    </row>
    <row r="361" spans="1:6" x14ac:dyDescent="0.2">
      <c r="A361" t="s">
        <v>293</v>
      </c>
      <c r="B361" t="s">
        <v>706</v>
      </c>
      <c r="C361" t="str">
        <f>_xlfn.XLOOKUP(B361, 'Reference dict'!A:A, 'Reference dict'!B:B)</f>
        <v>Indonesia</v>
      </c>
      <c r="D361">
        <v>2</v>
      </c>
      <c r="E361" t="s">
        <v>311</v>
      </c>
      <c r="F361">
        <v>61</v>
      </c>
    </row>
    <row r="362" spans="1:6" x14ac:dyDescent="0.2">
      <c r="A362" t="s">
        <v>48</v>
      </c>
      <c r="B362" t="s">
        <v>707</v>
      </c>
      <c r="C362" t="str">
        <f>_xlfn.XLOOKUP(B362, 'Reference dict'!A:A, 'Reference dict'!B:B)</f>
        <v>Philippines</v>
      </c>
      <c r="D362" t="s">
        <v>646</v>
      </c>
      <c r="E362" t="s">
        <v>313</v>
      </c>
      <c r="F362">
        <v>21</v>
      </c>
    </row>
    <row r="363" spans="1:6" x14ac:dyDescent="0.2">
      <c r="A363" t="s">
        <v>48</v>
      </c>
      <c r="B363" t="s">
        <v>707</v>
      </c>
      <c r="C363" t="str">
        <f>_xlfn.XLOOKUP(B363, 'Reference dict'!A:A, 'Reference dict'!B:B)</f>
        <v>Philippines</v>
      </c>
      <c r="D363" t="s">
        <v>647</v>
      </c>
      <c r="E363" t="s">
        <v>313</v>
      </c>
      <c r="F363">
        <v>23</v>
      </c>
    </row>
    <row r="364" spans="1:6" x14ac:dyDescent="0.2">
      <c r="A364" t="s">
        <v>48</v>
      </c>
      <c r="B364" t="s">
        <v>707</v>
      </c>
      <c r="C364" t="str">
        <f>_xlfn.XLOOKUP(B364, 'Reference dict'!A:A, 'Reference dict'!B:B)</f>
        <v>Philippines</v>
      </c>
      <c r="D364" t="s">
        <v>648</v>
      </c>
      <c r="E364" t="s">
        <v>313</v>
      </c>
      <c r="F364">
        <v>19</v>
      </c>
    </row>
    <row r="365" spans="1:6" x14ac:dyDescent="0.2">
      <c r="A365" t="s">
        <v>48</v>
      </c>
      <c r="B365" t="s">
        <v>707</v>
      </c>
      <c r="C365" t="str">
        <f>_xlfn.XLOOKUP(B365, 'Reference dict'!A:A, 'Reference dict'!B:B)</f>
        <v>Philippines</v>
      </c>
      <c r="D365" t="s">
        <v>649</v>
      </c>
      <c r="E365" t="s">
        <v>313</v>
      </c>
      <c r="F365">
        <v>21</v>
      </c>
    </row>
    <row r="366" spans="1:6" x14ac:dyDescent="0.2">
      <c r="A366" t="s">
        <v>48</v>
      </c>
      <c r="B366" t="s">
        <v>707</v>
      </c>
      <c r="C366" t="str">
        <f>_xlfn.XLOOKUP(B366, 'Reference dict'!A:A, 'Reference dict'!B:B)</f>
        <v>Philippines</v>
      </c>
      <c r="D366" t="s">
        <v>650</v>
      </c>
      <c r="E366" t="s">
        <v>312</v>
      </c>
      <c r="F366">
        <v>72</v>
      </c>
    </row>
    <row r="367" spans="1:6" x14ac:dyDescent="0.2">
      <c r="A367" t="s">
        <v>48</v>
      </c>
      <c r="B367" t="s">
        <v>707</v>
      </c>
      <c r="C367" t="str">
        <f>_xlfn.XLOOKUP(B367, 'Reference dict'!A:A, 'Reference dict'!B:B)</f>
        <v>Philippines</v>
      </c>
      <c r="D367" t="s">
        <v>651</v>
      </c>
      <c r="E367" t="s">
        <v>313</v>
      </c>
      <c r="F367">
        <v>39</v>
      </c>
    </row>
    <row r="368" spans="1:6" x14ac:dyDescent="0.2">
      <c r="A368" t="s">
        <v>49</v>
      </c>
      <c r="B368" t="s">
        <v>706</v>
      </c>
      <c r="C368" t="str">
        <f>_xlfn.XLOOKUP(B368, 'Reference dict'!A:A, 'Reference dict'!B:B)</f>
        <v>Indonesia</v>
      </c>
      <c r="D368" t="s">
        <v>652</v>
      </c>
      <c r="E368" t="s">
        <v>312</v>
      </c>
      <c r="F368">
        <v>103</v>
      </c>
    </row>
    <row r="369" spans="1:6" x14ac:dyDescent="0.2">
      <c r="A369" t="s">
        <v>49</v>
      </c>
      <c r="B369" t="s">
        <v>706</v>
      </c>
      <c r="C369" t="str">
        <f>_xlfn.XLOOKUP(B369, 'Reference dict'!A:A, 'Reference dict'!B:B)</f>
        <v>Indonesia</v>
      </c>
      <c r="D369" t="s">
        <v>653</v>
      </c>
      <c r="E369" t="s">
        <v>312</v>
      </c>
      <c r="F369">
        <v>113</v>
      </c>
    </row>
    <row r="370" spans="1:6" x14ac:dyDescent="0.2">
      <c r="A370" t="s">
        <v>49</v>
      </c>
      <c r="B370" t="s">
        <v>706</v>
      </c>
      <c r="C370" t="str">
        <f>_xlfn.XLOOKUP(B370, 'Reference dict'!A:A, 'Reference dict'!B:B)</f>
        <v>Indonesia</v>
      </c>
      <c r="D370" t="s">
        <v>654</v>
      </c>
      <c r="E370" t="s">
        <v>312</v>
      </c>
      <c r="F370">
        <v>762</v>
      </c>
    </row>
    <row r="371" spans="1:6" x14ac:dyDescent="0.2">
      <c r="A371" t="s">
        <v>49</v>
      </c>
      <c r="B371" t="s">
        <v>706</v>
      </c>
      <c r="C371" t="str">
        <f>_xlfn.XLOOKUP(B371, 'Reference dict'!A:A, 'Reference dict'!B:B)</f>
        <v>Indonesia</v>
      </c>
      <c r="D371" t="s">
        <v>655</v>
      </c>
      <c r="E371" t="s">
        <v>312</v>
      </c>
      <c r="F371">
        <v>231</v>
      </c>
    </row>
    <row r="372" spans="1:6" x14ac:dyDescent="0.2">
      <c r="A372" t="s">
        <v>49</v>
      </c>
      <c r="B372" t="s">
        <v>706</v>
      </c>
      <c r="C372" t="str">
        <f>_xlfn.XLOOKUP(B372, 'Reference dict'!A:A, 'Reference dict'!B:B)</f>
        <v>Indonesia</v>
      </c>
      <c r="D372" t="s">
        <v>656</v>
      </c>
      <c r="E372" t="s">
        <v>312</v>
      </c>
      <c r="F372">
        <v>9</v>
      </c>
    </row>
    <row r="373" spans="1:6" x14ac:dyDescent="0.2">
      <c r="A373" t="s">
        <v>49</v>
      </c>
      <c r="B373" t="s">
        <v>706</v>
      </c>
      <c r="C373" t="str">
        <f>_xlfn.XLOOKUP(B373, 'Reference dict'!A:A, 'Reference dict'!B:B)</f>
        <v>Indonesia</v>
      </c>
      <c r="D373" t="s">
        <v>657</v>
      </c>
      <c r="E373" t="s">
        <v>312</v>
      </c>
      <c r="F373">
        <v>7</v>
      </c>
    </row>
    <row r="374" spans="1:6" x14ac:dyDescent="0.2">
      <c r="A374" t="s">
        <v>296</v>
      </c>
      <c r="B374" t="s">
        <v>706</v>
      </c>
      <c r="C374" t="str">
        <f>_xlfn.XLOOKUP(B374, 'Reference dict'!A:A, 'Reference dict'!B:B)</f>
        <v>Indonesia</v>
      </c>
      <c r="D374" t="s">
        <v>658</v>
      </c>
      <c r="E374" t="s">
        <v>311</v>
      </c>
      <c r="F374">
        <v>36</v>
      </c>
    </row>
    <row r="375" spans="1:6" x14ac:dyDescent="0.2">
      <c r="A375" t="s">
        <v>296</v>
      </c>
      <c r="B375" t="s">
        <v>706</v>
      </c>
      <c r="C375" t="str">
        <f>_xlfn.XLOOKUP(B375, 'Reference dict'!A:A, 'Reference dict'!B:B)</f>
        <v>Indonesia</v>
      </c>
      <c r="D375" t="s">
        <v>659</v>
      </c>
      <c r="E375" t="s">
        <v>311</v>
      </c>
      <c r="F375">
        <v>19</v>
      </c>
    </row>
    <row r="376" spans="1:6" x14ac:dyDescent="0.2">
      <c r="A376" t="s">
        <v>296</v>
      </c>
      <c r="B376" t="s">
        <v>706</v>
      </c>
      <c r="C376" t="str">
        <f>_xlfn.XLOOKUP(B376, 'Reference dict'!A:A, 'Reference dict'!B:B)</f>
        <v>Indonesia</v>
      </c>
      <c r="D376" t="s">
        <v>660</v>
      </c>
      <c r="E376" t="s">
        <v>311</v>
      </c>
      <c r="F376">
        <v>13</v>
      </c>
    </row>
    <row r="377" spans="1:6" x14ac:dyDescent="0.2">
      <c r="A377" t="s">
        <v>297</v>
      </c>
      <c r="B377" t="s">
        <v>706</v>
      </c>
      <c r="C377" t="str">
        <f>_xlfn.XLOOKUP(B377, 'Reference dict'!A:A, 'Reference dict'!B:B)</f>
        <v>Indonesia</v>
      </c>
      <c r="D377" t="s">
        <v>661</v>
      </c>
      <c r="E377" t="s">
        <v>311</v>
      </c>
      <c r="F377">
        <v>442</v>
      </c>
    </row>
    <row r="378" spans="1:6" x14ac:dyDescent="0.2">
      <c r="A378" t="s">
        <v>297</v>
      </c>
      <c r="B378" t="s">
        <v>706</v>
      </c>
      <c r="C378" t="str">
        <f>_xlfn.XLOOKUP(B378, 'Reference dict'!A:A, 'Reference dict'!B:B)</f>
        <v>Indonesia</v>
      </c>
      <c r="D378" t="s">
        <v>662</v>
      </c>
      <c r="E378" t="s">
        <v>311</v>
      </c>
      <c r="F378">
        <v>82</v>
      </c>
    </row>
    <row r="379" spans="1:6" x14ac:dyDescent="0.2">
      <c r="A379" t="s">
        <v>297</v>
      </c>
      <c r="B379" t="s">
        <v>706</v>
      </c>
      <c r="C379" t="str">
        <f>_xlfn.XLOOKUP(B379, 'Reference dict'!A:A, 'Reference dict'!B:B)</f>
        <v>Indonesia</v>
      </c>
      <c r="D379" t="s">
        <v>663</v>
      </c>
      <c r="E379" t="s">
        <v>311</v>
      </c>
      <c r="F379">
        <v>107</v>
      </c>
    </row>
    <row r="380" spans="1:6" x14ac:dyDescent="0.2">
      <c r="A380" t="s">
        <v>297</v>
      </c>
      <c r="B380" t="s">
        <v>706</v>
      </c>
      <c r="C380" t="str">
        <f>_xlfn.XLOOKUP(B380, 'Reference dict'!A:A, 'Reference dict'!B:B)</f>
        <v>Indonesia</v>
      </c>
      <c r="D380" t="s">
        <v>664</v>
      </c>
      <c r="E380" t="s">
        <v>311</v>
      </c>
      <c r="F380">
        <v>126</v>
      </c>
    </row>
    <row r="381" spans="1:6" x14ac:dyDescent="0.2">
      <c r="A381" t="s">
        <v>297</v>
      </c>
      <c r="B381" t="s">
        <v>706</v>
      </c>
      <c r="C381" t="str">
        <f>_xlfn.XLOOKUP(B381, 'Reference dict'!A:A, 'Reference dict'!B:B)</f>
        <v>Indonesia</v>
      </c>
      <c r="D381" t="s">
        <v>665</v>
      </c>
      <c r="E381" t="s">
        <v>311</v>
      </c>
      <c r="F381">
        <v>56</v>
      </c>
    </row>
    <row r="382" spans="1:6" x14ac:dyDescent="0.2">
      <c r="A382" t="s">
        <v>297</v>
      </c>
      <c r="B382" t="s">
        <v>706</v>
      </c>
      <c r="C382" t="str">
        <f>_xlfn.XLOOKUP(B382, 'Reference dict'!A:A, 'Reference dict'!B:B)</f>
        <v>Indonesia</v>
      </c>
      <c r="D382" t="s">
        <v>666</v>
      </c>
      <c r="E382" t="s">
        <v>311</v>
      </c>
      <c r="F382">
        <v>36</v>
      </c>
    </row>
    <row r="383" spans="1:6" x14ac:dyDescent="0.2">
      <c r="A383" t="s">
        <v>297</v>
      </c>
      <c r="B383" t="s">
        <v>706</v>
      </c>
      <c r="C383" t="str">
        <f>_xlfn.XLOOKUP(B383, 'Reference dict'!A:A, 'Reference dict'!B:B)</f>
        <v>Indonesia</v>
      </c>
      <c r="D383" t="s">
        <v>667</v>
      </c>
      <c r="E383" t="s">
        <v>311</v>
      </c>
      <c r="F383">
        <v>27</v>
      </c>
    </row>
    <row r="384" spans="1:6" x14ac:dyDescent="0.2">
      <c r="A384" t="s">
        <v>50</v>
      </c>
      <c r="B384" t="s">
        <v>709</v>
      </c>
      <c r="C384" t="str">
        <f>_xlfn.XLOOKUP(B384, 'Reference dict'!A:A, 'Reference dict'!B:B)</f>
        <v>Honduras</v>
      </c>
      <c r="D384" t="s">
        <v>668</v>
      </c>
      <c r="E384" t="s">
        <v>312</v>
      </c>
      <c r="F384">
        <v>1880</v>
      </c>
    </row>
    <row r="385" spans="1:6" x14ac:dyDescent="0.2">
      <c r="A385" t="s">
        <v>50</v>
      </c>
      <c r="B385" t="s">
        <v>709</v>
      </c>
      <c r="C385" t="str">
        <f>_xlfn.XLOOKUP(B385, 'Reference dict'!A:A, 'Reference dict'!B:B)</f>
        <v>Honduras</v>
      </c>
      <c r="D385" t="s">
        <v>669</v>
      </c>
      <c r="E385" t="s">
        <v>353</v>
      </c>
      <c r="F385">
        <v>988</v>
      </c>
    </row>
    <row r="386" spans="1:6" x14ac:dyDescent="0.2">
      <c r="A386" t="s">
        <v>298</v>
      </c>
      <c r="B386" t="s">
        <v>708</v>
      </c>
      <c r="C386" t="str">
        <f>_xlfn.XLOOKUP(B386, 'Reference dict'!A:A, 'Reference dict'!B:B)</f>
        <v>Mozambique</v>
      </c>
      <c r="D386" t="s">
        <v>298</v>
      </c>
      <c r="E386" t="s">
        <v>311</v>
      </c>
      <c r="F386">
        <v>323</v>
      </c>
    </row>
    <row r="387" spans="1:6" x14ac:dyDescent="0.2">
      <c r="A387" t="s">
        <v>300</v>
      </c>
      <c r="B387" t="s">
        <v>707</v>
      </c>
      <c r="C387" t="str">
        <f>_xlfn.XLOOKUP(B387, 'Reference dict'!A:A, 'Reference dict'!B:B)</f>
        <v>Philippines</v>
      </c>
      <c r="D387" t="s">
        <v>670</v>
      </c>
      <c r="E387" t="s">
        <v>311</v>
      </c>
      <c r="F387">
        <v>293</v>
      </c>
    </row>
    <row r="388" spans="1:6" x14ac:dyDescent="0.2">
      <c r="A388" t="s">
        <v>300</v>
      </c>
      <c r="B388" t="s">
        <v>707</v>
      </c>
      <c r="C388" t="str">
        <f>_xlfn.XLOOKUP(B388, 'Reference dict'!A:A, 'Reference dict'!B:B)</f>
        <v>Philippines</v>
      </c>
      <c r="D388" t="s">
        <v>671</v>
      </c>
      <c r="E388" t="s">
        <v>311</v>
      </c>
      <c r="F388">
        <v>62</v>
      </c>
    </row>
    <row r="389" spans="1:6" x14ac:dyDescent="0.2">
      <c r="A389" t="s">
        <v>300</v>
      </c>
      <c r="B389" t="s">
        <v>707</v>
      </c>
      <c r="C389" t="str">
        <f>_xlfn.XLOOKUP(B389, 'Reference dict'!A:A, 'Reference dict'!B:B)</f>
        <v>Philippines</v>
      </c>
      <c r="D389" t="s">
        <v>672</v>
      </c>
      <c r="E389" t="s">
        <v>311</v>
      </c>
      <c r="F389">
        <v>70</v>
      </c>
    </row>
    <row r="390" spans="1:6" x14ac:dyDescent="0.2">
      <c r="A390" t="s">
        <v>300</v>
      </c>
      <c r="B390" t="s">
        <v>707</v>
      </c>
      <c r="C390" t="str">
        <f>_xlfn.XLOOKUP(B390, 'Reference dict'!A:A, 'Reference dict'!B:B)</f>
        <v>Philippines</v>
      </c>
      <c r="D390" t="s">
        <v>673</v>
      </c>
      <c r="E390" t="s">
        <v>312</v>
      </c>
      <c r="F390">
        <v>9</v>
      </c>
    </row>
    <row r="391" spans="1:6" x14ac:dyDescent="0.2">
      <c r="A391" t="s">
        <v>300</v>
      </c>
      <c r="B391" t="s">
        <v>707</v>
      </c>
      <c r="C391" t="str">
        <f>_xlfn.XLOOKUP(B391, 'Reference dict'!A:A, 'Reference dict'!B:B)</f>
        <v>Philippines</v>
      </c>
      <c r="D391" t="s">
        <v>674</v>
      </c>
      <c r="E391" t="s">
        <v>312</v>
      </c>
      <c r="F391">
        <v>16</v>
      </c>
    </row>
    <row r="392" spans="1:6" x14ac:dyDescent="0.2">
      <c r="A392" t="s">
        <v>300</v>
      </c>
      <c r="B392" t="s">
        <v>707</v>
      </c>
      <c r="C392" t="str">
        <f>_xlfn.XLOOKUP(B392, 'Reference dict'!A:A, 'Reference dict'!B:B)</f>
        <v>Philippines</v>
      </c>
      <c r="D392" t="s">
        <v>675</v>
      </c>
      <c r="E392" t="s">
        <v>313</v>
      </c>
      <c r="F392">
        <v>29</v>
      </c>
    </row>
    <row r="393" spans="1:6" x14ac:dyDescent="0.2">
      <c r="A393" t="s">
        <v>300</v>
      </c>
      <c r="B393" t="s">
        <v>707</v>
      </c>
      <c r="C393" t="str">
        <f>_xlfn.XLOOKUP(B393, 'Reference dict'!A:A, 'Reference dict'!B:B)</f>
        <v>Philippines</v>
      </c>
      <c r="D393" t="s">
        <v>676</v>
      </c>
      <c r="E393" t="s">
        <v>313</v>
      </c>
      <c r="F393">
        <v>23</v>
      </c>
    </row>
    <row r="394" spans="1:6" x14ac:dyDescent="0.2">
      <c r="A394" t="s">
        <v>302</v>
      </c>
      <c r="B394" t="s">
        <v>710</v>
      </c>
      <c r="C394" t="str">
        <f>_xlfn.XLOOKUP(B394, 'Reference dict'!A:A, 'Reference dict'!B:B)</f>
        <v>Federated States of Micronesia</v>
      </c>
      <c r="D394" t="s">
        <v>677</v>
      </c>
      <c r="E394" t="s">
        <v>313</v>
      </c>
      <c r="F394">
        <v>185</v>
      </c>
    </row>
    <row r="395" spans="1:6" x14ac:dyDescent="0.2">
      <c r="A395" t="s">
        <v>302</v>
      </c>
      <c r="B395" t="s">
        <v>710</v>
      </c>
      <c r="C395" t="str">
        <f>_xlfn.XLOOKUP(B395, 'Reference dict'!A:A, 'Reference dict'!B:B)</f>
        <v>Federated States of Micronesia</v>
      </c>
      <c r="D395" t="s">
        <v>678</v>
      </c>
      <c r="E395" t="s">
        <v>313</v>
      </c>
      <c r="F395">
        <v>590</v>
      </c>
    </row>
    <row r="396" spans="1:6" x14ac:dyDescent="0.2">
      <c r="A396" t="s">
        <v>302</v>
      </c>
      <c r="B396" t="s">
        <v>710</v>
      </c>
      <c r="C396" t="str">
        <f>_xlfn.XLOOKUP(B396, 'Reference dict'!A:A, 'Reference dict'!B:B)</f>
        <v>Federated States of Micronesia</v>
      </c>
      <c r="D396" t="s">
        <v>678</v>
      </c>
      <c r="E396" t="s">
        <v>353</v>
      </c>
      <c r="F396">
        <v>401</v>
      </c>
    </row>
    <row r="397" spans="1:6" x14ac:dyDescent="0.2">
      <c r="A397" t="s">
        <v>302</v>
      </c>
      <c r="B397" t="s">
        <v>710</v>
      </c>
      <c r="C397" t="str">
        <f>_xlfn.XLOOKUP(B397, 'Reference dict'!A:A, 'Reference dict'!B:B)</f>
        <v>Federated States of Micronesia</v>
      </c>
      <c r="D397" t="s">
        <v>679</v>
      </c>
      <c r="E397" t="s">
        <v>312</v>
      </c>
      <c r="F397">
        <v>31</v>
      </c>
    </row>
    <row r="398" spans="1:6" x14ac:dyDescent="0.2">
      <c r="A398" t="s">
        <v>126</v>
      </c>
      <c r="B398" t="s">
        <v>709</v>
      </c>
      <c r="C398" t="str">
        <f>_xlfn.XLOOKUP(B398, 'Reference dict'!A:A, 'Reference dict'!B:B)</f>
        <v>Honduras</v>
      </c>
      <c r="D398" t="s">
        <v>680</v>
      </c>
      <c r="E398" t="s">
        <v>312</v>
      </c>
      <c r="F398">
        <v>193</v>
      </c>
    </row>
    <row r="399" spans="1:6" x14ac:dyDescent="0.2">
      <c r="A399" t="s">
        <v>126</v>
      </c>
      <c r="B399" t="s">
        <v>709</v>
      </c>
      <c r="C399" t="str">
        <f>_xlfn.XLOOKUP(B399, 'Reference dict'!A:A, 'Reference dict'!B:B)</f>
        <v>Honduras</v>
      </c>
      <c r="D399" t="s">
        <v>681</v>
      </c>
      <c r="E399" t="s">
        <v>312</v>
      </c>
      <c r="F399">
        <v>391</v>
      </c>
    </row>
    <row r="400" spans="1:6" x14ac:dyDescent="0.2">
      <c r="A400" t="s">
        <v>303</v>
      </c>
      <c r="B400" t="s">
        <v>708</v>
      </c>
      <c r="C400" t="str">
        <f>_xlfn.XLOOKUP(B400, 'Reference dict'!A:A, 'Reference dict'!B:B)</f>
        <v>Mozambique</v>
      </c>
      <c r="D400" t="s">
        <v>303</v>
      </c>
      <c r="E400" t="s">
        <v>312</v>
      </c>
      <c r="F400">
        <v>1437</v>
      </c>
    </row>
    <row r="401" spans="1:6" x14ac:dyDescent="0.2">
      <c r="A401" t="s">
        <v>51</v>
      </c>
      <c r="B401" t="s">
        <v>706</v>
      </c>
      <c r="C401" t="str">
        <f>_xlfn.XLOOKUP(B401, 'Reference dict'!A:A, 'Reference dict'!B:B)</f>
        <v>Indonesia</v>
      </c>
      <c r="D401" t="s">
        <v>682</v>
      </c>
      <c r="E401" t="s">
        <v>312</v>
      </c>
      <c r="F401">
        <v>291</v>
      </c>
    </row>
    <row r="402" spans="1:6" x14ac:dyDescent="0.2">
      <c r="A402" t="s">
        <v>51</v>
      </c>
      <c r="B402" t="s">
        <v>706</v>
      </c>
      <c r="C402" t="str">
        <f>_xlfn.XLOOKUP(B402, 'Reference dict'!A:A, 'Reference dict'!B:B)</f>
        <v>Indonesia</v>
      </c>
      <c r="D402" t="s">
        <v>683</v>
      </c>
      <c r="E402" t="s">
        <v>312</v>
      </c>
      <c r="F402">
        <v>210</v>
      </c>
    </row>
    <row r="403" spans="1:6" x14ac:dyDescent="0.2">
      <c r="A403" t="s">
        <v>127</v>
      </c>
      <c r="B403" t="s">
        <v>706</v>
      </c>
      <c r="C403" t="str">
        <f>_xlfn.XLOOKUP(B403, 'Reference dict'!A:A, 'Reference dict'!B:B)</f>
        <v>Indonesia</v>
      </c>
      <c r="D403" t="s">
        <v>684</v>
      </c>
      <c r="E403" t="s">
        <v>313</v>
      </c>
      <c r="F403">
        <v>53</v>
      </c>
    </row>
    <row r="404" spans="1:6" x14ac:dyDescent="0.2">
      <c r="A404" t="s">
        <v>128</v>
      </c>
      <c r="B404" t="s">
        <v>706</v>
      </c>
      <c r="C404" t="str">
        <f>_xlfn.XLOOKUP(B404, 'Reference dict'!A:A, 'Reference dict'!B:B)</f>
        <v>Indonesia</v>
      </c>
      <c r="D404" t="s">
        <v>685</v>
      </c>
      <c r="E404" t="s">
        <v>313</v>
      </c>
      <c r="F404">
        <v>79</v>
      </c>
    </row>
    <row r="405" spans="1:6" x14ac:dyDescent="0.2">
      <c r="A405" t="s">
        <v>128</v>
      </c>
      <c r="B405" t="s">
        <v>706</v>
      </c>
      <c r="C405" t="str">
        <f>_xlfn.XLOOKUP(B405, 'Reference dict'!A:A, 'Reference dict'!B:B)</f>
        <v>Indonesia</v>
      </c>
      <c r="D405" t="s">
        <v>686</v>
      </c>
      <c r="E405" t="s">
        <v>313</v>
      </c>
      <c r="F405">
        <v>67</v>
      </c>
    </row>
    <row r="406" spans="1:6" x14ac:dyDescent="0.2">
      <c r="A406" t="s">
        <v>128</v>
      </c>
      <c r="B406" t="s">
        <v>706</v>
      </c>
      <c r="C406" t="str">
        <f>_xlfn.XLOOKUP(B406, 'Reference dict'!A:A, 'Reference dict'!B:B)</f>
        <v>Indonesia</v>
      </c>
      <c r="D406" t="s">
        <v>687</v>
      </c>
      <c r="E406" t="s">
        <v>313</v>
      </c>
      <c r="F406">
        <v>68</v>
      </c>
    </row>
    <row r="407" spans="1:6" x14ac:dyDescent="0.2">
      <c r="A407" t="s">
        <v>304</v>
      </c>
      <c r="B407" t="s">
        <v>706</v>
      </c>
      <c r="C407" t="str">
        <f>_xlfn.XLOOKUP(B407, 'Reference dict'!A:A, 'Reference dict'!B:B)</f>
        <v>Indonesia</v>
      </c>
      <c r="D407">
        <v>1</v>
      </c>
      <c r="E407" t="s">
        <v>311</v>
      </c>
      <c r="F407">
        <v>407</v>
      </c>
    </row>
    <row r="408" spans="1:6" x14ac:dyDescent="0.2">
      <c r="A408" t="s">
        <v>304</v>
      </c>
      <c r="B408" t="s">
        <v>706</v>
      </c>
      <c r="C408" t="str">
        <f>_xlfn.XLOOKUP(B408, 'Reference dict'!A:A, 'Reference dict'!B:B)</f>
        <v>Indonesia</v>
      </c>
      <c r="D408">
        <v>2</v>
      </c>
      <c r="E408" t="s">
        <v>311</v>
      </c>
      <c r="F408">
        <v>145</v>
      </c>
    </row>
    <row r="409" spans="1:6" x14ac:dyDescent="0.2">
      <c r="A409" t="s">
        <v>129</v>
      </c>
      <c r="B409" t="s">
        <v>706</v>
      </c>
      <c r="C409" t="str">
        <f>_xlfn.XLOOKUP(B409, 'Reference dict'!A:A, 'Reference dict'!B:B)</f>
        <v>Indonesia</v>
      </c>
      <c r="D409" t="s">
        <v>688</v>
      </c>
      <c r="E409" t="s">
        <v>313</v>
      </c>
      <c r="F409">
        <v>175</v>
      </c>
    </row>
    <row r="410" spans="1:6" x14ac:dyDescent="0.2">
      <c r="A410" t="s">
        <v>130</v>
      </c>
      <c r="B410" t="s">
        <v>706</v>
      </c>
      <c r="C410" t="str">
        <f>_xlfn.XLOOKUP(B410, 'Reference dict'!A:A, 'Reference dict'!B:B)</f>
        <v>Indonesia</v>
      </c>
      <c r="D410" t="s">
        <v>689</v>
      </c>
      <c r="E410" t="s">
        <v>312</v>
      </c>
      <c r="F410">
        <v>20</v>
      </c>
    </row>
    <row r="411" spans="1:6" x14ac:dyDescent="0.2">
      <c r="A411" t="s">
        <v>130</v>
      </c>
      <c r="B411" t="s">
        <v>706</v>
      </c>
      <c r="C411" t="str">
        <f>_xlfn.XLOOKUP(B411, 'Reference dict'!A:A, 'Reference dict'!B:B)</f>
        <v>Indonesia</v>
      </c>
      <c r="D411" t="s">
        <v>690</v>
      </c>
      <c r="E411" t="s">
        <v>313</v>
      </c>
      <c r="F411">
        <v>968</v>
      </c>
    </row>
    <row r="412" spans="1:6" x14ac:dyDescent="0.2">
      <c r="A412" t="s">
        <v>130</v>
      </c>
      <c r="B412" t="s">
        <v>706</v>
      </c>
      <c r="C412" t="str">
        <f>_xlfn.XLOOKUP(B412, 'Reference dict'!A:A, 'Reference dict'!B:B)</f>
        <v>Indonesia</v>
      </c>
      <c r="D412" t="s">
        <v>691</v>
      </c>
      <c r="E412" t="s">
        <v>312</v>
      </c>
      <c r="F412">
        <v>50</v>
      </c>
    </row>
    <row r="413" spans="1:6" x14ac:dyDescent="0.2">
      <c r="A413" t="s">
        <v>131</v>
      </c>
      <c r="B413" t="s">
        <v>706</v>
      </c>
      <c r="C413" t="str">
        <f>_xlfn.XLOOKUP(B413, 'Reference dict'!A:A, 'Reference dict'!B:B)</f>
        <v>Indonesia</v>
      </c>
      <c r="D413" t="s">
        <v>692</v>
      </c>
      <c r="E413" t="s">
        <v>313</v>
      </c>
      <c r="F413">
        <v>220</v>
      </c>
    </row>
    <row r="414" spans="1:6" x14ac:dyDescent="0.2">
      <c r="A414" t="s">
        <v>132</v>
      </c>
      <c r="B414" t="s">
        <v>706</v>
      </c>
      <c r="C414" t="str">
        <f>_xlfn.XLOOKUP(B414, 'Reference dict'!A:A, 'Reference dict'!B:B)</f>
        <v>Indonesia</v>
      </c>
      <c r="D414" t="s">
        <v>693</v>
      </c>
      <c r="E414" t="s">
        <v>313</v>
      </c>
      <c r="F414">
        <v>2346</v>
      </c>
    </row>
    <row r="415" spans="1:6" x14ac:dyDescent="0.2">
      <c r="A415" t="s">
        <v>305</v>
      </c>
      <c r="B415" t="s">
        <v>706</v>
      </c>
      <c r="C415" t="str">
        <f>_xlfn.XLOOKUP(B415, 'Reference dict'!A:A, 'Reference dict'!B:B)</f>
        <v>Indonesia</v>
      </c>
      <c r="D415">
        <v>1</v>
      </c>
      <c r="E415" t="s">
        <v>311</v>
      </c>
      <c r="F415">
        <v>20</v>
      </c>
    </row>
    <row r="416" spans="1:6" x14ac:dyDescent="0.2">
      <c r="A416" t="s">
        <v>305</v>
      </c>
      <c r="B416" t="s">
        <v>706</v>
      </c>
      <c r="C416" t="str">
        <f>_xlfn.XLOOKUP(B416, 'Reference dict'!A:A, 'Reference dict'!B:B)</f>
        <v>Indonesia</v>
      </c>
      <c r="D416">
        <v>2</v>
      </c>
      <c r="E416" t="s">
        <v>311</v>
      </c>
      <c r="F416">
        <v>56</v>
      </c>
    </row>
    <row r="417" spans="1:6" x14ac:dyDescent="0.2">
      <c r="A417" t="s">
        <v>305</v>
      </c>
      <c r="B417" t="s">
        <v>706</v>
      </c>
      <c r="C417" t="str">
        <f>_xlfn.XLOOKUP(B417, 'Reference dict'!A:A, 'Reference dict'!B:B)</f>
        <v>Indonesia</v>
      </c>
      <c r="D417">
        <v>3</v>
      </c>
      <c r="E417" t="s">
        <v>311</v>
      </c>
      <c r="F417">
        <v>143</v>
      </c>
    </row>
    <row r="418" spans="1:6" x14ac:dyDescent="0.2">
      <c r="A418" t="s">
        <v>52</v>
      </c>
      <c r="B418" t="s">
        <v>706</v>
      </c>
      <c r="C418" t="str">
        <f>_xlfn.XLOOKUP(B418, 'Reference dict'!A:A, 'Reference dict'!B:B)</f>
        <v>Indonesia</v>
      </c>
      <c r="D418" t="s">
        <v>694</v>
      </c>
      <c r="E418" t="s">
        <v>313</v>
      </c>
      <c r="F418">
        <v>450</v>
      </c>
    </row>
    <row r="419" spans="1:6" x14ac:dyDescent="0.2">
      <c r="A419" t="s">
        <v>52</v>
      </c>
      <c r="B419" t="s">
        <v>706</v>
      </c>
      <c r="C419" t="str">
        <f>_xlfn.XLOOKUP(B419, 'Reference dict'!A:A, 'Reference dict'!B:B)</f>
        <v>Indonesia</v>
      </c>
      <c r="D419" t="s">
        <v>695</v>
      </c>
      <c r="E419" t="s">
        <v>313</v>
      </c>
      <c r="F419">
        <v>59</v>
      </c>
    </row>
    <row r="420" spans="1:6" x14ac:dyDescent="0.2">
      <c r="A420" t="s">
        <v>52</v>
      </c>
      <c r="B420" t="s">
        <v>706</v>
      </c>
      <c r="C420" t="str">
        <f>_xlfn.XLOOKUP(B420, 'Reference dict'!A:A, 'Reference dict'!B:B)</f>
        <v>Indonesia</v>
      </c>
      <c r="D420" t="s">
        <v>696</v>
      </c>
      <c r="E420" t="s">
        <v>313</v>
      </c>
      <c r="F420">
        <v>228</v>
      </c>
    </row>
    <row r="421" spans="1:6" x14ac:dyDescent="0.2">
      <c r="A421" t="s">
        <v>52</v>
      </c>
      <c r="B421" t="s">
        <v>706</v>
      </c>
      <c r="C421" t="str">
        <f>_xlfn.XLOOKUP(B421, 'Reference dict'!A:A, 'Reference dict'!B:B)</f>
        <v>Indonesia</v>
      </c>
      <c r="D421" t="s">
        <v>697</v>
      </c>
      <c r="E421" t="s">
        <v>313</v>
      </c>
      <c r="F421">
        <v>2929</v>
      </c>
    </row>
    <row r="422" spans="1:6" x14ac:dyDescent="0.2">
      <c r="A422" t="s">
        <v>306</v>
      </c>
      <c r="B422" t="s">
        <v>706</v>
      </c>
      <c r="C422" t="str">
        <f>_xlfn.XLOOKUP(B422, 'Reference dict'!A:A, 'Reference dict'!B:B)</f>
        <v>Indonesia</v>
      </c>
      <c r="D422">
        <v>1</v>
      </c>
      <c r="E422" t="s">
        <v>311</v>
      </c>
      <c r="F422">
        <v>255</v>
      </c>
    </row>
    <row r="423" spans="1:6" x14ac:dyDescent="0.2">
      <c r="A423" t="s">
        <v>133</v>
      </c>
      <c r="B423" t="s">
        <v>706</v>
      </c>
      <c r="C423" t="str">
        <f>_xlfn.XLOOKUP(B423, 'Reference dict'!A:A, 'Reference dict'!B:B)</f>
        <v>Indonesia</v>
      </c>
      <c r="D423" t="s">
        <v>698</v>
      </c>
      <c r="E423" t="s">
        <v>313</v>
      </c>
      <c r="F423">
        <v>645</v>
      </c>
    </row>
    <row r="424" spans="1:6" x14ac:dyDescent="0.2">
      <c r="A424" t="s">
        <v>136</v>
      </c>
      <c r="B424" t="s">
        <v>706</v>
      </c>
      <c r="C424" t="str">
        <f>_xlfn.XLOOKUP(B424, 'Reference dict'!A:A, 'Reference dict'!B:B)</f>
        <v>Indonesia</v>
      </c>
      <c r="D424" t="s">
        <v>685</v>
      </c>
      <c r="E424" t="s">
        <v>312</v>
      </c>
      <c r="F424">
        <v>52</v>
      </c>
    </row>
    <row r="425" spans="1:6" x14ac:dyDescent="0.2">
      <c r="A425" t="s">
        <v>136</v>
      </c>
      <c r="B425" t="s">
        <v>706</v>
      </c>
      <c r="C425" t="str">
        <f>_xlfn.XLOOKUP(B425, 'Reference dict'!A:A, 'Reference dict'!B:B)</f>
        <v>Indonesia</v>
      </c>
      <c r="D425" t="s">
        <v>699</v>
      </c>
      <c r="E425" t="s">
        <v>312</v>
      </c>
      <c r="F425">
        <v>3</v>
      </c>
    </row>
    <row r="426" spans="1:6" x14ac:dyDescent="0.2">
      <c r="A426" t="s">
        <v>136</v>
      </c>
      <c r="B426" t="s">
        <v>706</v>
      </c>
      <c r="C426" t="str">
        <f>_xlfn.XLOOKUP(B426, 'Reference dict'!A:A, 'Reference dict'!B:B)</f>
        <v>Indonesia</v>
      </c>
      <c r="D426" t="s">
        <v>700</v>
      </c>
      <c r="E426" t="s">
        <v>312</v>
      </c>
      <c r="F426">
        <v>133</v>
      </c>
    </row>
    <row r="427" spans="1:6" x14ac:dyDescent="0.2">
      <c r="A427" t="s">
        <v>136</v>
      </c>
      <c r="B427" t="s">
        <v>706</v>
      </c>
      <c r="C427" t="str">
        <f>_xlfn.XLOOKUP(B427, 'Reference dict'!A:A, 'Reference dict'!B:B)</f>
        <v>Indonesia</v>
      </c>
      <c r="D427" t="s">
        <v>685</v>
      </c>
      <c r="E427" t="s">
        <v>312</v>
      </c>
      <c r="F427">
        <v>22</v>
      </c>
    </row>
    <row r="428" spans="1:6" x14ac:dyDescent="0.2">
      <c r="A428" t="s">
        <v>137</v>
      </c>
      <c r="B428" t="s">
        <v>706</v>
      </c>
      <c r="C428" t="str">
        <f>_xlfn.XLOOKUP(B428, 'Reference dict'!A:A, 'Reference dict'!B:B)</f>
        <v>Indonesia</v>
      </c>
      <c r="D428" t="s">
        <v>701</v>
      </c>
      <c r="E428" t="s">
        <v>313</v>
      </c>
      <c r="F428">
        <v>37</v>
      </c>
    </row>
    <row r="429" spans="1:6" x14ac:dyDescent="0.2">
      <c r="A429" t="s">
        <v>139</v>
      </c>
      <c r="B429" t="s">
        <v>706</v>
      </c>
      <c r="C429" t="str">
        <f>_xlfn.XLOOKUP(B429, 'Reference dict'!A:A, 'Reference dict'!B:B)</f>
        <v>Indonesia</v>
      </c>
      <c r="D429" t="s">
        <v>702</v>
      </c>
      <c r="E429" t="s">
        <v>313</v>
      </c>
      <c r="F429">
        <v>744</v>
      </c>
    </row>
    <row r="430" spans="1:6" x14ac:dyDescent="0.2">
      <c r="A430" t="s">
        <v>308</v>
      </c>
      <c r="B430" t="s">
        <v>708</v>
      </c>
      <c r="C430" t="str">
        <f>_xlfn.XLOOKUP(B430, 'Reference dict'!A:A, 'Reference dict'!B:B)</f>
        <v>Mozambique</v>
      </c>
      <c r="D430" t="s">
        <v>703</v>
      </c>
      <c r="E430" t="s">
        <v>311</v>
      </c>
      <c r="F430">
        <v>867</v>
      </c>
    </row>
    <row r="431" spans="1:6" x14ac:dyDescent="0.2">
      <c r="A431" t="s">
        <v>308</v>
      </c>
      <c r="B431" t="s">
        <v>708</v>
      </c>
      <c r="C431" t="str">
        <f>_xlfn.XLOOKUP(B431, 'Reference dict'!A:A, 'Reference dict'!B:B)</f>
        <v>Mozambique</v>
      </c>
      <c r="D431" t="s">
        <v>704</v>
      </c>
      <c r="E431" t="s">
        <v>311</v>
      </c>
      <c r="F431">
        <v>843</v>
      </c>
    </row>
    <row r="432" spans="1:6" x14ac:dyDescent="0.2">
      <c r="A432" t="s">
        <v>309</v>
      </c>
      <c r="B432" t="s">
        <v>706</v>
      </c>
      <c r="C432" t="str">
        <f>_xlfn.XLOOKUP(B432, 'Reference dict'!A:A, 'Reference dict'!B:B)</f>
        <v>Indonesia</v>
      </c>
      <c r="D432" t="s">
        <v>705</v>
      </c>
      <c r="E432" t="s">
        <v>311</v>
      </c>
      <c r="F432">
        <v>29</v>
      </c>
    </row>
  </sheetData>
  <autoFilter ref="A1:F432" xr:uid="{1D5A163F-CD1B-41C2-97E6-5FB306E6B1A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9C4E-5963-4298-B03D-8C8B93030F77}">
  <dimension ref="A1:B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1.6640625" bestFit="1" customWidth="1"/>
    <col min="2" max="2" width="26.1640625" bestFit="1" customWidth="1"/>
  </cols>
  <sheetData>
    <row r="1" spans="1:2" x14ac:dyDescent="0.2">
      <c r="A1" s="2" t="s">
        <v>712</v>
      </c>
      <c r="B1" s="2" t="s">
        <v>1</v>
      </c>
    </row>
    <row r="2" spans="1:2" x14ac:dyDescent="0.2">
      <c r="A2" t="s">
        <v>706</v>
      </c>
      <c r="B2" t="s">
        <v>19</v>
      </c>
    </row>
    <row r="3" spans="1:2" x14ac:dyDescent="0.2">
      <c r="A3" t="s">
        <v>707</v>
      </c>
      <c r="B3" t="s">
        <v>5</v>
      </c>
    </row>
    <row r="4" spans="1:2" x14ac:dyDescent="0.2">
      <c r="A4" t="s">
        <v>708</v>
      </c>
      <c r="B4" t="s">
        <v>29</v>
      </c>
    </row>
    <row r="5" spans="1:2" x14ac:dyDescent="0.2">
      <c r="A5" t="s">
        <v>709</v>
      </c>
      <c r="B5" t="s">
        <v>14</v>
      </c>
    </row>
    <row r="6" spans="1:2" x14ac:dyDescent="0.2">
      <c r="A6" t="s">
        <v>711</v>
      </c>
      <c r="B6" t="s">
        <v>713</v>
      </c>
    </row>
    <row r="7" spans="1:2" x14ac:dyDescent="0.2">
      <c r="A7" t="s">
        <v>710</v>
      </c>
      <c r="B7" t="s">
        <v>716</v>
      </c>
    </row>
    <row r="8" spans="1:2" x14ac:dyDescent="0.2">
      <c r="A8" t="s">
        <v>714</v>
      </c>
      <c r="B8" t="s">
        <v>715</v>
      </c>
    </row>
    <row r="9" spans="1:2" x14ac:dyDescent="0.2">
      <c r="A9" t="s">
        <v>717</v>
      </c>
      <c r="B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3A25-6C72-4BEE-BEFD-AA7FB2434A28}">
  <dimension ref="A1:G1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3.33203125" bestFit="1" customWidth="1"/>
    <col min="4" max="4" width="14.5" bestFit="1" customWidth="1"/>
    <col min="5" max="5" width="13.33203125" bestFit="1" customWidth="1"/>
    <col min="6" max="6" width="21.1640625" bestFit="1" customWidth="1"/>
    <col min="7" max="7" width="25.83203125" bestFit="1" customWidth="1"/>
  </cols>
  <sheetData>
    <row r="1" spans="1:7" x14ac:dyDescent="0.2">
      <c r="A1" s="2" t="s">
        <v>0</v>
      </c>
      <c r="B1" s="2" t="s">
        <v>1</v>
      </c>
      <c r="C1" s="2" t="s">
        <v>140</v>
      </c>
      <c r="D1" s="2" t="s">
        <v>147</v>
      </c>
      <c r="E1" s="2" t="s">
        <v>144</v>
      </c>
      <c r="F1" s="2" t="s">
        <v>145</v>
      </c>
      <c r="G1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XX_baseline_change_biomas_legal</vt:lpstr>
      <vt:lpstr>MA - Biomass by year</vt:lpstr>
      <vt:lpstr>Tasks to do</vt:lpstr>
      <vt:lpstr>Reserve - Biomass by year</vt:lpstr>
      <vt:lpstr>Stats - MA yr vs biomass chnage</vt:lpstr>
      <vt:lpstr>Stats - Res yr vs biomass chng</vt:lpstr>
      <vt:lpstr>MAR - Year data</vt:lpstr>
      <vt:lpstr>Reserves - details size MA</vt:lpstr>
      <vt:lpstr>Reference dict</vt:lpstr>
      <vt:lpstr>Validation - baseline &amp;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Yeole</dc:creator>
  <cp:lastModifiedBy>Mariano Viz</cp:lastModifiedBy>
  <dcterms:created xsi:type="dcterms:W3CDTF">2024-08-12T09:27:39Z</dcterms:created>
  <dcterms:modified xsi:type="dcterms:W3CDTF">2024-10-14T12:25:54Z</dcterms:modified>
</cp:coreProperties>
</file>