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7ODQ4giBLeXiCepJ1kDh6Bb9s6sILF2Ut1xS16/ffPI="/>
    </ext>
  </extLst>
</workbook>
</file>

<file path=xl/sharedStrings.xml><?xml version="1.0" encoding="utf-8"?>
<sst xmlns="http://schemas.openxmlformats.org/spreadsheetml/2006/main" count="104" uniqueCount="59">
  <si>
    <t>Subject</t>
  </si>
  <si>
    <t>Age</t>
  </si>
  <si>
    <t>Height</t>
  </si>
  <si>
    <t>Gender</t>
  </si>
  <si>
    <t>Race</t>
  </si>
  <si>
    <t>FEV1 true</t>
  </si>
  <si>
    <t>FEV1 ECG</t>
  </si>
  <si>
    <t>FEV1 z-score true</t>
  </si>
  <si>
    <t>FEV1 z-score ECG</t>
  </si>
  <si>
    <t>FEV1 sub1</t>
  </si>
  <si>
    <t>FEV1 sub2</t>
  </si>
  <si>
    <t>FEV1 sub12</t>
  </si>
  <si>
    <t>FEV1 pretrain</t>
  </si>
  <si>
    <t>FVC true</t>
  </si>
  <si>
    <t>FVC pred</t>
  </si>
  <si>
    <t>GT</t>
  </si>
  <si>
    <t>F150</t>
  </si>
  <si>
    <t>F200</t>
  </si>
  <si>
    <t>F250</t>
  </si>
  <si>
    <t>F300</t>
  </si>
  <si>
    <t>F350</t>
  </si>
  <si>
    <t>F400</t>
  </si>
  <si>
    <t>F450</t>
  </si>
  <si>
    <t>F500</t>
  </si>
  <si>
    <t>RespFEV1</t>
  </si>
  <si>
    <t>RespFVC</t>
  </si>
  <si>
    <t>HeartFEV1</t>
  </si>
  <si>
    <t>HeartFEV1 z-score</t>
  </si>
  <si>
    <t>Heart FVC</t>
  </si>
  <si>
    <t>A</t>
  </si>
  <si>
    <t>B</t>
  </si>
  <si>
    <t>C</t>
  </si>
  <si>
    <t>C002</t>
  </si>
  <si>
    <t>M</t>
  </si>
  <si>
    <t>C003</t>
  </si>
  <si>
    <t>F</t>
  </si>
  <si>
    <t>O</t>
  </si>
  <si>
    <t>C004</t>
  </si>
  <si>
    <t>C007</t>
  </si>
  <si>
    <t>C008</t>
  </si>
  <si>
    <t>C010</t>
  </si>
  <si>
    <t>C011</t>
  </si>
  <si>
    <t>C012</t>
  </si>
  <si>
    <t>C013</t>
  </si>
  <si>
    <t>C015</t>
  </si>
  <si>
    <t>C016</t>
  </si>
  <si>
    <t>C017</t>
  </si>
  <si>
    <t>C020</t>
  </si>
  <si>
    <t>N003</t>
  </si>
  <si>
    <t>N004</t>
  </si>
  <si>
    <t>N005</t>
  </si>
  <si>
    <t>N006</t>
  </si>
  <si>
    <t>N007</t>
  </si>
  <si>
    <t>N009</t>
  </si>
  <si>
    <t>N010</t>
  </si>
  <si>
    <t>N012</t>
  </si>
  <si>
    <t>N013</t>
  </si>
  <si>
    <t>N014</t>
  </si>
  <si>
    <t>N015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</si>
</sst>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Arial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</fills>
  <borders count="3">
    <border/>
    <border>
      <left/>
      <right/>
      <top/>
      <bottom/>
    </border>
    <border>
      <left/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1" fillId="2" fontId="1" numFmtId="0" xfId="0" applyBorder="1" applyFill="1" applyFont="1"/>
    <xf borderId="1" fillId="3" fontId="1" numFmtId="0" xfId="0" applyBorder="1" applyFill="1" applyFont="1"/>
    <xf borderId="2" fillId="2" fontId="1" numFmtId="0" xfId="0" applyBorder="1" applyFont="1"/>
    <xf borderId="2" fillId="3" fontId="1" numFmtId="0" xfId="0" applyBorder="1" applyFont="1"/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righ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FEV1 ECG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(FEV1 ECG)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Sheet1!$F$2:$F$25</c:f>
            </c:numRef>
          </c:xVal>
          <c:yVal>
            <c:numRef>
              <c:f>Sheet1!$AB$2:$AB$25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105579"/>
        <c:axId val="198196436"/>
      </c:scatterChart>
      <c:valAx>
        <c:axId val="15751055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8196436"/>
      </c:valAx>
      <c:valAx>
        <c:axId val="1981964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75105579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27</xdr:row>
      <xdr:rowOff>161925</xdr:rowOff>
    </xdr:from>
    <xdr:ext cx="3286125" cy="2209800"/>
    <xdr:graphicFrame>
      <xdr:nvGraphicFramePr>
        <xdr:cNvPr id="208974940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0</xdr:colOff>
      <xdr:row>28</xdr:row>
      <xdr:rowOff>95250</xdr:rowOff>
    </xdr:from>
    <xdr:ext cx="4905375" cy="13906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466725</xdr:colOff>
      <xdr:row>29</xdr:row>
      <xdr:rowOff>9525</xdr:rowOff>
    </xdr:from>
    <xdr:ext cx="2209800" cy="11715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7.86"/>
    <col customWidth="1" min="2" max="2" width="6.71"/>
    <col customWidth="1" min="3" max="3" width="6.29"/>
    <col customWidth="1" min="4" max="4" width="7.0"/>
    <col customWidth="1" min="5" max="5" width="5.0"/>
    <col customWidth="1" min="6" max="6" width="8.86"/>
    <col customWidth="1" min="7" max="8" width="12.71"/>
    <col customWidth="1" min="9" max="9" width="15.14"/>
    <col customWidth="1" min="10" max="11" width="9.43"/>
    <col customWidth="1" min="12" max="12" width="10.43"/>
    <col customWidth="1" min="13" max="13" width="12.29"/>
    <col customWidth="1" min="14" max="14" width="8.0"/>
    <col customWidth="1" min="15" max="15" width="9.0"/>
    <col customWidth="1" min="16" max="16" width="8.57"/>
    <col customWidth="1" min="17" max="25" width="5.29"/>
    <col customWidth="1" min="26" max="27" width="9.0"/>
    <col customWidth="1" min="28" max="28" width="9.71"/>
    <col customWidth="1" min="29" max="29" width="16.0"/>
    <col customWidth="1" min="30" max="30" width="9.29"/>
    <col customWidth="1" min="31" max="34" width="5.29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/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/>
      <c r="AF1" s="1" t="s">
        <v>29</v>
      </c>
      <c r="AG1" s="1" t="s">
        <v>30</v>
      </c>
      <c r="AH1" s="1" t="s">
        <v>31</v>
      </c>
    </row>
    <row r="2" ht="14.25" customHeight="1">
      <c r="A2" s="1" t="s">
        <v>32</v>
      </c>
      <c r="B2" s="1">
        <v>63.0</v>
      </c>
      <c r="C2" s="1">
        <v>175.0</v>
      </c>
      <c r="D2" s="1" t="s">
        <v>33</v>
      </c>
      <c r="E2" s="1" t="s">
        <v>31</v>
      </c>
      <c r="F2" s="2">
        <v>2.46</v>
      </c>
      <c r="G2" s="2">
        <v>1.805458</v>
      </c>
      <c r="H2" s="3">
        <v>-1.719</v>
      </c>
      <c r="I2" s="3">
        <v>-2.878</v>
      </c>
      <c r="J2" s="2">
        <v>1.673596</v>
      </c>
      <c r="K2" s="2">
        <v>1.676247</v>
      </c>
      <c r="L2" s="2">
        <v>2.093587</v>
      </c>
      <c r="M2" s="2">
        <v>2.089369</v>
      </c>
      <c r="N2" s="1">
        <v>3.7</v>
      </c>
      <c r="O2" s="2">
        <v>2.886478</v>
      </c>
      <c r="P2" s="2">
        <v>2.46</v>
      </c>
      <c r="Q2" s="2">
        <v>1.5496996811458</v>
      </c>
      <c r="R2" s="2">
        <v>1.78768966879163</v>
      </c>
      <c r="S2" s="2">
        <v>1.81777337619236</v>
      </c>
      <c r="T2" s="2">
        <v>1.80545830726623</v>
      </c>
      <c r="U2" s="2">
        <v>2.45521358081272</v>
      </c>
      <c r="V2" s="2">
        <v>2.24248022692544</v>
      </c>
      <c r="W2" s="2">
        <v>2.37862382616315</v>
      </c>
      <c r="X2" s="2">
        <v>2.59628227778843</v>
      </c>
      <c r="Y2" s="1"/>
      <c r="Z2" s="4">
        <v>2.2</v>
      </c>
      <c r="AA2" s="5">
        <v>4.19</v>
      </c>
      <c r="AB2" s="2">
        <f t="shared" ref="AB2:AB25" si="1">($AH$2*G2)+($AH$3*Z2)</f>
        <v>1.995921286</v>
      </c>
      <c r="AC2" s="3">
        <v>-2.548</v>
      </c>
      <c r="AD2" s="2">
        <f t="shared" ref="AD2:AD25" si="2">($AH$5*O2)+($AH$6*AA2)</f>
        <v>3.504698136</v>
      </c>
      <c r="AE2" s="1"/>
      <c r="AF2" s="1">
        <f>100-19.81</f>
        <v>80.19</v>
      </c>
      <c r="AG2" s="1">
        <f>100-25.16</f>
        <v>74.84</v>
      </c>
      <c r="AH2" s="1">
        <f>AF2/(AF2+AG2)</f>
        <v>0.5172547249</v>
      </c>
    </row>
    <row r="3" ht="14.25" customHeight="1">
      <c r="A3" s="1" t="s">
        <v>34</v>
      </c>
      <c r="B3" s="1">
        <v>76.0</v>
      </c>
      <c r="C3" s="1">
        <v>157.1</v>
      </c>
      <c r="D3" s="1" t="s">
        <v>35</v>
      </c>
      <c r="E3" s="1" t="s">
        <v>36</v>
      </c>
      <c r="F3" s="2">
        <v>1.66</v>
      </c>
      <c r="G3" s="2">
        <v>1.771629</v>
      </c>
      <c r="H3" s="3">
        <v>-0.347</v>
      </c>
      <c r="I3" s="3">
        <v>0.011</v>
      </c>
      <c r="J3" s="2">
        <v>1.721689</v>
      </c>
      <c r="K3" s="2">
        <v>1.762755</v>
      </c>
      <c r="L3" s="2">
        <v>2.119747</v>
      </c>
      <c r="M3" s="2">
        <v>1.68168</v>
      </c>
      <c r="N3" s="1">
        <v>2.17</v>
      </c>
      <c r="O3" s="2">
        <v>2.893313</v>
      </c>
      <c r="P3" s="2">
        <v>1.65999999999999</v>
      </c>
      <c r="Q3" s="2">
        <v>1.72500886519749</v>
      </c>
      <c r="R3" s="2">
        <v>1.48649670680363</v>
      </c>
      <c r="S3" s="2">
        <v>1.89529468615849</v>
      </c>
      <c r="T3" s="2">
        <v>1.77162893613179</v>
      </c>
      <c r="U3" s="2">
        <v>2.09351551532745</v>
      </c>
      <c r="V3" s="2">
        <v>2.09235310554504</v>
      </c>
      <c r="W3" s="2">
        <v>2.17433826128641</v>
      </c>
      <c r="X3" s="2">
        <v>2.22831292947133</v>
      </c>
      <c r="Y3" s="1"/>
      <c r="Z3" s="4">
        <v>1.79</v>
      </c>
      <c r="AA3" s="5">
        <v>3.25</v>
      </c>
      <c r="AB3" s="2">
        <f t="shared" si="1"/>
        <v>1.780497513</v>
      </c>
      <c r="AC3" s="3">
        <v>0.044</v>
      </c>
      <c r="AD3" s="2">
        <f t="shared" si="2"/>
        <v>3.062478603</v>
      </c>
      <c r="AE3" s="1"/>
      <c r="AF3" s="1"/>
      <c r="AG3" s="1"/>
      <c r="AH3" s="1">
        <f>AG2/(AF2+AG2)</f>
        <v>0.4827452751</v>
      </c>
    </row>
    <row r="4" ht="14.25" customHeight="1">
      <c r="A4" s="1" t="s">
        <v>37</v>
      </c>
      <c r="B4" s="1">
        <v>72.0</v>
      </c>
      <c r="C4" s="1">
        <v>166.2</v>
      </c>
      <c r="D4" s="1" t="s">
        <v>33</v>
      </c>
      <c r="E4" s="1" t="s">
        <v>31</v>
      </c>
      <c r="F4" s="2">
        <v>0.869999999999999</v>
      </c>
      <c r="G4" s="2">
        <v>0.935885</v>
      </c>
      <c r="H4" s="3">
        <v>-3.658</v>
      </c>
      <c r="I4" s="3">
        <v>-3.54</v>
      </c>
      <c r="J4" s="2">
        <v>0.84929</v>
      </c>
      <c r="K4" s="2">
        <v>1.152767</v>
      </c>
      <c r="L4" s="2">
        <v>1.233702</v>
      </c>
      <c r="M4" s="2">
        <v>1.825817</v>
      </c>
      <c r="N4" s="1">
        <v>2.2</v>
      </c>
      <c r="O4" s="2">
        <v>2.236918</v>
      </c>
      <c r="P4" s="2">
        <v>0.869999999999999</v>
      </c>
      <c r="Q4" s="2">
        <v>1.20347453355789</v>
      </c>
      <c r="R4" s="2">
        <v>1.0390165567398</v>
      </c>
      <c r="S4" s="2">
        <v>1.16673027276992</v>
      </c>
      <c r="T4" s="2">
        <v>0.935885322093963</v>
      </c>
      <c r="U4" s="2">
        <v>0.850976932048797</v>
      </c>
      <c r="V4" s="2">
        <v>0.949153912067413</v>
      </c>
      <c r="W4" s="2">
        <v>0.944431245326995</v>
      </c>
      <c r="X4" s="2">
        <v>1.08952417373657</v>
      </c>
      <c r="Y4" s="1"/>
      <c r="Z4" s="4">
        <v>0.68</v>
      </c>
      <c r="AA4" s="5">
        <v>1.43</v>
      </c>
      <c r="AB4" s="2">
        <f t="shared" si="1"/>
        <v>0.8123577253</v>
      </c>
      <c r="AC4" s="3">
        <v>-3.758</v>
      </c>
      <c r="AD4" s="2">
        <f t="shared" si="2"/>
        <v>1.85422177</v>
      </c>
      <c r="AE4" s="1"/>
      <c r="AF4" s="1"/>
      <c r="AG4" s="1"/>
      <c r="AH4" s="1"/>
    </row>
    <row r="5" ht="14.25" customHeight="1">
      <c r="A5" s="1" t="s">
        <v>38</v>
      </c>
      <c r="B5" s="1">
        <v>65.0</v>
      </c>
      <c r="C5" s="1">
        <v>161.0</v>
      </c>
      <c r="D5" s="1" t="s">
        <v>33</v>
      </c>
      <c r="E5" s="1" t="s">
        <v>31</v>
      </c>
      <c r="F5" s="2">
        <v>1.73</v>
      </c>
      <c r="G5" s="2">
        <v>1.65933</v>
      </c>
      <c r="H5" s="3">
        <v>-2.266</v>
      </c>
      <c r="I5" s="3">
        <v>-2.416</v>
      </c>
      <c r="J5" s="2">
        <v>1.779219</v>
      </c>
      <c r="K5" s="2">
        <v>1.667273</v>
      </c>
      <c r="L5" s="2">
        <v>1.971009</v>
      </c>
      <c r="M5" s="2">
        <v>1.879772</v>
      </c>
      <c r="N5" s="1">
        <v>2.98</v>
      </c>
      <c r="O5" s="2">
        <v>2.568048</v>
      </c>
      <c r="P5" s="2">
        <v>1.72999999999999</v>
      </c>
      <c r="Q5" s="2">
        <v>0.65289294719696</v>
      </c>
      <c r="R5" s="2">
        <v>0.332214951515197</v>
      </c>
      <c r="S5" s="2">
        <v>1.09943413734436</v>
      </c>
      <c r="T5" s="2">
        <v>1.65932989120483</v>
      </c>
      <c r="U5" s="2">
        <v>1.65427553653717</v>
      </c>
      <c r="V5" s="2">
        <v>2.04230546951293</v>
      </c>
      <c r="W5" s="2">
        <v>2.40388369560241</v>
      </c>
      <c r="X5" s="2">
        <v>2.21901082992553</v>
      </c>
      <c r="Y5" s="1"/>
      <c r="Z5" s="4">
        <v>1.71</v>
      </c>
      <c r="AA5" s="5">
        <v>2.79</v>
      </c>
      <c r="AB5" s="2">
        <f t="shared" si="1"/>
        <v>1.683790703</v>
      </c>
      <c r="AC5" s="3">
        <v>-2.373</v>
      </c>
      <c r="AD5" s="2">
        <f t="shared" si="2"/>
        <v>2.673312963</v>
      </c>
      <c r="AE5" s="1"/>
      <c r="AF5" s="1">
        <f>100-24.3</f>
        <v>75.7</v>
      </c>
      <c r="AG5" s="1">
        <f>100-31.71</f>
        <v>68.29</v>
      </c>
      <c r="AH5" s="1">
        <f>AF5/(AF5+AG5)</f>
        <v>0.5257309535</v>
      </c>
    </row>
    <row r="6" ht="14.25" customHeight="1">
      <c r="A6" s="1" t="s">
        <v>39</v>
      </c>
      <c r="B6" s="1">
        <v>66.0</v>
      </c>
      <c r="C6" s="1">
        <v>165.9</v>
      </c>
      <c r="D6" s="1" t="s">
        <v>35</v>
      </c>
      <c r="E6" s="1" t="s">
        <v>31</v>
      </c>
      <c r="F6" s="2">
        <v>0.53</v>
      </c>
      <c r="G6" s="2">
        <v>0.895805</v>
      </c>
      <c r="H6" s="3">
        <v>-4.633</v>
      </c>
      <c r="I6" s="3">
        <v>-3.819</v>
      </c>
      <c r="J6" s="2">
        <v>0.531264</v>
      </c>
      <c r="K6" s="2">
        <v>1.310321</v>
      </c>
      <c r="L6" s="2">
        <v>1.574223</v>
      </c>
      <c r="M6" s="2">
        <v>2.109736</v>
      </c>
      <c r="N6" s="1">
        <v>1.43</v>
      </c>
      <c r="O6" s="2">
        <v>2.750045</v>
      </c>
      <c r="P6" s="2">
        <v>0.53</v>
      </c>
      <c r="Q6" s="2">
        <v>0.721705903609593</v>
      </c>
      <c r="R6" s="2">
        <v>0.931281844774881</v>
      </c>
      <c r="S6" s="2">
        <v>0.807572523752848</v>
      </c>
      <c r="T6" s="2">
        <v>0.895805080731709</v>
      </c>
      <c r="U6" s="2">
        <v>1.2120043238004</v>
      </c>
      <c r="V6" s="2">
        <v>1.45677057902018</v>
      </c>
      <c r="W6" s="2">
        <v>1.56546592712402</v>
      </c>
      <c r="X6" s="2">
        <v>1.5172894001007</v>
      </c>
      <c r="Y6" s="1"/>
      <c r="Z6" s="4">
        <v>0.68</v>
      </c>
      <c r="AA6" s="5">
        <v>2.2</v>
      </c>
      <c r="AB6" s="2">
        <f t="shared" si="1"/>
        <v>0.7916261559</v>
      </c>
      <c r="AC6" s="3">
        <v>-4.068</v>
      </c>
      <c r="AD6" s="2">
        <f t="shared" si="2"/>
        <v>2.489175682</v>
      </c>
      <c r="AE6" s="1"/>
      <c r="AF6" s="1"/>
      <c r="AG6" s="1"/>
      <c r="AH6" s="1">
        <f>AG5/(AF5+AG5)</f>
        <v>0.4742690465</v>
      </c>
    </row>
    <row r="7" ht="14.25" customHeight="1">
      <c r="A7" s="1" t="s">
        <v>40</v>
      </c>
      <c r="B7" s="1">
        <v>69.0</v>
      </c>
      <c r="C7" s="1">
        <v>153.5</v>
      </c>
      <c r="D7" s="1" t="s">
        <v>35</v>
      </c>
      <c r="E7" s="1" t="s">
        <v>31</v>
      </c>
      <c r="F7" s="2">
        <v>1.71</v>
      </c>
      <c r="G7" s="2">
        <v>1.45008</v>
      </c>
      <c r="H7" s="3">
        <v>-0.85</v>
      </c>
      <c r="I7" s="3">
        <v>-1.643</v>
      </c>
      <c r="J7" s="2">
        <v>1.645604</v>
      </c>
      <c r="K7" s="2">
        <v>1.811449</v>
      </c>
      <c r="L7" s="2">
        <v>2.116793</v>
      </c>
      <c r="M7" s="2">
        <v>1.661936</v>
      </c>
      <c r="N7" s="1">
        <v>2.36</v>
      </c>
      <c r="O7" s="2">
        <v>2.336755</v>
      </c>
      <c r="P7" s="2">
        <v>1.71</v>
      </c>
      <c r="Q7" s="2">
        <v>1.10827385187149</v>
      </c>
      <c r="R7" s="2">
        <v>1.3349471092224099</v>
      </c>
      <c r="S7" s="2">
        <v>1.13453716039657</v>
      </c>
      <c r="T7" s="2">
        <v>1.45007965564727</v>
      </c>
      <c r="U7" s="2">
        <v>1.95827071666717</v>
      </c>
      <c r="V7" s="2">
        <v>1.70562884807586</v>
      </c>
      <c r="W7" s="2">
        <v>1.66986248493194</v>
      </c>
      <c r="X7" s="2">
        <v>2.12272064685821</v>
      </c>
      <c r="Y7" s="1"/>
      <c r="Z7" s="4">
        <v>2.09</v>
      </c>
      <c r="AA7" s="5">
        <v>3.25</v>
      </c>
      <c r="AB7" s="2">
        <f t="shared" si="1"/>
        <v>1.758998356</v>
      </c>
      <c r="AC7" s="3">
        <v>-0.664</v>
      </c>
      <c r="AD7" s="2">
        <f t="shared" si="2"/>
        <v>2.769878835</v>
      </c>
      <c r="AE7" s="1"/>
      <c r="AF7" s="1"/>
      <c r="AG7" s="1"/>
      <c r="AH7" s="1"/>
    </row>
    <row r="8" ht="14.25" customHeight="1">
      <c r="A8" s="1" t="s">
        <v>41</v>
      </c>
      <c r="B8" s="1">
        <v>63.0</v>
      </c>
      <c r="C8" s="1">
        <v>173.5</v>
      </c>
      <c r="D8" s="1" t="s">
        <v>33</v>
      </c>
      <c r="E8" s="1" t="s">
        <v>31</v>
      </c>
      <c r="F8" s="2">
        <v>1.47</v>
      </c>
      <c r="G8" s="2">
        <v>1.446034</v>
      </c>
      <c r="H8" s="3">
        <v>-3.401</v>
      </c>
      <c r="I8" s="3">
        <v>-3.435</v>
      </c>
      <c r="J8" s="2">
        <v>1.483364</v>
      </c>
      <c r="K8" s="2">
        <v>1.378774</v>
      </c>
      <c r="L8" s="2">
        <v>1.49494</v>
      </c>
      <c r="M8" s="2">
        <v>1.732237</v>
      </c>
      <c r="N8" s="1">
        <v>2.63</v>
      </c>
      <c r="O8" s="2">
        <v>2.563564</v>
      </c>
      <c r="P8" s="2">
        <v>1.46999999999999</v>
      </c>
      <c r="Q8" s="2">
        <v>0.833729696273803</v>
      </c>
      <c r="R8" s="2">
        <v>0.312696516513824</v>
      </c>
      <c r="S8" s="2">
        <v>0.936839389801025</v>
      </c>
      <c r="T8" s="2">
        <v>1.44603407382965</v>
      </c>
      <c r="U8" s="2">
        <v>1.54726166725158</v>
      </c>
      <c r="V8" s="2">
        <v>1.67855038642883</v>
      </c>
      <c r="W8" s="2">
        <v>1.82984499931335</v>
      </c>
      <c r="X8" s="2">
        <v>1.86543550491332</v>
      </c>
      <c r="Y8" s="1"/>
      <c r="Z8" s="4">
        <v>1.17</v>
      </c>
      <c r="AA8" s="5">
        <v>2.27</v>
      </c>
      <c r="AB8" s="2">
        <f t="shared" si="1"/>
        <v>1.312779891</v>
      </c>
      <c r="AC8" s="3">
        <v>-3.665</v>
      </c>
      <c r="AD8" s="2">
        <f t="shared" si="2"/>
        <v>2.424335682</v>
      </c>
      <c r="AE8" s="1"/>
      <c r="AF8" s="1"/>
      <c r="AG8" s="1"/>
      <c r="AH8" s="1"/>
    </row>
    <row r="9" ht="14.25" customHeight="1">
      <c r="A9" s="1" t="s">
        <v>42</v>
      </c>
      <c r="B9" s="1">
        <v>59.0</v>
      </c>
      <c r="C9" s="1">
        <v>153.6</v>
      </c>
      <c r="D9" s="1" t="s">
        <v>35</v>
      </c>
      <c r="E9" s="1" t="s">
        <v>31</v>
      </c>
      <c r="F9" s="2">
        <v>0.68</v>
      </c>
      <c r="G9" s="2">
        <v>1.17536</v>
      </c>
      <c r="H9" s="3">
        <v>-4.506</v>
      </c>
      <c r="I9" s="3">
        <v>-3.151</v>
      </c>
      <c r="J9" s="2">
        <v>1.161831</v>
      </c>
      <c r="K9" s="2">
        <v>1.550075</v>
      </c>
      <c r="L9" s="2">
        <v>1.429446</v>
      </c>
      <c r="M9" s="2">
        <v>1.759577</v>
      </c>
      <c r="N9" s="1">
        <v>1.96</v>
      </c>
      <c r="O9" s="2">
        <v>2.483783</v>
      </c>
      <c r="P9" s="2">
        <v>0.68</v>
      </c>
      <c r="Q9" s="2">
        <v>1.44272619485855</v>
      </c>
      <c r="R9" s="2">
        <v>1.01170422509312</v>
      </c>
      <c r="S9" s="2">
        <v>1.20496381819248</v>
      </c>
      <c r="T9" s="2">
        <v>1.1753601282835</v>
      </c>
      <c r="U9" s="2">
        <v>1.70436906814575</v>
      </c>
      <c r="V9" s="2">
        <v>1.57509851455688</v>
      </c>
      <c r="W9" s="2">
        <v>1.7543426156044</v>
      </c>
      <c r="X9" s="2">
        <v>1.70103852450847</v>
      </c>
      <c r="Y9" s="1"/>
      <c r="Z9" s="4">
        <v>1.39</v>
      </c>
      <c r="AA9" s="5">
        <v>2.76</v>
      </c>
      <c r="AB9" s="2">
        <f t="shared" si="1"/>
        <v>1.278976446</v>
      </c>
      <c r="AC9" s="3">
        <v>-2.868</v>
      </c>
      <c r="AD9" s="2">
        <f t="shared" si="2"/>
        <v>2.614784173</v>
      </c>
      <c r="AE9" s="1"/>
      <c r="AF9" s="1"/>
      <c r="AG9" s="1"/>
      <c r="AH9" s="1"/>
    </row>
    <row r="10" ht="14.25" customHeight="1">
      <c r="A10" s="1" t="s">
        <v>43</v>
      </c>
      <c r="B10" s="1">
        <v>63.0</v>
      </c>
      <c r="C10" s="1">
        <v>174.9</v>
      </c>
      <c r="D10" s="1" t="s">
        <v>33</v>
      </c>
      <c r="E10" s="1" t="s">
        <v>31</v>
      </c>
      <c r="F10" s="2">
        <v>1.78999999999999</v>
      </c>
      <c r="G10" s="2">
        <v>1.822722</v>
      </c>
      <c r="H10" s="3">
        <v>-2.909</v>
      </c>
      <c r="I10" s="3">
        <v>-2.857</v>
      </c>
      <c r="J10" s="2">
        <v>1.816459</v>
      </c>
      <c r="K10" s="2">
        <v>1.81327</v>
      </c>
      <c r="L10" s="2">
        <v>1.790495</v>
      </c>
      <c r="M10" s="2">
        <v>2.043083</v>
      </c>
      <c r="N10" s="1">
        <v>2.79</v>
      </c>
      <c r="O10" s="2">
        <v>2.710665</v>
      </c>
      <c r="P10" s="2">
        <v>1.78999999999999</v>
      </c>
      <c r="Q10" s="2">
        <v>1.64481365680694</v>
      </c>
      <c r="R10" s="2">
        <v>1.31126297513643</v>
      </c>
      <c r="S10" s="2">
        <v>1.4459635913372</v>
      </c>
      <c r="T10" s="2">
        <v>1.82272231578826</v>
      </c>
      <c r="U10" s="2">
        <v>1.78433233499526</v>
      </c>
      <c r="V10" s="2">
        <v>2.03238435586293</v>
      </c>
      <c r="W10" s="2">
        <v>2.20972321430842</v>
      </c>
      <c r="X10" s="2">
        <v>2.14953847726186</v>
      </c>
      <c r="Y10" s="1"/>
      <c r="Z10" s="4">
        <v>2.2</v>
      </c>
      <c r="AA10" s="5">
        <v>3.88</v>
      </c>
      <c r="AB10" s="2">
        <f t="shared" si="1"/>
        <v>2.004851172</v>
      </c>
      <c r="AC10" s="3">
        <v>-2.526</v>
      </c>
      <c r="AD10" s="2">
        <f t="shared" si="2"/>
        <v>3.265244395</v>
      </c>
      <c r="AE10" s="1"/>
      <c r="AF10" s="1"/>
      <c r="AG10" s="1"/>
      <c r="AH10" s="1"/>
    </row>
    <row r="11" ht="14.25" customHeight="1">
      <c r="A11" s="1" t="s">
        <v>44</v>
      </c>
      <c r="B11" s="1">
        <v>62.0</v>
      </c>
      <c r="C11" s="1">
        <v>181.6</v>
      </c>
      <c r="D11" s="1" t="s">
        <v>33</v>
      </c>
      <c r="E11" s="1" t="s">
        <v>31</v>
      </c>
      <c r="F11" s="2">
        <v>2.53</v>
      </c>
      <c r="G11" s="2">
        <v>1.511692</v>
      </c>
      <c r="H11" s="3">
        <v>-2.027</v>
      </c>
      <c r="I11" s="3">
        <v>-3.645</v>
      </c>
      <c r="J11" s="2">
        <v>2.145013</v>
      </c>
      <c r="K11" s="2">
        <v>1.520908</v>
      </c>
      <c r="L11" s="2">
        <v>1.745666</v>
      </c>
      <c r="M11" s="2">
        <v>1.567783</v>
      </c>
      <c r="N11" s="1">
        <v>4.19</v>
      </c>
      <c r="O11" s="2">
        <v>3.362292</v>
      </c>
      <c r="P11" s="2">
        <v>2.52999999999999</v>
      </c>
      <c r="Q11" s="2">
        <v>1.20565098524093</v>
      </c>
      <c r="R11" s="2">
        <v>1.29500985145568</v>
      </c>
      <c r="S11" s="2">
        <v>1.1794882218043</v>
      </c>
      <c r="T11" s="2">
        <v>1.51169174909591</v>
      </c>
      <c r="U11" s="2">
        <v>1.44042664766311</v>
      </c>
      <c r="V11" s="2">
        <v>1.52595778306325</v>
      </c>
      <c r="W11" s="2">
        <v>1.58974715073903</v>
      </c>
      <c r="X11" s="2">
        <v>1.64487040042877</v>
      </c>
      <c r="Y11" s="1"/>
      <c r="Z11" s="4">
        <v>2.46</v>
      </c>
      <c r="AA11" s="5">
        <v>3.88</v>
      </c>
      <c r="AB11" s="2">
        <f t="shared" si="1"/>
        <v>1.969483206</v>
      </c>
      <c r="AC11" s="3">
        <v>-2.908</v>
      </c>
      <c r="AD11" s="2">
        <f t="shared" si="2"/>
        <v>3.60782488</v>
      </c>
      <c r="AE11" s="1"/>
      <c r="AF11" s="1"/>
      <c r="AG11" s="1"/>
      <c r="AH11" s="1"/>
    </row>
    <row r="12" ht="14.25" customHeight="1">
      <c r="A12" s="1" t="s">
        <v>45</v>
      </c>
      <c r="B12" s="1">
        <v>83.0</v>
      </c>
      <c r="C12" s="1">
        <v>152.4</v>
      </c>
      <c r="D12" s="1" t="s">
        <v>33</v>
      </c>
      <c r="E12" s="1" t="s">
        <v>31</v>
      </c>
      <c r="F12" s="2">
        <v>1.39</v>
      </c>
      <c r="G12" s="2">
        <v>1.414271</v>
      </c>
      <c r="H12" s="3">
        <v>-1.561</v>
      </c>
      <c r="I12" s="3">
        <v>-1.51</v>
      </c>
      <c r="J12" s="2">
        <v>1.501258</v>
      </c>
      <c r="K12" s="2">
        <v>1.180421</v>
      </c>
      <c r="L12" s="2">
        <v>1.792966</v>
      </c>
      <c r="M12" s="2">
        <v>1.509269</v>
      </c>
      <c r="N12" s="1">
        <v>2.76</v>
      </c>
      <c r="O12" s="2">
        <v>2.507828</v>
      </c>
      <c r="P12" s="2">
        <v>1.38999999999999</v>
      </c>
      <c r="Q12" s="2">
        <v>1.61385053396224</v>
      </c>
      <c r="R12" s="2">
        <v>1.47601491212844</v>
      </c>
      <c r="S12" s="2">
        <v>1.65562224388122</v>
      </c>
      <c r="T12" s="2">
        <v>1.41427081823348</v>
      </c>
      <c r="U12" s="2">
        <v>1.65462827682495</v>
      </c>
      <c r="V12" s="2">
        <v>1.79150706529617</v>
      </c>
      <c r="W12" s="2">
        <v>1.76337310671806</v>
      </c>
      <c r="X12" s="2">
        <v>1.56514489650726</v>
      </c>
      <c r="Y12" s="1"/>
      <c r="Z12" s="4">
        <v>0.53</v>
      </c>
      <c r="AA12" s="5">
        <v>1.96</v>
      </c>
      <c r="AB12" s="2">
        <f t="shared" si="1"/>
        <v>0.9873933528</v>
      </c>
      <c r="AC12" s="3">
        <v>-2.571</v>
      </c>
      <c r="AD12" s="2">
        <f t="shared" si="2"/>
        <v>2.248010137</v>
      </c>
      <c r="AE12" s="1"/>
      <c r="AF12" s="1"/>
      <c r="AG12" s="1"/>
      <c r="AH12" s="1"/>
    </row>
    <row r="13" ht="14.25" customHeight="1">
      <c r="A13" s="1" t="s">
        <v>46</v>
      </c>
      <c r="B13" s="1">
        <v>71.0</v>
      </c>
      <c r="C13" s="1">
        <v>161.0</v>
      </c>
      <c r="D13" s="1" t="s">
        <v>35</v>
      </c>
      <c r="E13" s="1" t="s">
        <v>31</v>
      </c>
      <c r="F13" s="2">
        <v>2.09</v>
      </c>
      <c r="G13" s="2">
        <v>1.839244</v>
      </c>
      <c r="H13" s="3">
        <v>-0.132</v>
      </c>
      <c r="I13" s="3">
        <v>-0.841</v>
      </c>
      <c r="J13" s="2">
        <v>1.880308</v>
      </c>
      <c r="K13" s="2">
        <v>1.653673</v>
      </c>
      <c r="L13" s="2">
        <v>1.588855</v>
      </c>
      <c r="M13" s="2">
        <v>1.85317</v>
      </c>
      <c r="N13" s="1">
        <v>3.25</v>
      </c>
      <c r="O13" s="2">
        <v>3.210409</v>
      </c>
      <c r="P13" s="2">
        <v>2.08999999999999</v>
      </c>
      <c r="Q13" s="2">
        <v>1.42100894451141</v>
      </c>
      <c r="R13" s="2">
        <v>0.522503832976023</v>
      </c>
      <c r="S13" s="2">
        <v>1.29174665609995</v>
      </c>
      <c r="T13" s="2">
        <v>1.83924424648284</v>
      </c>
      <c r="U13" s="2">
        <v>1.60472961266835</v>
      </c>
      <c r="V13" s="2">
        <v>2.18391784032185</v>
      </c>
      <c r="W13" s="2">
        <v>2.15607543786366</v>
      </c>
      <c r="X13" s="2">
        <v>1.65389811992645</v>
      </c>
      <c r="Y13" s="1"/>
      <c r="Z13" s="4">
        <v>2.22</v>
      </c>
      <c r="AA13" s="5">
        <v>2.63</v>
      </c>
      <c r="AB13" s="2">
        <f t="shared" si="1"/>
        <v>2.02305216</v>
      </c>
      <c r="AC13" s="3">
        <v>-0.303</v>
      </c>
      <c r="AD13" s="2">
        <f t="shared" si="2"/>
        <v>2.935138977</v>
      </c>
      <c r="AE13" s="1"/>
      <c r="AF13" s="1"/>
      <c r="AG13" s="1"/>
      <c r="AH13" s="1"/>
    </row>
    <row r="14" ht="14.25" customHeight="1">
      <c r="A14" s="1" t="s">
        <v>47</v>
      </c>
      <c r="B14" s="1">
        <v>65.0</v>
      </c>
      <c r="C14" s="1">
        <v>156.4</v>
      </c>
      <c r="D14" s="1" t="s">
        <v>35</v>
      </c>
      <c r="E14" s="1" t="s">
        <v>31</v>
      </c>
      <c r="F14" s="2">
        <v>1.55</v>
      </c>
      <c r="G14" s="2">
        <v>1.523168</v>
      </c>
      <c r="H14" s="3">
        <v>-1.82</v>
      </c>
      <c r="I14" s="3">
        <v>-1.906</v>
      </c>
      <c r="J14" s="2">
        <v>1.51501</v>
      </c>
      <c r="K14" s="2">
        <v>1.464839</v>
      </c>
      <c r="L14" s="2">
        <v>1.633469</v>
      </c>
      <c r="M14" s="2">
        <v>1.207747</v>
      </c>
      <c r="N14" s="1">
        <v>2.27</v>
      </c>
      <c r="O14" s="2">
        <v>2.366973</v>
      </c>
      <c r="P14" s="2">
        <v>1.55</v>
      </c>
      <c r="Q14" s="2">
        <v>2.2942998111248</v>
      </c>
      <c r="R14" s="2">
        <v>2.28270334005355</v>
      </c>
      <c r="S14" s="2">
        <v>1.69800269603729</v>
      </c>
      <c r="T14" s="2">
        <v>1.52316811680793</v>
      </c>
      <c r="U14" s="2">
        <v>2.09619411826133</v>
      </c>
      <c r="V14" s="2">
        <v>2.10884973406791</v>
      </c>
      <c r="W14" s="2">
        <v>2.4942215681076</v>
      </c>
      <c r="X14" s="2">
        <v>2.46204251050949</v>
      </c>
      <c r="Y14" s="1"/>
      <c r="Z14" s="4">
        <v>1.54</v>
      </c>
      <c r="AA14" s="5">
        <v>2.37</v>
      </c>
      <c r="AB14" s="2">
        <f t="shared" si="1"/>
        <v>1.531293568</v>
      </c>
      <c r="AC14" s="3">
        <v>-1.877</v>
      </c>
      <c r="AD14" s="2">
        <f t="shared" si="2"/>
        <v>2.368408612</v>
      </c>
      <c r="AE14" s="1"/>
      <c r="AF14" s="1"/>
      <c r="AG14" s="1"/>
      <c r="AH14" s="1"/>
    </row>
    <row r="15" ht="14.25" customHeight="1">
      <c r="A15" s="1" t="s">
        <v>48</v>
      </c>
      <c r="B15" s="1">
        <v>52.0</v>
      </c>
      <c r="C15" s="1">
        <v>175.6</v>
      </c>
      <c r="D15" s="1" t="s">
        <v>33</v>
      </c>
      <c r="E15" s="1" t="s">
        <v>31</v>
      </c>
      <c r="F15" s="2">
        <v>1.42</v>
      </c>
      <c r="G15" s="2">
        <v>1.477589</v>
      </c>
      <c r="H15" s="3">
        <v>-4.292</v>
      </c>
      <c r="I15" s="3">
        <v>-4.195</v>
      </c>
      <c r="J15" s="2">
        <v>1.789961</v>
      </c>
      <c r="K15" s="2">
        <v>1.35592</v>
      </c>
      <c r="L15" s="2">
        <v>1.657007</v>
      </c>
      <c r="M15" s="2">
        <v>1.468174</v>
      </c>
      <c r="N15" s="1">
        <v>4.06</v>
      </c>
      <c r="O15" s="2">
        <v>3.344241</v>
      </c>
      <c r="P15" s="2">
        <v>1.41999999999999</v>
      </c>
      <c r="Q15" s="2">
        <v>1.33316175142923</v>
      </c>
      <c r="R15" s="2">
        <v>1.814515431722</v>
      </c>
      <c r="S15" s="2">
        <v>1.56394926706949</v>
      </c>
      <c r="T15" s="2">
        <v>1.47758853435516</v>
      </c>
      <c r="U15" s="2">
        <v>2.10763398806254</v>
      </c>
      <c r="V15" s="2">
        <v>2.27456386884053</v>
      </c>
      <c r="W15" s="2">
        <v>2.37143305937449</v>
      </c>
      <c r="X15" s="2">
        <v>2.67585142453511</v>
      </c>
      <c r="Y15" s="1"/>
      <c r="Z15" s="4">
        <v>2.21</v>
      </c>
      <c r="AA15" s="5">
        <v>3.58</v>
      </c>
      <c r="AB15" s="2">
        <f t="shared" si="1"/>
        <v>1.83115695</v>
      </c>
      <c r="AC15" s="3">
        <v>-3.594</v>
      </c>
      <c r="AD15" s="2">
        <f t="shared" si="2"/>
        <v>3.456054196</v>
      </c>
      <c r="AE15" s="1"/>
      <c r="AF15" s="1"/>
      <c r="AG15" s="1"/>
      <c r="AH15" s="1"/>
    </row>
    <row r="16" ht="14.25" customHeight="1">
      <c r="A16" s="1" t="s">
        <v>49</v>
      </c>
      <c r="B16" s="1">
        <v>59.0</v>
      </c>
      <c r="C16" s="1">
        <v>170.5</v>
      </c>
      <c r="D16" s="1" t="s">
        <v>35</v>
      </c>
      <c r="E16" s="1" t="s">
        <v>31</v>
      </c>
      <c r="F16" s="2">
        <v>1.99</v>
      </c>
      <c r="G16" s="2">
        <v>1.995865</v>
      </c>
      <c r="H16" s="3">
        <v>-1.954</v>
      </c>
      <c r="I16" s="3">
        <v>-1.931</v>
      </c>
      <c r="J16" s="2">
        <v>1.778402</v>
      </c>
      <c r="K16" s="2">
        <v>1.738063</v>
      </c>
      <c r="L16" s="2">
        <v>1.834525</v>
      </c>
      <c r="M16" s="2">
        <v>1.958314</v>
      </c>
      <c r="N16" s="1">
        <v>2.91</v>
      </c>
      <c r="O16" s="2">
        <v>2.502338</v>
      </c>
      <c r="P16" s="2">
        <v>1.98999999999999</v>
      </c>
      <c r="Q16" s="2">
        <v>1.10149458050727</v>
      </c>
      <c r="R16" s="2">
        <v>1.27572739124298</v>
      </c>
      <c r="S16" s="2">
        <v>2.03783327341079</v>
      </c>
      <c r="T16" s="2">
        <v>1.99586483836174</v>
      </c>
      <c r="U16" s="2">
        <v>2.04410225152969</v>
      </c>
      <c r="V16" s="2">
        <v>2.16350480914115</v>
      </c>
      <c r="W16" s="2">
        <v>2.03637778759002</v>
      </c>
      <c r="X16" s="2">
        <v>1.81133133172988</v>
      </c>
      <c r="Y16" s="1"/>
      <c r="Z16" s="4">
        <v>2.06</v>
      </c>
      <c r="AA16" s="5">
        <v>2.98</v>
      </c>
      <c r="AB16" s="2">
        <f t="shared" si="1"/>
        <v>2.026825868</v>
      </c>
      <c r="AC16" s="3">
        <v>-1.86</v>
      </c>
      <c r="AD16" s="2">
        <f t="shared" si="2"/>
        <v>2.728878301</v>
      </c>
      <c r="AE16" s="1"/>
      <c r="AF16" s="1"/>
      <c r="AG16" s="1"/>
      <c r="AH16" s="1"/>
    </row>
    <row r="17" ht="14.25" customHeight="1">
      <c r="A17" s="1" t="s">
        <v>50</v>
      </c>
      <c r="B17" s="1">
        <v>67.0</v>
      </c>
      <c r="C17" s="1">
        <v>178.6</v>
      </c>
      <c r="D17" s="1" t="s">
        <v>33</v>
      </c>
      <c r="E17" s="1" t="s">
        <v>31</v>
      </c>
      <c r="F17" s="2">
        <v>2.22</v>
      </c>
      <c r="G17" s="2">
        <v>2.200271</v>
      </c>
      <c r="H17" s="3">
        <v>-2.06</v>
      </c>
      <c r="I17" s="3">
        <v>-2.095</v>
      </c>
      <c r="J17" s="2">
        <v>1.585683</v>
      </c>
      <c r="K17" s="2">
        <v>1.896625</v>
      </c>
      <c r="L17" s="2">
        <v>2.009906</v>
      </c>
      <c r="M17" s="2">
        <v>2.194567</v>
      </c>
      <c r="N17" s="1">
        <v>3.58</v>
      </c>
      <c r="O17" s="2">
        <v>3.204578</v>
      </c>
      <c r="P17" s="2">
        <v>2.22</v>
      </c>
      <c r="Q17" s="2">
        <v>1.78398070732752</v>
      </c>
      <c r="R17" s="2">
        <v>1.50100227197011</v>
      </c>
      <c r="S17" s="2">
        <v>1.98579331239064</v>
      </c>
      <c r="T17" s="2">
        <v>2.20027124881744</v>
      </c>
      <c r="U17" s="2">
        <v>2.0576368967692</v>
      </c>
      <c r="V17" s="2">
        <v>2.33756375312805</v>
      </c>
      <c r="W17" s="2">
        <v>2.50725205739339</v>
      </c>
      <c r="X17" s="2">
        <v>2.6151168346405</v>
      </c>
      <c r="Y17" s="1"/>
      <c r="Z17" s="4">
        <v>2.21</v>
      </c>
      <c r="AA17" s="5">
        <v>2.63</v>
      </c>
      <c r="AB17" s="2">
        <f t="shared" si="1"/>
        <v>2.204967629</v>
      </c>
      <c r="AC17" s="3">
        <v>-2.077</v>
      </c>
      <c r="AD17" s="2">
        <f t="shared" si="2"/>
        <v>2.93207344</v>
      </c>
      <c r="AE17" s="1"/>
      <c r="AF17" s="1"/>
      <c r="AG17" s="1"/>
      <c r="AH17" s="1"/>
    </row>
    <row r="18" ht="14.25" customHeight="1">
      <c r="A18" s="1" t="s">
        <v>51</v>
      </c>
      <c r="B18" s="1">
        <v>75.0</v>
      </c>
      <c r="C18" s="1">
        <v>174.2</v>
      </c>
      <c r="D18" s="1" t="s">
        <v>35</v>
      </c>
      <c r="E18" s="1" t="s">
        <v>31</v>
      </c>
      <c r="F18" s="2">
        <v>1.54</v>
      </c>
      <c r="G18" s="2">
        <v>1.63094</v>
      </c>
      <c r="H18" s="3">
        <v>-2.037</v>
      </c>
      <c r="I18" s="3">
        <v>-1.829</v>
      </c>
      <c r="J18" s="2">
        <v>1.655711</v>
      </c>
      <c r="K18" s="2">
        <v>1.731267</v>
      </c>
      <c r="L18" s="2">
        <v>1.573809</v>
      </c>
      <c r="M18" s="2">
        <v>2.566415</v>
      </c>
      <c r="N18" s="1">
        <v>2.37</v>
      </c>
      <c r="O18" s="2">
        <v>2.37192</v>
      </c>
      <c r="P18" s="2">
        <v>1.54</v>
      </c>
      <c r="Q18" s="2">
        <v>1.32821156978607</v>
      </c>
      <c r="R18" s="2">
        <v>0.745252978801727</v>
      </c>
      <c r="S18" s="2">
        <v>1.24360475540161</v>
      </c>
      <c r="T18" s="2">
        <v>1.63094050884246</v>
      </c>
      <c r="U18" s="2">
        <v>2.27260093688964</v>
      </c>
      <c r="V18" s="2">
        <v>2.16050922870635</v>
      </c>
      <c r="W18" s="2">
        <v>2.37946815490722</v>
      </c>
      <c r="X18" s="2">
        <v>2.57442264556884</v>
      </c>
      <c r="Y18" s="1"/>
      <c r="Z18" s="4">
        <v>1.47</v>
      </c>
      <c r="AA18" s="5">
        <v>2.27</v>
      </c>
      <c r="AB18" s="2">
        <f t="shared" si="1"/>
        <v>1.553246975</v>
      </c>
      <c r="AC18" s="3">
        <v>-2.014</v>
      </c>
      <c r="AD18" s="2">
        <f t="shared" si="2"/>
        <v>2.323582499</v>
      </c>
      <c r="AE18" s="1"/>
      <c r="AF18" s="1"/>
      <c r="AG18" s="1"/>
      <c r="AH18" s="1"/>
    </row>
    <row r="19" ht="14.25" customHeight="1">
      <c r="A19" s="1" t="s">
        <v>52</v>
      </c>
      <c r="B19" s="1">
        <v>79.0</v>
      </c>
      <c r="C19" s="1">
        <v>160.0</v>
      </c>
      <c r="D19" s="1" t="s">
        <v>35</v>
      </c>
      <c r="E19" s="1" t="s">
        <v>31</v>
      </c>
      <c r="F19" s="2">
        <v>1.17</v>
      </c>
      <c r="G19" s="2">
        <v>1.856122</v>
      </c>
      <c r="H19" s="3">
        <v>-2.098</v>
      </c>
      <c r="I19" s="3">
        <v>-0.101</v>
      </c>
      <c r="J19" s="2">
        <v>1.84288</v>
      </c>
      <c r="K19" s="2">
        <v>1.475388</v>
      </c>
      <c r="L19" s="2">
        <v>1.404593</v>
      </c>
      <c r="M19" s="2">
        <v>2.13282</v>
      </c>
      <c r="N19" s="1">
        <v>1.72</v>
      </c>
      <c r="O19" s="2">
        <v>2.51139</v>
      </c>
      <c r="P19" s="2">
        <v>1.16999999999999</v>
      </c>
      <c r="Q19" s="2">
        <v>1.7526124715805</v>
      </c>
      <c r="R19" s="2">
        <v>1.75908678770065</v>
      </c>
      <c r="S19" s="2">
        <v>1.64613397916158</v>
      </c>
      <c r="T19" s="2">
        <v>1.85612165927886</v>
      </c>
      <c r="U19" s="2">
        <v>2.23062302668889</v>
      </c>
      <c r="V19" s="2">
        <v>1.95606164137522</v>
      </c>
      <c r="W19" s="2">
        <v>1.95172641674677</v>
      </c>
      <c r="X19" s="2">
        <v>1.94704528649648</v>
      </c>
      <c r="Y19" s="1"/>
      <c r="Z19" s="4">
        <v>1.71</v>
      </c>
      <c r="AA19" s="5">
        <v>2.36</v>
      </c>
      <c r="AB19" s="2">
        <f t="shared" si="1"/>
        <v>1.785582295</v>
      </c>
      <c r="AC19" s="3">
        <v>-0.339</v>
      </c>
      <c r="AD19" s="2">
        <f t="shared" si="2"/>
        <v>2.439590409</v>
      </c>
      <c r="AE19" s="1"/>
      <c r="AF19" s="1"/>
      <c r="AG19" s="1"/>
      <c r="AH19" s="1"/>
    </row>
    <row r="20" ht="14.25" customHeight="1">
      <c r="A20" s="1" t="s">
        <v>53</v>
      </c>
      <c r="B20" s="1">
        <v>62.0</v>
      </c>
      <c r="C20" s="1">
        <v>163.6</v>
      </c>
      <c r="D20" s="1" t="s">
        <v>35</v>
      </c>
      <c r="E20" s="1" t="s">
        <v>31</v>
      </c>
      <c r="F20" s="2">
        <v>2.06</v>
      </c>
      <c r="G20" s="2">
        <v>1.46808</v>
      </c>
      <c r="H20" s="3">
        <v>-1.113</v>
      </c>
      <c r="I20" s="3">
        <v>-2.638</v>
      </c>
      <c r="J20" s="2">
        <v>1.852871</v>
      </c>
      <c r="K20" s="2">
        <v>1.11359</v>
      </c>
      <c r="L20" s="2">
        <v>1.387466</v>
      </c>
      <c r="M20" s="2">
        <v>1.609335</v>
      </c>
      <c r="N20" s="1">
        <v>3.13</v>
      </c>
      <c r="O20" s="2">
        <v>3.033706</v>
      </c>
      <c r="P20" s="2">
        <v>2.06</v>
      </c>
      <c r="Q20" s="2">
        <v>1.75443911552429</v>
      </c>
      <c r="R20" s="2">
        <v>1.44623992840449</v>
      </c>
      <c r="S20" s="2">
        <v>0.937224348386128</v>
      </c>
      <c r="T20" s="2">
        <v>1.4680800239245</v>
      </c>
      <c r="U20" s="2">
        <v>1.65540695190429</v>
      </c>
      <c r="V20" s="2">
        <v>1.60940643151601</v>
      </c>
      <c r="W20" s="2">
        <v>1.46627267201741</v>
      </c>
      <c r="X20" s="2">
        <v>1.32151693105697</v>
      </c>
      <c r="Y20" s="1"/>
      <c r="Z20" s="4">
        <v>1.99</v>
      </c>
      <c r="AA20" s="5">
        <v>2.76</v>
      </c>
      <c r="AB20" s="2">
        <f t="shared" si="1"/>
        <v>1.720034414</v>
      </c>
      <c r="AC20" s="3">
        <v>-1.976</v>
      </c>
      <c r="AD20" s="2">
        <f t="shared" si="2"/>
        <v>2.903895716</v>
      </c>
      <c r="AE20" s="1"/>
      <c r="AF20" s="1"/>
      <c r="AG20" s="1"/>
      <c r="AH20" s="1"/>
    </row>
    <row r="21" ht="14.25" customHeight="1">
      <c r="A21" s="1" t="s">
        <v>54</v>
      </c>
      <c r="B21" s="1">
        <v>82.0</v>
      </c>
      <c r="C21" s="1">
        <v>145.0</v>
      </c>
      <c r="D21" s="1" t="s">
        <v>35</v>
      </c>
      <c r="E21" s="1" t="s">
        <v>31</v>
      </c>
      <c r="F21" s="2">
        <v>0.8</v>
      </c>
      <c r="G21" s="2">
        <v>1.431552</v>
      </c>
      <c r="H21" s="3">
        <v>-2.429</v>
      </c>
      <c r="I21" s="3">
        <v>-0.178</v>
      </c>
      <c r="J21" s="2">
        <v>2.239203</v>
      </c>
      <c r="K21" s="2">
        <v>1.944002</v>
      </c>
      <c r="L21" s="2">
        <v>1.882856</v>
      </c>
      <c r="M21" s="2">
        <v>1.954141</v>
      </c>
      <c r="N21" s="1">
        <v>0.99</v>
      </c>
      <c r="O21" s="2">
        <v>3.189142</v>
      </c>
      <c r="P21" s="2">
        <v>0.8</v>
      </c>
      <c r="Q21" s="2">
        <v>1.69388496875762</v>
      </c>
      <c r="R21" s="2">
        <v>1.71402955055236</v>
      </c>
      <c r="S21" s="2">
        <v>2.02065360546112</v>
      </c>
      <c r="T21" s="2">
        <v>1.4315515756607</v>
      </c>
      <c r="U21" s="2">
        <v>1.80679702758789</v>
      </c>
      <c r="V21" s="2">
        <v>1.76471030712127</v>
      </c>
      <c r="W21" s="2">
        <v>1.9202709197998</v>
      </c>
      <c r="X21" s="2">
        <v>2.10620903968811</v>
      </c>
      <c r="Y21" s="1"/>
      <c r="Z21" s="4">
        <v>1.55</v>
      </c>
      <c r="AA21" s="5">
        <v>3.13</v>
      </c>
      <c r="AB21" s="2">
        <f t="shared" si="1"/>
        <v>1.488732212</v>
      </c>
      <c r="AC21" s="3">
        <v>0.046</v>
      </c>
      <c r="AD21" s="2">
        <f t="shared" si="2"/>
        <v>3.16109278</v>
      </c>
      <c r="AE21" s="1"/>
      <c r="AF21" s="1"/>
      <c r="AG21" s="1"/>
      <c r="AH21" s="1"/>
    </row>
    <row r="22" ht="14.25" customHeight="1">
      <c r="A22" s="1" t="s">
        <v>55</v>
      </c>
      <c r="B22" s="1">
        <v>73.0</v>
      </c>
      <c r="C22" s="1">
        <v>158.4</v>
      </c>
      <c r="D22" s="1" t="s">
        <v>35</v>
      </c>
      <c r="E22" s="1" t="s">
        <v>31</v>
      </c>
      <c r="F22" s="2">
        <v>2.21</v>
      </c>
      <c r="G22" s="2">
        <v>1.809784</v>
      </c>
      <c r="H22" s="3">
        <v>0.606</v>
      </c>
      <c r="I22" s="3">
        <v>-0.591</v>
      </c>
      <c r="J22" s="2">
        <v>1.712525</v>
      </c>
      <c r="K22" s="2">
        <v>1.749496</v>
      </c>
      <c r="L22" s="2">
        <v>1.716613</v>
      </c>
      <c r="M22" s="2">
        <v>1.673641</v>
      </c>
      <c r="N22" s="1">
        <v>2.69</v>
      </c>
      <c r="O22" s="2">
        <v>2.669786</v>
      </c>
      <c r="P22" s="2">
        <v>2.20999999999999</v>
      </c>
      <c r="Q22" s="2">
        <v>1.99470853805541</v>
      </c>
      <c r="R22" s="2">
        <v>2.14627590775489</v>
      </c>
      <c r="S22" s="2">
        <v>1.72361052036285</v>
      </c>
      <c r="T22" s="2">
        <v>1.80978381633758</v>
      </c>
      <c r="U22" s="2">
        <v>1.67431131005287</v>
      </c>
      <c r="V22" s="2">
        <v>1.72899198532104</v>
      </c>
      <c r="W22" s="2">
        <v>1.87383127212524</v>
      </c>
      <c r="X22" s="2">
        <v>1.90074640512466</v>
      </c>
      <c r="Y22" s="1"/>
      <c r="Z22" s="4">
        <v>2.22</v>
      </c>
      <c r="AA22" s="5">
        <v>2.63</v>
      </c>
      <c r="AB22" s="2">
        <f t="shared" si="1"/>
        <v>2.007813836</v>
      </c>
      <c r="AC22" s="3">
        <v>0.003</v>
      </c>
      <c r="AD22" s="2">
        <f t="shared" si="2"/>
        <v>2.650916732</v>
      </c>
      <c r="AE22" s="1"/>
      <c r="AF22" s="1"/>
      <c r="AG22" s="1"/>
      <c r="AH22" s="1"/>
    </row>
    <row r="23" ht="14.25" customHeight="1">
      <c r="A23" s="1" t="s">
        <v>56</v>
      </c>
      <c r="B23" s="1">
        <v>78.0</v>
      </c>
      <c r="C23" s="1">
        <v>155.6</v>
      </c>
      <c r="D23" s="1" t="s">
        <v>35</v>
      </c>
      <c r="E23" s="1" t="s">
        <v>31</v>
      </c>
      <c r="F23" s="2">
        <v>1.75</v>
      </c>
      <c r="G23" s="2">
        <v>1.783223</v>
      </c>
      <c r="H23" s="3">
        <v>-0.186</v>
      </c>
      <c r="I23" s="3">
        <v>-0.091</v>
      </c>
      <c r="J23" s="2">
        <v>1.769203</v>
      </c>
      <c r="K23" s="2">
        <v>1.61094</v>
      </c>
      <c r="L23" s="2">
        <v>1.470705</v>
      </c>
      <c r="M23" s="2">
        <v>1.595059</v>
      </c>
      <c r="N23" s="1">
        <v>2.76</v>
      </c>
      <c r="O23" s="2">
        <v>3.232271</v>
      </c>
      <c r="P23" s="2">
        <v>1.75</v>
      </c>
      <c r="Q23" s="2">
        <v>1.09963765144348</v>
      </c>
      <c r="R23" s="2">
        <v>1.19866824150085</v>
      </c>
      <c r="S23" s="2">
        <v>1.47384912967681</v>
      </c>
      <c r="T23" s="2">
        <v>1.7832233428955</v>
      </c>
      <c r="U23" s="2">
        <v>1.80115277767181</v>
      </c>
      <c r="V23" s="2">
        <v>1.84075124263763</v>
      </c>
      <c r="W23" s="2">
        <v>1.9637666940689</v>
      </c>
      <c r="X23" s="2">
        <v>2.57150812149047</v>
      </c>
      <c r="Y23" s="1"/>
      <c r="Z23" s="4">
        <v>1.42</v>
      </c>
      <c r="AA23" s="5">
        <v>1.72</v>
      </c>
      <c r="AB23" s="2">
        <f t="shared" si="1"/>
        <v>1.607878813</v>
      </c>
      <c r="AC23" s="3">
        <v>-0.656</v>
      </c>
      <c r="AD23" s="2">
        <f t="shared" si="2"/>
        <v>2.515047675</v>
      </c>
      <c r="AE23" s="1"/>
      <c r="AF23" s="1"/>
      <c r="AG23" s="1"/>
      <c r="AH23" s="1"/>
    </row>
    <row r="24" ht="14.25" customHeight="1">
      <c r="A24" s="1" t="s">
        <v>57</v>
      </c>
      <c r="B24" s="1">
        <v>48.0</v>
      </c>
      <c r="C24" s="1">
        <v>178.7</v>
      </c>
      <c r="D24" s="1" t="s">
        <v>33</v>
      </c>
      <c r="E24" s="1" t="s">
        <v>31</v>
      </c>
      <c r="F24" s="2">
        <v>2.2</v>
      </c>
      <c r="G24" s="2">
        <v>1.911235</v>
      </c>
      <c r="H24" s="3">
        <v>-3.352</v>
      </c>
      <c r="I24" s="3">
        <v>-3.837</v>
      </c>
      <c r="J24" s="2">
        <v>2.162256</v>
      </c>
      <c r="K24" s="2">
        <v>1.97721</v>
      </c>
      <c r="L24" s="2">
        <v>1.244439</v>
      </c>
      <c r="M24" s="2">
        <v>1.375489</v>
      </c>
      <c r="N24" s="1">
        <v>3.88</v>
      </c>
      <c r="O24" s="2">
        <v>3.124346</v>
      </c>
      <c r="P24" s="2">
        <v>2.2</v>
      </c>
      <c r="Q24" s="2">
        <v>1.03310916821161</v>
      </c>
      <c r="R24" s="2">
        <v>0.550423483053843</v>
      </c>
      <c r="S24" s="2">
        <v>1.50373184680938</v>
      </c>
      <c r="T24" s="2">
        <v>1.91123501459757</v>
      </c>
      <c r="U24" s="2">
        <v>1.76454377174377</v>
      </c>
      <c r="V24" s="2">
        <v>2.10878006617228</v>
      </c>
      <c r="W24" s="2">
        <v>2.1701320807139</v>
      </c>
      <c r="X24" s="2">
        <v>2.14545138676961</v>
      </c>
      <c r="Y24" s="1"/>
      <c r="Z24" s="4">
        <v>1.79</v>
      </c>
      <c r="AA24" s="5">
        <v>2.79</v>
      </c>
      <c r="AB24" s="2">
        <f t="shared" si="1"/>
        <v>1.852709377</v>
      </c>
      <c r="AC24" s="3">
        <v>-3.936</v>
      </c>
      <c r="AD24" s="2">
        <f t="shared" si="2"/>
        <v>2.965776041</v>
      </c>
      <c r="AE24" s="1"/>
      <c r="AF24" s="1"/>
      <c r="AG24" s="1"/>
      <c r="AH24" s="1"/>
    </row>
    <row r="25" ht="14.25" customHeight="1">
      <c r="A25" s="1" t="s">
        <v>58</v>
      </c>
      <c r="B25" s="1">
        <v>37.0</v>
      </c>
      <c r="C25" s="1">
        <v>158.0</v>
      </c>
      <c r="D25" s="1" t="s">
        <v>35</v>
      </c>
      <c r="E25" s="1" t="s">
        <v>31</v>
      </c>
      <c r="F25" s="2">
        <v>1.65</v>
      </c>
      <c r="G25" s="2">
        <v>1.70883</v>
      </c>
      <c r="H25" s="3">
        <v>-3.465</v>
      </c>
      <c r="I25" s="3">
        <v>-3.307</v>
      </c>
      <c r="J25" s="2">
        <v>1.557836</v>
      </c>
      <c r="K25" s="2">
        <v>1.549858</v>
      </c>
      <c r="L25" s="2">
        <v>1.731253</v>
      </c>
      <c r="M25" s="2">
        <v>0.889135</v>
      </c>
      <c r="N25" s="1">
        <v>2.59</v>
      </c>
      <c r="O25" s="2">
        <v>2.637904</v>
      </c>
      <c r="P25" s="2">
        <v>1.64999999999999</v>
      </c>
      <c r="Q25" s="2">
        <v>2.44341197013854</v>
      </c>
      <c r="R25" s="2">
        <v>3.27806234359741</v>
      </c>
      <c r="S25" s="2">
        <v>2.50600666999816</v>
      </c>
      <c r="T25" s="2">
        <v>1.70883064270019</v>
      </c>
      <c r="U25" s="2">
        <v>1.60997538566589</v>
      </c>
      <c r="V25" s="2">
        <v>1.23450895547866</v>
      </c>
      <c r="W25" s="2">
        <v>1.1950466632843</v>
      </c>
      <c r="X25" s="2">
        <v>0.900343894958496</v>
      </c>
      <c r="Y25" s="1"/>
      <c r="Z25" s="6">
        <v>0.87</v>
      </c>
      <c r="AA25" s="7">
        <v>1.72</v>
      </c>
      <c r="AB25" s="2">
        <f t="shared" si="1"/>
        <v>1.303888781</v>
      </c>
      <c r="AC25" s="3">
        <v>-4.395</v>
      </c>
      <c r="AD25" s="2">
        <f t="shared" si="2"/>
        <v>2.202570545</v>
      </c>
      <c r="AE25" s="1"/>
      <c r="AF25" s="1"/>
      <c r="AG25" s="1"/>
      <c r="AH25" s="1"/>
    </row>
    <row r="26" ht="14.25" customHeight="1">
      <c r="A26" s="1"/>
      <c r="B26" s="1"/>
      <c r="C26" s="1"/>
      <c r="D26" s="1"/>
      <c r="E26" s="1"/>
      <c r="F26" s="1"/>
      <c r="G26" s="8"/>
      <c r="H26" s="9"/>
      <c r="I26" s="9"/>
      <c r="J26" s="1"/>
      <c r="K26" s="1"/>
      <c r="L26" s="1"/>
      <c r="M26" s="1"/>
      <c r="N26" s="1"/>
      <c r="O26" s="1"/>
      <c r="P26" s="2"/>
      <c r="Q26" s="2"/>
      <c r="R26" s="2"/>
      <c r="S26" s="2"/>
      <c r="T26" s="2"/>
      <c r="U26" s="2"/>
      <c r="V26" s="2"/>
      <c r="W26" s="2"/>
      <c r="X26" s="2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ht="14.25" customHeight="1">
      <c r="A27" s="1"/>
      <c r="B27" s="1"/>
      <c r="C27" s="1"/>
      <c r="D27" s="1"/>
      <c r="E27" s="1"/>
      <c r="F27" s="1"/>
      <c r="G27" s="8"/>
      <c r="H27" s="9"/>
      <c r="I27" s="9"/>
      <c r="J27" s="1"/>
      <c r="K27" s="1"/>
      <c r="L27" s="1"/>
      <c r="M27" s="1"/>
      <c r="N27" s="1"/>
      <c r="O27" s="1"/>
      <c r="P27" s="2"/>
      <c r="Q27" s="2"/>
      <c r="R27" s="2"/>
      <c r="S27" s="2"/>
      <c r="T27" s="2"/>
      <c r="U27" s="2"/>
      <c r="V27" s="2"/>
      <c r="W27" s="2"/>
      <c r="X27" s="2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ht="14.25" customHeight="1">
      <c r="A28" s="1"/>
      <c r="B28" s="1"/>
      <c r="C28" s="1"/>
      <c r="D28" s="1"/>
      <c r="E28" s="1"/>
      <c r="F28" s="1"/>
      <c r="G28" s="8"/>
      <c r="H28" s="9"/>
      <c r="I28" s="9"/>
      <c r="J28" s="1"/>
      <c r="K28" s="1"/>
      <c r="L28" s="1"/>
      <c r="M28" s="1"/>
      <c r="N28" s="1"/>
      <c r="O28" s="1"/>
      <c r="P28" s="2"/>
      <c r="Q28" s="2"/>
      <c r="R28" s="2"/>
      <c r="S28" s="2"/>
      <c r="T28" s="2"/>
      <c r="U28" s="2"/>
      <c r="V28" s="2"/>
      <c r="W28" s="2"/>
      <c r="X28" s="2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ht="14.25" customHeight="1">
      <c r="A29" s="1"/>
      <c r="B29" s="1"/>
      <c r="C29" s="1"/>
      <c r="D29" s="1"/>
      <c r="E29" s="1"/>
      <c r="F29" s="1"/>
      <c r="G29" s="8"/>
      <c r="H29" s="9"/>
      <c r="I29" s="9"/>
      <c r="J29" s="1"/>
      <c r="K29" s="1"/>
      <c r="L29" s="1"/>
      <c r="M29" s="1"/>
      <c r="N29" s="1"/>
      <c r="O29" s="1"/>
      <c r="P29" s="2"/>
      <c r="Q29" s="2"/>
      <c r="R29" s="2"/>
      <c r="S29" s="2"/>
      <c r="T29" s="2"/>
      <c r="U29" s="2"/>
      <c r="V29" s="2"/>
      <c r="W29" s="2"/>
      <c r="X29" s="2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ht="14.25" customHeight="1">
      <c r="A30" s="1"/>
      <c r="B30" s="1"/>
      <c r="C30" s="1"/>
      <c r="D30" s="1"/>
      <c r="E30" s="1"/>
      <c r="F30" s="1"/>
      <c r="G30" s="8"/>
      <c r="H30" s="9"/>
      <c r="I30" s="9"/>
      <c r="J30" s="1"/>
      <c r="K30" s="1"/>
      <c r="L30" s="1"/>
      <c r="M30" s="1"/>
      <c r="N30" s="1"/>
      <c r="O30" s="1"/>
      <c r="P30" s="2"/>
      <c r="Q30" s="2"/>
      <c r="R30" s="2"/>
      <c r="S30" s="2"/>
      <c r="T30" s="2"/>
      <c r="U30" s="2"/>
      <c r="V30" s="2"/>
      <c r="W30" s="2"/>
      <c r="X30" s="2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ht="14.25" customHeight="1">
      <c r="A31" s="1"/>
      <c r="B31" s="1"/>
      <c r="C31" s="1"/>
      <c r="D31" s="1"/>
      <c r="E31" s="1"/>
      <c r="F31" s="1"/>
      <c r="G31" s="8"/>
      <c r="H31" s="9"/>
      <c r="I31" s="9"/>
      <c r="J31" s="1"/>
      <c r="K31" s="1"/>
      <c r="L31" s="1"/>
      <c r="M31" s="1"/>
      <c r="N31" s="1"/>
      <c r="O31" s="1"/>
      <c r="P31" s="2"/>
      <c r="Q31" s="2"/>
      <c r="R31" s="2"/>
      <c r="S31" s="2"/>
      <c r="T31" s="2"/>
      <c r="U31" s="2"/>
      <c r="V31" s="2"/>
      <c r="W31" s="2"/>
      <c r="X31" s="2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ht="14.25" customHeight="1">
      <c r="A32" s="1"/>
      <c r="B32" s="1"/>
      <c r="C32" s="1"/>
      <c r="D32" s="1"/>
      <c r="E32" s="1"/>
      <c r="F32" s="1"/>
      <c r="G32" s="8"/>
      <c r="H32" s="9"/>
      <c r="I32" s="9"/>
      <c r="J32" s="1"/>
      <c r="K32" s="1"/>
      <c r="L32" s="1"/>
      <c r="M32" s="1"/>
      <c r="N32" s="1"/>
      <c r="O32" s="1"/>
      <c r="P32" s="2"/>
      <c r="Q32" s="2"/>
      <c r="R32" s="2"/>
      <c r="S32" s="2"/>
      <c r="T32" s="2"/>
      <c r="U32" s="2"/>
      <c r="V32" s="2"/>
      <c r="W32" s="2"/>
      <c r="X32" s="2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ht="14.25" customHeight="1">
      <c r="A33" s="1"/>
      <c r="B33" s="1"/>
      <c r="C33" s="1"/>
      <c r="D33" s="1"/>
      <c r="E33" s="1"/>
      <c r="F33" s="1"/>
      <c r="G33" s="8"/>
      <c r="H33" s="9"/>
      <c r="I33" s="9"/>
      <c r="J33" s="1"/>
      <c r="K33" s="1"/>
      <c r="L33" s="1"/>
      <c r="M33" s="1"/>
      <c r="N33" s="1"/>
      <c r="O33" s="1"/>
      <c r="P33" s="2"/>
      <c r="Q33" s="2"/>
      <c r="R33" s="2"/>
      <c r="S33" s="2"/>
      <c r="T33" s="2"/>
      <c r="U33" s="2"/>
      <c r="V33" s="2"/>
      <c r="W33" s="2"/>
      <c r="X33" s="2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ht="14.25" customHeight="1">
      <c r="A34" s="1"/>
      <c r="B34" s="1"/>
      <c r="C34" s="1"/>
      <c r="D34" s="1"/>
      <c r="E34" s="1"/>
      <c r="F34" s="1"/>
      <c r="G34" s="8"/>
      <c r="H34" s="9"/>
      <c r="I34" s="9"/>
      <c r="J34" s="1"/>
      <c r="K34" s="1"/>
      <c r="L34" s="1"/>
      <c r="M34" s="1"/>
      <c r="N34" s="1"/>
      <c r="O34" s="1"/>
      <c r="P34" s="2"/>
      <c r="Q34" s="2"/>
      <c r="R34" s="2"/>
      <c r="S34" s="2"/>
      <c r="T34" s="2"/>
      <c r="U34" s="2"/>
      <c r="V34" s="2"/>
      <c r="W34" s="2"/>
      <c r="X34" s="2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ht="14.25" customHeight="1">
      <c r="A35" s="1"/>
      <c r="B35" s="1"/>
      <c r="C35" s="1"/>
      <c r="D35" s="1"/>
      <c r="E35" s="1"/>
      <c r="F35" s="1"/>
      <c r="G35" s="8"/>
      <c r="H35" s="9"/>
      <c r="I35" s="9"/>
      <c r="J35" s="1"/>
      <c r="K35" s="1"/>
      <c r="L35" s="1"/>
      <c r="M35" s="1"/>
      <c r="N35" s="1"/>
      <c r="O35" s="1"/>
      <c r="P35" s="2"/>
      <c r="Q35" s="2"/>
      <c r="R35" s="2"/>
      <c r="S35" s="2"/>
      <c r="T35" s="2"/>
      <c r="U35" s="2"/>
      <c r="V35" s="2"/>
      <c r="W35" s="2"/>
      <c r="X35" s="2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ht="14.25" customHeight="1">
      <c r="A36" s="1"/>
      <c r="B36" s="1"/>
      <c r="C36" s="1"/>
      <c r="D36" s="1"/>
      <c r="E36" s="1"/>
      <c r="F36" s="1"/>
      <c r="G36" s="8"/>
      <c r="H36" s="9"/>
      <c r="I36" s="9"/>
      <c r="J36" s="1"/>
      <c r="K36" s="1"/>
      <c r="L36" s="1"/>
      <c r="M36" s="1"/>
      <c r="N36" s="1"/>
      <c r="O36" s="1"/>
      <c r="P36" s="2"/>
      <c r="Q36" s="2"/>
      <c r="R36" s="2"/>
      <c r="S36" s="2"/>
      <c r="T36" s="2"/>
      <c r="U36" s="2"/>
      <c r="V36" s="2"/>
      <c r="W36" s="2"/>
      <c r="X36" s="2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ht="14.25" customHeight="1">
      <c r="A37" s="1"/>
      <c r="B37" s="1"/>
      <c r="C37" s="1"/>
      <c r="D37" s="1"/>
      <c r="E37" s="1"/>
      <c r="F37" s="1"/>
      <c r="G37" s="8"/>
      <c r="H37" s="9"/>
      <c r="I37" s="9"/>
      <c r="J37" s="1"/>
      <c r="K37" s="1"/>
      <c r="L37" s="1"/>
      <c r="M37" s="1"/>
      <c r="N37" s="1"/>
      <c r="O37" s="1"/>
      <c r="P37" s="2"/>
      <c r="Q37" s="2"/>
      <c r="R37" s="2"/>
      <c r="S37" s="2"/>
      <c r="T37" s="2"/>
      <c r="U37" s="2"/>
      <c r="V37" s="2"/>
      <c r="W37" s="2"/>
      <c r="X37" s="2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ht="14.25" customHeight="1">
      <c r="A38" s="1"/>
      <c r="B38" s="1"/>
      <c r="C38" s="1"/>
      <c r="D38" s="1"/>
      <c r="E38" s="1"/>
      <c r="F38" s="1"/>
      <c r="G38" s="8"/>
      <c r="H38" s="9"/>
      <c r="I38" s="9"/>
      <c r="J38" s="1"/>
      <c r="K38" s="1"/>
      <c r="L38" s="1"/>
      <c r="M38" s="1"/>
      <c r="N38" s="1"/>
      <c r="O38" s="1"/>
      <c r="P38" s="2"/>
      <c r="Q38" s="2"/>
      <c r="R38" s="2"/>
      <c r="S38" s="2"/>
      <c r="T38" s="2"/>
      <c r="U38" s="2"/>
      <c r="V38" s="2"/>
      <c r="W38" s="2"/>
      <c r="X38" s="2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9"/>
      <c r="J39" s="1"/>
      <c r="K39" s="1"/>
      <c r="L39" s="1"/>
      <c r="M39" s="1"/>
      <c r="N39" s="1"/>
      <c r="O39" s="1"/>
      <c r="P39" s="2"/>
      <c r="Q39" s="2"/>
      <c r="R39" s="2"/>
      <c r="S39" s="2"/>
      <c r="T39" s="2"/>
      <c r="U39" s="2"/>
      <c r="V39" s="2"/>
      <c r="W39" s="2"/>
      <c r="X39" s="2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2"/>
      <c r="Q40" s="2"/>
      <c r="R40" s="2"/>
      <c r="S40" s="2"/>
      <c r="T40" s="2"/>
      <c r="U40" s="2"/>
      <c r="V40" s="2"/>
      <c r="W40" s="2"/>
      <c r="X40" s="2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2"/>
      <c r="Q41" s="2"/>
      <c r="R41" s="2"/>
      <c r="S41" s="2"/>
      <c r="T41" s="2"/>
      <c r="U41" s="2"/>
      <c r="V41" s="2"/>
      <c r="W41" s="2"/>
      <c r="X41" s="2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2"/>
      <c r="Q42" s="2"/>
      <c r="R42" s="2"/>
      <c r="S42" s="2"/>
      <c r="T42" s="2"/>
      <c r="U42" s="2"/>
      <c r="V42" s="2"/>
      <c r="W42" s="2"/>
      <c r="X42" s="2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2"/>
      <c r="P43" s="2"/>
      <c r="Q43" s="2"/>
      <c r="R43" s="2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2"/>
      <c r="P44" s="2"/>
      <c r="Q44" s="2"/>
      <c r="R44" s="2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2"/>
      <c r="P45" s="2"/>
      <c r="Q45" s="2"/>
      <c r="R45" s="2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2"/>
      <c r="P46" s="2"/>
      <c r="Q46" s="2"/>
      <c r="R46" s="2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2"/>
      <c r="P47" s="2"/>
      <c r="Q47" s="2"/>
      <c r="R47" s="2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2"/>
      <c r="P48" s="2"/>
      <c r="Q48" s="2"/>
      <c r="R48" s="2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2"/>
      <c r="P49" s="2"/>
      <c r="Q49" s="2"/>
      <c r="R49" s="2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2"/>
      <c r="P50" s="2"/>
      <c r="Q50" s="2"/>
      <c r="R50" s="2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2"/>
      <c r="P51" s="2"/>
      <c r="Q51" s="2"/>
      <c r="R51" s="2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2"/>
      <c r="P52" s="2"/>
      <c r="Q52" s="2"/>
      <c r="R52" s="2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2"/>
      <c r="P53" s="2"/>
      <c r="Q53" s="2"/>
      <c r="R53" s="2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2"/>
      <c r="P54" s="2"/>
      <c r="Q54" s="2"/>
      <c r="R54" s="2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2"/>
      <c r="P55" s="2"/>
      <c r="Q55" s="2"/>
      <c r="R55" s="2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2"/>
      <c r="P56" s="2"/>
      <c r="Q56" s="2"/>
      <c r="R56" s="2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2"/>
      <c r="P57" s="2"/>
      <c r="Q57" s="2"/>
      <c r="R57" s="2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2"/>
      <c r="P58" s="2"/>
      <c r="Q58" s="2"/>
      <c r="R58" s="2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2"/>
      <c r="P59" s="2"/>
      <c r="Q59" s="2"/>
      <c r="R59" s="2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2"/>
      <c r="P60" s="2"/>
      <c r="Q60" s="2"/>
      <c r="R60" s="2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2"/>
      <c r="P61" s="2"/>
      <c r="Q61" s="2"/>
      <c r="R61" s="2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2"/>
      <c r="P62" s="2"/>
      <c r="Q62" s="2"/>
      <c r="R62" s="2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2"/>
      <c r="P63" s="2"/>
      <c r="Q63" s="2"/>
      <c r="R63" s="2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2"/>
      <c r="P64" s="2"/>
      <c r="Q64" s="2"/>
      <c r="R64" s="2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2"/>
      <c r="P65" s="2"/>
      <c r="Q65" s="2"/>
      <c r="R65" s="2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2"/>
      <c r="P66" s="2"/>
      <c r="Q66" s="2"/>
      <c r="R66" s="2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2"/>
      <c r="P67" s="2"/>
      <c r="Q67" s="2"/>
      <c r="R67" s="2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2"/>
      <c r="P68" s="2"/>
      <c r="Q68" s="2"/>
      <c r="R68" s="2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2"/>
      <c r="P69" s="2"/>
      <c r="Q69" s="2"/>
      <c r="R69" s="2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2"/>
      <c r="P70" s="2"/>
      <c r="Q70" s="2"/>
      <c r="R70" s="2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2"/>
      <c r="P71" s="2"/>
      <c r="Q71" s="2"/>
      <c r="R71" s="2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2"/>
      <c r="P72" s="2"/>
      <c r="Q72" s="2"/>
      <c r="R72" s="2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2"/>
      <c r="P73" s="2"/>
      <c r="Q73" s="2"/>
      <c r="R73" s="2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2"/>
      <c r="Q74" s="2"/>
      <c r="R74" s="2"/>
      <c r="S74" s="2"/>
      <c r="T74" s="2"/>
      <c r="U74" s="2"/>
      <c r="V74" s="2"/>
      <c r="W74" s="2"/>
      <c r="X74" s="2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2"/>
      <c r="Q75" s="2"/>
      <c r="R75" s="2"/>
      <c r="S75" s="2"/>
      <c r="T75" s="2"/>
      <c r="U75" s="2"/>
      <c r="V75" s="2"/>
      <c r="W75" s="2"/>
      <c r="X75" s="2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2"/>
      <c r="Q76" s="2"/>
      <c r="R76" s="2"/>
      <c r="S76" s="2"/>
      <c r="T76" s="2"/>
      <c r="U76" s="2"/>
      <c r="V76" s="2"/>
      <c r="W76" s="2"/>
      <c r="X76" s="2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2"/>
      <c r="Q77" s="2"/>
      <c r="R77" s="2"/>
      <c r="S77" s="2"/>
      <c r="T77" s="2"/>
      <c r="U77" s="2"/>
      <c r="V77" s="2"/>
      <c r="W77" s="2"/>
      <c r="X77" s="2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2"/>
      <c r="Q78" s="2"/>
      <c r="R78" s="2"/>
      <c r="S78" s="2"/>
      <c r="T78" s="2"/>
      <c r="U78" s="2"/>
      <c r="V78" s="2"/>
      <c r="W78" s="2"/>
      <c r="X78" s="2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2"/>
      <c r="Q79" s="2"/>
      <c r="R79" s="2"/>
      <c r="S79" s="2"/>
      <c r="T79" s="2"/>
      <c r="U79" s="2"/>
      <c r="V79" s="2"/>
      <c r="W79" s="2"/>
      <c r="X79" s="2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2"/>
      <c r="Q80" s="2"/>
      <c r="R80" s="2"/>
      <c r="S80" s="2"/>
      <c r="T80" s="2"/>
      <c r="U80" s="2"/>
      <c r="V80" s="2"/>
      <c r="W80" s="2"/>
      <c r="X80" s="2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2"/>
      <c r="Q81" s="2"/>
      <c r="R81" s="2"/>
      <c r="S81" s="2"/>
      <c r="T81" s="2"/>
      <c r="U81" s="2"/>
      <c r="V81" s="2"/>
      <c r="W81" s="2"/>
      <c r="X81" s="2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2"/>
      <c r="Q82" s="2"/>
      <c r="R82" s="2"/>
      <c r="S82" s="2"/>
      <c r="T82" s="2"/>
      <c r="U82" s="2"/>
      <c r="V82" s="2"/>
      <c r="W82" s="2"/>
      <c r="X82" s="2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2"/>
      <c r="Q83" s="2"/>
      <c r="R83" s="2"/>
      <c r="S83" s="2"/>
      <c r="T83" s="2"/>
      <c r="U83" s="2"/>
      <c r="V83" s="2"/>
      <c r="W83" s="2"/>
      <c r="X83" s="2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2"/>
      <c r="Q84" s="2"/>
      <c r="R84" s="2"/>
      <c r="S84" s="2"/>
      <c r="T84" s="2"/>
      <c r="U84" s="2"/>
      <c r="V84" s="2"/>
      <c r="W84" s="2"/>
      <c r="X84" s="2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2"/>
      <c r="Q85" s="2"/>
      <c r="R85" s="2"/>
      <c r="S85" s="2"/>
      <c r="T85" s="2"/>
      <c r="U85" s="2"/>
      <c r="V85" s="2"/>
      <c r="W85" s="2"/>
      <c r="X85" s="2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2"/>
      <c r="Q86" s="2"/>
      <c r="R86" s="2"/>
      <c r="S86" s="2"/>
      <c r="T86" s="2"/>
      <c r="U86" s="2"/>
      <c r="V86" s="2"/>
      <c r="W86" s="2"/>
      <c r="X86" s="2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2"/>
      <c r="Q87" s="2"/>
      <c r="R87" s="2"/>
      <c r="S87" s="2"/>
      <c r="T87" s="2"/>
      <c r="U87" s="2"/>
      <c r="V87" s="2"/>
      <c r="W87" s="2"/>
      <c r="X87" s="2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2"/>
      <c r="Q88" s="2"/>
      <c r="R88" s="2"/>
      <c r="S88" s="2"/>
      <c r="T88" s="2"/>
      <c r="U88" s="2"/>
      <c r="V88" s="2"/>
      <c r="W88" s="2"/>
      <c r="X88" s="2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2"/>
      <c r="Q89" s="2"/>
      <c r="R89" s="2"/>
      <c r="S89" s="2"/>
      <c r="T89" s="2"/>
      <c r="U89" s="2"/>
      <c r="V89" s="2"/>
      <c r="W89" s="2"/>
      <c r="X89" s="2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2"/>
      <c r="Q90" s="2"/>
      <c r="R90" s="2"/>
      <c r="S90" s="2"/>
      <c r="T90" s="2"/>
      <c r="U90" s="2"/>
      <c r="V90" s="2"/>
      <c r="W90" s="2"/>
      <c r="X90" s="2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2"/>
      <c r="Q91" s="2"/>
      <c r="R91" s="2"/>
      <c r="S91" s="2"/>
      <c r="T91" s="2"/>
      <c r="U91" s="2"/>
      <c r="V91" s="2"/>
      <c r="W91" s="2"/>
      <c r="X91" s="2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2"/>
      <c r="Q92" s="2"/>
      <c r="R92" s="2"/>
      <c r="S92" s="2"/>
      <c r="T92" s="2"/>
      <c r="U92" s="2"/>
      <c r="V92" s="2"/>
      <c r="W92" s="2"/>
      <c r="X92" s="2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2"/>
      <c r="Q93" s="2"/>
      <c r="R93" s="2"/>
      <c r="S93" s="2"/>
      <c r="T93" s="2"/>
      <c r="U93" s="2"/>
      <c r="V93" s="2"/>
      <c r="W93" s="2"/>
      <c r="X93" s="2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2"/>
      <c r="Q94" s="2"/>
      <c r="R94" s="2"/>
      <c r="S94" s="2"/>
      <c r="T94" s="2"/>
      <c r="U94" s="2"/>
      <c r="V94" s="2"/>
      <c r="W94" s="2"/>
      <c r="X94" s="2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2"/>
      <c r="Q95" s="2"/>
      <c r="R95" s="2"/>
      <c r="S95" s="2"/>
      <c r="T95" s="2"/>
      <c r="U95" s="2"/>
      <c r="V95" s="2"/>
      <c r="W95" s="2"/>
      <c r="X95" s="2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2"/>
      <c r="Q96" s="2"/>
      <c r="R96" s="2"/>
      <c r="S96" s="2"/>
      <c r="T96" s="2"/>
      <c r="U96" s="2"/>
      <c r="V96" s="2"/>
      <c r="W96" s="2"/>
      <c r="X96" s="2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2"/>
      <c r="Q97" s="2"/>
      <c r="R97" s="2"/>
      <c r="S97" s="2"/>
      <c r="T97" s="2"/>
      <c r="U97" s="2"/>
      <c r="V97" s="2"/>
      <c r="W97" s="2"/>
      <c r="X97" s="2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2"/>
      <c r="Q98" s="2"/>
      <c r="R98" s="2"/>
      <c r="S98" s="2"/>
      <c r="T98" s="2"/>
      <c r="U98" s="2"/>
      <c r="V98" s="2"/>
      <c r="W98" s="2"/>
      <c r="X98" s="2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2"/>
      <c r="Q99" s="2"/>
      <c r="R99" s="2"/>
      <c r="S99" s="2"/>
      <c r="T99" s="2"/>
      <c r="U99" s="2"/>
      <c r="V99" s="2"/>
      <c r="W99" s="2"/>
      <c r="X99" s="2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2"/>
      <c r="Q100" s="2"/>
      <c r="R100" s="2"/>
      <c r="S100" s="2"/>
      <c r="T100" s="2"/>
      <c r="U100" s="2"/>
      <c r="V100" s="2"/>
      <c r="W100" s="2"/>
      <c r="X100" s="2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2"/>
      <c r="Q101" s="2"/>
      <c r="R101" s="2"/>
      <c r="S101" s="2"/>
      <c r="T101" s="2"/>
      <c r="U101" s="2"/>
      <c r="V101" s="2"/>
      <c r="W101" s="2"/>
      <c r="X101" s="2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2"/>
      <c r="Q102" s="2"/>
      <c r="R102" s="2"/>
      <c r="S102" s="2"/>
      <c r="T102" s="2"/>
      <c r="U102" s="2"/>
      <c r="V102" s="2"/>
      <c r="W102" s="2"/>
      <c r="X102" s="2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2"/>
      <c r="Q103" s="2"/>
      <c r="R103" s="2"/>
      <c r="S103" s="2"/>
      <c r="T103" s="2"/>
      <c r="U103" s="2"/>
      <c r="V103" s="2"/>
      <c r="W103" s="2"/>
      <c r="X103" s="2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2"/>
      <c r="Q104" s="2"/>
      <c r="R104" s="2"/>
      <c r="S104" s="2"/>
      <c r="T104" s="2"/>
      <c r="U104" s="2"/>
      <c r="V104" s="2"/>
      <c r="W104" s="2"/>
      <c r="X104" s="2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2"/>
      <c r="Q105" s="2"/>
      <c r="R105" s="2"/>
      <c r="S105" s="2"/>
      <c r="T105" s="2"/>
      <c r="U105" s="2"/>
      <c r="V105" s="2"/>
      <c r="W105" s="2"/>
      <c r="X105" s="2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2"/>
      <c r="Q106" s="2"/>
      <c r="R106" s="2"/>
      <c r="S106" s="2"/>
      <c r="T106" s="2"/>
      <c r="U106" s="2"/>
      <c r="V106" s="2"/>
      <c r="W106" s="2"/>
      <c r="X106" s="2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2"/>
      <c r="Q107" s="2"/>
      <c r="R107" s="2"/>
      <c r="S107" s="2"/>
      <c r="T107" s="2"/>
      <c r="U107" s="2"/>
      <c r="V107" s="2"/>
      <c r="W107" s="2"/>
      <c r="X107" s="2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2"/>
      <c r="Q108" s="2"/>
      <c r="R108" s="2"/>
      <c r="S108" s="2"/>
      <c r="T108" s="2"/>
      <c r="U108" s="2"/>
      <c r="V108" s="2"/>
      <c r="W108" s="2"/>
      <c r="X108" s="2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2"/>
      <c r="Q109" s="2"/>
      <c r="R109" s="2"/>
      <c r="S109" s="2"/>
      <c r="T109" s="2"/>
      <c r="U109" s="2"/>
      <c r="V109" s="2"/>
      <c r="W109" s="2"/>
      <c r="X109" s="2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2"/>
      <c r="Q110" s="2"/>
      <c r="R110" s="2"/>
      <c r="S110" s="2"/>
      <c r="T110" s="2"/>
      <c r="U110" s="2"/>
      <c r="V110" s="2"/>
      <c r="W110" s="2"/>
      <c r="X110" s="2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2"/>
      <c r="Q111" s="2"/>
      <c r="R111" s="2"/>
      <c r="S111" s="2"/>
      <c r="T111" s="2"/>
      <c r="U111" s="2"/>
      <c r="V111" s="2"/>
      <c r="W111" s="2"/>
      <c r="X111" s="2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2"/>
      <c r="Q112" s="2"/>
      <c r="R112" s="2"/>
      <c r="S112" s="2"/>
      <c r="T112" s="2"/>
      <c r="U112" s="2"/>
      <c r="V112" s="2"/>
      <c r="W112" s="2"/>
      <c r="X112" s="2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2"/>
      <c r="Q113" s="2"/>
      <c r="R113" s="2"/>
      <c r="S113" s="2"/>
      <c r="T113" s="2"/>
      <c r="U113" s="2"/>
      <c r="V113" s="2"/>
      <c r="W113" s="2"/>
      <c r="X113" s="2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2"/>
      <c r="Q114" s="2"/>
      <c r="R114" s="2"/>
      <c r="S114" s="2"/>
      <c r="T114" s="2"/>
      <c r="U114" s="2"/>
      <c r="V114" s="2"/>
      <c r="W114" s="2"/>
      <c r="X114" s="2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2"/>
      <c r="Q115" s="2"/>
      <c r="R115" s="2"/>
      <c r="S115" s="2"/>
      <c r="T115" s="2"/>
      <c r="U115" s="2"/>
      <c r="V115" s="2"/>
      <c r="W115" s="2"/>
      <c r="X115" s="2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2"/>
      <c r="Q116" s="2"/>
      <c r="R116" s="2"/>
      <c r="S116" s="2"/>
      <c r="T116" s="2"/>
      <c r="U116" s="2"/>
      <c r="V116" s="2"/>
      <c r="W116" s="2"/>
      <c r="X116" s="2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2"/>
      <c r="Q117" s="2"/>
      <c r="R117" s="2"/>
      <c r="S117" s="2"/>
      <c r="T117" s="2"/>
      <c r="U117" s="2"/>
      <c r="V117" s="2"/>
      <c r="W117" s="2"/>
      <c r="X117" s="2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2"/>
      <c r="Q118" s="2"/>
      <c r="R118" s="2"/>
      <c r="S118" s="2"/>
      <c r="T118" s="2"/>
      <c r="U118" s="2"/>
      <c r="V118" s="2"/>
      <c r="W118" s="2"/>
      <c r="X118" s="2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2"/>
      <c r="Q119" s="2"/>
      <c r="R119" s="2"/>
      <c r="S119" s="2"/>
      <c r="T119" s="2"/>
      <c r="U119" s="2"/>
      <c r="V119" s="2"/>
      <c r="W119" s="2"/>
      <c r="X119" s="2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2"/>
      <c r="Q120" s="2"/>
      <c r="R120" s="2"/>
      <c r="S120" s="2"/>
      <c r="T120" s="2"/>
      <c r="U120" s="2"/>
      <c r="V120" s="2"/>
      <c r="W120" s="2"/>
      <c r="X120" s="2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2"/>
      <c r="Q121" s="2"/>
      <c r="R121" s="2"/>
      <c r="S121" s="2"/>
      <c r="T121" s="2"/>
      <c r="U121" s="2"/>
      <c r="V121" s="2"/>
      <c r="W121" s="2"/>
      <c r="X121" s="2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2"/>
      <c r="Q122" s="2"/>
      <c r="R122" s="2"/>
      <c r="S122" s="2"/>
      <c r="T122" s="2"/>
      <c r="U122" s="2"/>
      <c r="V122" s="2"/>
      <c r="W122" s="2"/>
      <c r="X122" s="2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2"/>
      <c r="Q123" s="2"/>
      <c r="R123" s="2"/>
      <c r="S123" s="2"/>
      <c r="T123" s="2"/>
      <c r="U123" s="2"/>
      <c r="V123" s="2"/>
      <c r="W123" s="2"/>
      <c r="X123" s="2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2"/>
      <c r="Q124" s="2"/>
      <c r="R124" s="2"/>
      <c r="S124" s="2"/>
      <c r="T124" s="2"/>
      <c r="U124" s="2"/>
      <c r="V124" s="2"/>
      <c r="W124" s="2"/>
      <c r="X124" s="2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2"/>
      <c r="Q125" s="2"/>
      <c r="R125" s="2"/>
      <c r="S125" s="2"/>
      <c r="T125" s="2"/>
      <c r="U125" s="2"/>
      <c r="V125" s="2"/>
      <c r="W125" s="2"/>
      <c r="X125" s="2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2"/>
      <c r="Q126" s="2"/>
      <c r="R126" s="2"/>
      <c r="S126" s="2"/>
      <c r="T126" s="2"/>
      <c r="U126" s="2"/>
      <c r="V126" s="2"/>
      <c r="W126" s="2"/>
      <c r="X126" s="2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2"/>
      <c r="Q127" s="2"/>
      <c r="R127" s="2"/>
      <c r="S127" s="2"/>
      <c r="T127" s="2"/>
      <c r="U127" s="2"/>
      <c r="V127" s="2"/>
      <c r="W127" s="2"/>
      <c r="X127" s="2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2"/>
      <c r="Q128" s="2"/>
      <c r="R128" s="2"/>
      <c r="S128" s="2"/>
      <c r="T128" s="2"/>
      <c r="U128" s="2"/>
      <c r="V128" s="2"/>
      <c r="W128" s="2"/>
      <c r="X128" s="2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2"/>
      <c r="Q129" s="2"/>
      <c r="R129" s="2"/>
      <c r="S129" s="2"/>
      <c r="T129" s="2"/>
      <c r="U129" s="2"/>
      <c r="V129" s="2"/>
      <c r="W129" s="2"/>
      <c r="X129" s="2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2"/>
      <c r="Q130" s="2"/>
      <c r="R130" s="2"/>
      <c r="S130" s="2"/>
      <c r="T130" s="2"/>
      <c r="U130" s="2"/>
      <c r="V130" s="2"/>
      <c r="W130" s="2"/>
      <c r="X130" s="2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2"/>
      <c r="Q131" s="2"/>
      <c r="R131" s="2"/>
      <c r="S131" s="2"/>
      <c r="T131" s="2"/>
      <c r="U131" s="2"/>
      <c r="V131" s="2"/>
      <c r="W131" s="2"/>
      <c r="X131" s="2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2"/>
      <c r="Q132" s="2"/>
      <c r="R132" s="2"/>
      <c r="S132" s="2"/>
      <c r="T132" s="2"/>
      <c r="U132" s="2"/>
      <c r="V132" s="2"/>
      <c r="W132" s="2"/>
      <c r="X132" s="2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2"/>
      <c r="Q133" s="2"/>
      <c r="R133" s="2"/>
      <c r="S133" s="2"/>
      <c r="T133" s="2"/>
      <c r="U133" s="2"/>
      <c r="V133" s="2"/>
      <c r="W133" s="2"/>
      <c r="X133" s="2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2"/>
      <c r="Q134" s="2"/>
      <c r="R134" s="2"/>
      <c r="S134" s="2"/>
      <c r="T134" s="2"/>
      <c r="U134" s="2"/>
      <c r="V134" s="2"/>
      <c r="W134" s="2"/>
      <c r="X134" s="2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2"/>
      <c r="Q135" s="2"/>
      <c r="R135" s="2"/>
      <c r="S135" s="2"/>
      <c r="T135" s="2"/>
      <c r="U135" s="2"/>
      <c r="V135" s="2"/>
      <c r="W135" s="2"/>
      <c r="X135" s="2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2"/>
      <c r="Q136" s="2"/>
      <c r="R136" s="2"/>
      <c r="S136" s="2"/>
      <c r="T136" s="2"/>
      <c r="U136" s="2"/>
      <c r="V136" s="2"/>
      <c r="W136" s="2"/>
      <c r="X136" s="2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2"/>
      <c r="Q137" s="2"/>
      <c r="R137" s="2"/>
      <c r="S137" s="2"/>
      <c r="T137" s="2"/>
      <c r="U137" s="2"/>
      <c r="V137" s="2"/>
      <c r="W137" s="2"/>
      <c r="X137" s="2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2"/>
      <c r="Q138" s="2"/>
      <c r="R138" s="2"/>
      <c r="S138" s="2"/>
      <c r="T138" s="2"/>
      <c r="U138" s="2"/>
      <c r="V138" s="2"/>
      <c r="W138" s="2"/>
      <c r="X138" s="2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2"/>
      <c r="Q139" s="2"/>
      <c r="R139" s="2"/>
      <c r="S139" s="2"/>
      <c r="T139" s="2"/>
      <c r="U139" s="2"/>
      <c r="V139" s="2"/>
      <c r="W139" s="2"/>
      <c r="X139" s="2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2"/>
      <c r="Q140" s="2"/>
      <c r="R140" s="2"/>
      <c r="S140" s="2"/>
      <c r="T140" s="2"/>
      <c r="U140" s="2"/>
      <c r="V140" s="2"/>
      <c r="W140" s="2"/>
      <c r="X140" s="2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2"/>
      <c r="Q141" s="2"/>
      <c r="R141" s="2"/>
      <c r="S141" s="2"/>
      <c r="T141" s="2"/>
      <c r="U141" s="2"/>
      <c r="V141" s="2"/>
      <c r="W141" s="2"/>
      <c r="X141" s="2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2"/>
      <c r="Q142" s="2"/>
      <c r="R142" s="2"/>
      <c r="S142" s="2"/>
      <c r="T142" s="2"/>
      <c r="U142" s="2"/>
      <c r="V142" s="2"/>
      <c r="W142" s="2"/>
      <c r="X142" s="2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2"/>
      <c r="Q143" s="2"/>
      <c r="R143" s="2"/>
      <c r="S143" s="2"/>
      <c r="T143" s="2"/>
      <c r="U143" s="2"/>
      <c r="V143" s="2"/>
      <c r="W143" s="2"/>
      <c r="X143" s="2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2"/>
      <c r="Q144" s="2"/>
      <c r="R144" s="2"/>
      <c r="S144" s="2"/>
      <c r="T144" s="2"/>
      <c r="U144" s="2"/>
      <c r="V144" s="2"/>
      <c r="W144" s="2"/>
      <c r="X144" s="2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2"/>
      <c r="Q145" s="2"/>
      <c r="R145" s="2"/>
      <c r="S145" s="2"/>
      <c r="T145" s="2"/>
      <c r="U145" s="2"/>
      <c r="V145" s="2"/>
      <c r="W145" s="2"/>
      <c r="X145" s="2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2"/>
      <c r="Q146" s="2"/>
      <c r="R146" s="2"/>
      <c r="S146" s="2"/>
      <c r="T146" s="2"/>
      <c r="U146" s="2"/>
      <c r="V146" s="2"/>
      <c r="W146" s="2"/>
      <c r="X146" s="2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2"/>
      <c r="Q147" s="2"/>
      <c r="R147" s="2"/>
      <c r="S147" s="2"/>
      <c r="T147" s="2"/>
      <c r="U147" s="2"/>
      <c r="V147" s="2"/>
      <c r="W147" s="2"/>
      <c r="X147" s="2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2"/>
      <c r="Q148" s="2"/>
      <c r="R148" s="2"/>
      <c r="S148" s="2"/>
      <c r="T148" s="2"/>
      <c r="U148" s="2"/>
      <c r="V148" s="2"/>
      <c r="W148" s="2"/>
      <c r="X148" s="2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2"/>
      <c r="Q149" s="2"/>
      <c r="R149" s="2"/>
      <c r="S149" s="2"/>
      <c r="T149" s="2"/>
      <c r="U149" s="2"/>
      <c r="V149" s="2"/>
      <c r="W149" s="2"/>
      <c r="X149" s="2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2"/>
      <c r="Q150" s="2"/>
      <c r="R150" s="2"/>
      <c r="S150" s="2"/>
      <c r="T150" s="2"/>
      <c r="U150" s="2"/>
      <c r="V150" s="2"/>
      <c r="W150" s="2"/>
      <c r="X150" s="2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2"/>
      <c r="Q151" s="2"/>
      <c r="R151" s="2"/>
      <c r="S151" s="2"/>
      <c r="T151" s="2"/>
      <c r="U151" s="2"/>
      <c r="V151" s="2"/>
      <c r="W151" s="2"/>
      <c r="X151" s="2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2"/>
      <c r="Q152" s="2"/>
      <c r="R152" s="2"/>
      <c r="S152" s="2"/>
      <c r="T152" s="2"/>
      <c r="U152" s="2"/>
      <c r="V152" s="2"/>
      <c r="W152" s="2"/>
      <c r="X152" s="2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2"/>
      <c r="Q153" s="2"/>
      <c r="R153" s="2"/>
      <c r="S153" s="2"/>
      <c r="T153" s="2"/>
      <c r="U153" s="2"/>
      <c r="V153" s="2"/>
      <c r="W153" s="2"/>
      <c r="X153" s="2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2"/>
      <c r="Q154" s="2"/>
      <c r="R154" s="2"/>
      <c r="S154" s="2"/>
      <c r="T154" s="2"/>
      <c r="U154" s="2"/>
      <c r="V154" s="2"/>
      <c r="W154" s="2"/>
      <c r="X154" s="2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2"/>
      <c r="Q155" s="2"/>
      <c r="R155" s="2"/>
      <c r="S155" s="2"/>
      <c r="T155" s="2"/>
      <c r="U155" s="2"/>
      <c r="V155" s="2"/>
      <c r="W155" s="2"/>
      <c r="X155" s="2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2"/>
      <c r="Q156" s="2"/>
      <c r="R156" s="2"/>
      <c r="S156" s="2"/>
      <c r="T156" s="2"/>
      <c r="U156" s="2"/>
      <c r="V156" s="2"/>
      <c r="W156" s="2"/>
      <c r="X156" s="2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2"/>
      <c r="Q157" s="2"/>
      <c r="R157" s="2"/>
      <c r="S157" s="2"/>
      <c r="T157" s="2"/>
      <c r="U157" s="2"/>
      <c r="V157" s="2"/>
      <c r="W157" s="2"/>
      <c r="X157" s="2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2"/>
      <c r="Q158" s="2"/>
      <c r="R158" s="2"/>
      <c r="S158" s="2"/>
      <c r="T158" s="2"/>
      <c r="U158" s="2"/>
      <c r="V158" s="2"/>
      <c r="W158" s="2"/>
      <c r="X158" s="2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2"/>
      <c r="Q159" s="2"/>
      <c r="R159" s="2"/>
      <c r="S159" s="2"/>
      <c r="T159" s="2"/>
      <c r="U159" s="2"/>
      <c r="V159" s="2"/>
      <c r="W159" s="2"/>
      <c r="X159" s="2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2"/>
      <c r="Q160" s="2"/>
      <c r="R160" s="2"/>
      <c r="S160" s="2"/>
      <c r="T160" s="2"/>
      <c r="U160" s="2"/>
      <c r="V160" s="2"/>
      <c r="W160" s="2"/>
      <c r="X160" s="2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2"/>
      <c r="Q161" s="2"/>
      <c r="R161" s="2"/>
      <c r="S161" s="2"/>
      <c r="T161" s="2"/>
      <c r="U161" s="2"/>
      <c r="V161" s="2"/>
      <c r="W161" s="2"/>
      <c r="X161" s="2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2"/>
      <c r="Q162" s="2"/>
      <c r="R162" s="2"/>
      <c r="S162" s="2"/>
      <c r="T162" s="2"/>
      <c r="U162" s="2"/>
      <c r="V162" s="2"/>
      <c r="W162" s="2"/>
      <c r="X162" s="2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2"/>
      <c r="Q163" s="2"/>
      <c r="R163" s="2"/>
      <c r="S163" s="2"/>
      <c r="T163" s="2"/>
      <c r="U163" s="2"/>
      <c r="V163" s="2"/>
      <c r="W163" s="2"/>
      <c r="X163" s="2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2"/>
      <c r="Q164" s="2"/>
      <c r="R164" s="2"/>
      <c r="S164" s="2"/>
      <c r="T164" s="2"/>
      <c r="U164" s="2"/>
      <c r="V164" s="2"/>
      <c r="W164" s="2"/>
      <c r="X164" s="2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2"/>
      <c r="Q165" s="2"/>
      <c r="R165" s="2"/>
      <c r="S165" s="2"/>
      <c r="T165" s="2"/>
      <c r="U165" s="2"/>
      <c r="V165" s="2"/>
      <c r="W165" s="2"/>
      <c r="X165" s="2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2"/>
      <c r="Q166" s="2"/>
      <c r="R166" s="2"/>
      <c r="S166" s="2"/>
      <c r="T166" s="2"/>
      <c r="U166" s="2"/>
      <c r="V166" s="2"/>
      <c r="W166" s="2"/>
      <c r="X166" s="2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2"/>
      <c r="Q167" s="2"/>
      <c r="R167" s="2"/>
      <c r="S167" s="2"/>
      <c r="T167" s="2"/>
      <c r="U167" s="2"/>
      <c r="V167" s="2"/>
      <c r="W167" s="2"/>
      <c r="X167" s="2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2"/>
      <c r="Q168" s="2"/>
      <c r="R168" s="2"/>
      <c r="S168" s="2"/>
      <c r="T168" s="2"/>
      <c r="U168" s="2"/>
      <c r="V168" s="2"/>
      <c r="W168" s="2"/>
      <c r="X168" s="2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2"/>
      <c r="Q169" s="2"/>
      <c r="R169" s="2"/>
      <c r="S169" s="2"/>
      <c r="T169" s="2"/>
      <c r="U169" s="2"/>
      <c r="V169" s="2"/>
      <c r="W169" s="2"/>
      <c r="X169" s="2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2"/>
      <c r="Q170" s="2"/>
      <c r="R170" s="2"/>
      <c r="S170" s="2"/>
      <c r="T170" s="2"/>
      <c r="U170" s="2"/>
      <c r="V170" s="2"/>
      <c r="W170" s="2"/>
      <c r="X170" s="2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2"/>
      <c r="Q171" s="2"/>
      <c r="R171" s="2"/>
      <c r="S171" s="2"/>
      <c r="T171" s="2"/>
      <c r="U171" s="2"/>
      <c r="V171" s="2"/>
      <c r="W171" s="2"/>
      <c r="X171" s="2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2"/>
      <c r="Q172" s="2"/>
      <c r="R172" s="2"/>
      <c r="S172" s="2"/>
      <c r="T172" s="2"/>
      <c r="U172" s="2"/>
      <c r="V172" s="2"/>
      <c r="W172" s="2"/>
      <c r="X172" s="2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2"/>
      <c r="Q173" s="2"/>
      <c r="R173" s="2"/>
      <c r="S173" s="2"/>
      <c r="T173" s="2"/>
      <c r="U173" s="2"/>
      <c r="V173" s="2"/>
      <c r="W173" s="2"/>
      <c r="X173" s="2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2"/>
      <c r="Q174" s="2"/>
      <c r="R174" s="2"/>
      <c r="S174" s="2"/>
      <c r="T174" s="2"/>
      <c r="U174" s="2"/>
      <c r="V174" s="2"/>
      <c r="W174" s="2"/>
      <c r="X174" s="2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2"/>
      <c r="Q175" s="2"/>
      <c r="R175" s="2"/>
      <c r="S175" s="2"/>
      <c r="T175" s="2"/>
      <c r="U175" s="2"/>
      <c r="V175" s="2"/>
      <c r="W175" s="2"/>
      <c r="X175" s="2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2"/>
      <c r="Q176" s="2"/>
      <c r="R176" s="2"/>
      <c r="S176" s="2"/>
      <c r="T176" s="2"/>
      <c r="U176" s="2"/>
      <c r="V176" s="2"/>
      <c r="W176" s="2"/>
      <c r="X176" s="2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2"/>
      <c r="Q177" s="2"/>
      <c r="R177" s="2"/>
      <c r="S177" s="2"/>
      <c r="T177" s="2"/>
      <c r="U177" s="2"/>
      <c r="V177" s="2"/>
      <c r="W177" s="2"/>
      <c r="X177" s="2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2"/>
      <c r="Q178" s="2"/>
      <c r="R178" s="2"/>
      <c r="S178" s="2"/>
      <c r="T178" s="2"/>
      <c r="U178" s="2"/>
      <c r="V178" s="2"/>
      <c r="W178" s="2"/>
      <c r="X178" s="2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2"/>
      <c r="Q179" s="2"/>
      <c r="R179" s="2"/>
      <c r="S179" s="2"/>
      <c r="T179" s="2"/>
      <c r="U179" s="2"/>
      <c r="V179" s="2"/>
      <c r="W179" s="2"/>
      <c r="X179" s="2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2"/>
      <c r="Q180" s="2"/>
      <c r="R180" s="2"/>
      <c r="S180" s="2"/>
      <c r="T180" s="2"/>
      <c r="U180" s="2"/>
      <c r="V180" s="2"/>
      <c r="W180" s="2"/>
      <c r="X180" s="2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2"/>
      <c r="Q181" s="2"/>
      <c r="R181" s="2"/>
      <c r="S181" s="2"/>
      <c r="T181" s="2"/>
      <c r="U181" s="2"/>
      <c r="V181" s="2"/>
      <c r="W181" s="2"/>
      <c r="X181" s="2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2"/>
      <c r="Q182" s="2"/>
      <c r="R182" s="2"/>
      <c r="S182" s="2"/>
      <c r="T182" s="2"/>
      <c r="U182" s="2"/>
      <c r="V182" s="2"/>
      <c r="W182" s="2"/>
      <c r="X182" s="2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2"/>
      <c r="Q183" s="2"/>
      <c r="R183" s="2"/>
      <c r="S183" s="2"/>
      <c r="T183" s="2"/>
      <c r="U183" s="2"/>
      <c r="V183" s="2"/>
      <c r="W183" s="2"/>
      <c r="X183" s="2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2"/>
      <c r="Q184" s="2"/>
      <c r="R184" s="2"/>
      <c r="S184" s="2"/>
      <c r="T184" s="2"/>
      <c r="U184" s="2"/>
      <c r="V184" s="2"/>
      <c r="W184" s="2"/>
      <c r="X184" s="2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2"/>
      <c r="Q185" s="2"/>
      <c r="R185" s="2"/>
      <c r="S185" s="2"/>
      <c r="T185" s="2"/>
      <c r="U185" s="2"/>
      <c r="V185" s="2"/>
      <c r="W185" s="2"/>
      <c r="X185" s="2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2"/>
      <c r="Q186" s="2"/>
      <c r="R186" s="2"/>
      <c r="S186" s="2"/>
      <c r="T186" s="2"/>
      <c r="U186" s="2"/>
      <c r="V186" s="2"/>
      <c r="W186" s="2"/>
      <c r="X186" s="2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2"/>
      <c r="Q187" s="2"/>
      <c r="R187" s="2"/>
      <c r="S187" s="2"/>
      <c r="T187" s="2"/>
      <c r="U187" s="2"/>
      <c r="V187" s="2"/>
      <c r="W187" s="2"/>
      <c r="X187" s="2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2"/>
      <c r="Q188" s="2"/>
      <c r="R188" s="2"/>
      <c r="S188" s="2"/>
      <c r="T188" s="2"/>
      <c r="U188" s="2"/>
      <c r="V188" s="2"/>
      <c r="W188" s="2"/>
      <c r="X188" s="2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2"/>
      <c r="Q189" s="2"/>
      <c r="R189" s="2"/>
      <c r="S189" s="2"/>
      <c r="T189" s="2"/>
      <c r="U189" s="2"/>
      <c r="V189" s="2"/>
      <c r="W189" s="2"/>
      <c r="X189" s="2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2"/>
      <c r="Q190" s="2"/>
      <c r="R190" s="2"/>
      <c r="S190" s="2"/>
      <c r="T190" s="2"/>
      <c r="U190" s="2"/>
      <c r="V190" s="2"/>
      <c r="W190" s="2"/>
      <c r="X190" s="2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2"/>
      <c r="Q191" s="2"/>
      <c r="R191" s="2"/>
      <c r="S191" s="2"/>
      <c r="T191" s="2"/>
      <c r="U191" s="2"/>
      <c r="V191" s="2"/>
      <c r="W191" s="2"/>
      <c r="X191" s="2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2"/>
      <c r="Q192" s="2"/>
      <c r="R192" s="2"/>
      <c r="S192" s="2"/>
      <c r="T192" s="2"/>
      <c r="U192" s="2"/>
      <c r="V192" s="2"/>
      <c r="W192" s="2"/>
      <c r="X192" s="2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2"/>
      <c r="Q193" s="2"/>
      <c r="R193" s="2"/>
      <c r="S193" s="2"/>
      <c r="T193" s="2"/>
      <c r="U193" s="2"/>
      <c r="V193" s="2"/>
      <c r="W193" s="2"/>
      <c r="X193" s="2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2"/>
      <c r="Q194" s="2"/>
      <c r="R194" s="2"/>
      <c r="S194" s="2"/>
      <c r="T194" s="2"/>
      <c r="U194" s="2"/>
      <c r="V194" s="2"/>
      <c r="W194" s="2"/>
      <c r="X194" s="2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2"/>
      <c r="Q195" s="2"/>
      <c r="R195" s="2"/>
      <c r="S195" s="2"/>
      <c r="T195" s="2"/>
      <c r="U195" s="2"/>
      <c r="V195" s="2"/>
      <c r="W195" s="2"/>
      <c r="X195" s="2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2"/>
      <c r="Q196" s="2"/>
      <c r="R196" s="2"/>
      <c r="S196" s="2"/>
      <c r="T196" s="2"/>
      <c r="U196" s="2"/>
      <c r="V196" s="2"/>
      <c r="W196" s="2"/>
      <c r="X196" s="2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2"/>
      <c r="Q197" s="2"/>
      <c r="R197" s="2"/>
      <c r="S197" s="2"/>
      <c r="T197" s="2"/>
      <c r="U197" s="2"/>
      <c r="V197" s="2"/>
      <c r="W197" s="2"/>
      <c r="X197" s="2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2"/>
      <c r="Q198" s="2"/>
      <c r="R198" s="2"/>
      <c r="S198" s="2"/>
      <c r="T198" s="2"/>
      <c r="U198" s="2"/>
      <c r="V198" s="2"/>
      <c r="W198" s="2"/>
      <c r="X198" s="2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2"/>
      <c r="Q199" s="2"/>
      <c r="R199" s="2"/>
      <c r="S199" s="2"/>
      <c r="T199" s="2"/>
      <c r="U199" s="2"/>
      <c r="V199" s="2"/>
      <c r="W199" s="2"/>
      <c r="X199" s="2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2"/>
      <c r="Q200" s="2"/>
      <c r="R200" s="2"/>
      <c r="S200" s="2"/>
      <c r="T200" s="2"/>
      <c r="U200" s="2"/>
      <c r="V200" s="2"/>
      <c r="W200" s="2"/>
      <c r="X200" s="2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2"/>
      <c r="Q201" s="2"/>
      <c r="R201" s="2"/>
      <c r="S201" s="2"/>
      <c r="T201" s="2"/>
      <c r="U201" s="2"/>
      <c r="V201" s="2"/>
      <c r="W201" s="2"/>
      <c r="X201" s="2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2"/>
      <c r="Q202" s="2"/>
      <c r="R202" s="2"/>
      <c r="S202" s="2"/>
      <c r="T202" s="2"/>
      <c r="U202" s="2"/>
      <c r="V202" s="2"/>
      <c r="W202" s="2"/>
      <c r="X202" s="2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2"/>
      <c r="Q203" s="2"/>
      <c r="R203" s="2"/>
      <c r="S203" s="2"/>
      <c r="T203" s="2"/>
      <c r="U203" s="2"/>
      <c r="V203" s="2"/>
      <c r="W203" s="2"/>
      <c r="X203" s="2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2"/>
      <c r="Q204" s="2"/>
      <c r="R204" s="2"/>
      <c r="S204" s="2"/>
      <c r="T204" s="2"/>
      <c r="U204" s="2"/>
      <c r="V204" s="2"/>
      <c r="W204" s="2"/>
      <c r="X204" s="2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2"/>
      <c r="Q205" s="2"/>
      <c r="R205" s="2"/>
      <c r="S205" s="2"/>
      <c r="T205" s="2"/>
      <c r="U205" s="2"/>
      <c r="V205" s="2"/>
      <c r="W205" s="2"/>
      <c r="X205" s="2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2"/>
      <c r="Q206" s="2"/>
      <c r="R206" s="2"/>
      <c r="S206" s="2"/>
      <c r="T206" s="2"/>
      <c r="U206" s="2"/>
      <c r="V206" s="2"/>
      <c r="W206" s="2"/>
      <c r="X206" s="2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2"/>
      <c r="Q207" s="2"/>
      <c r="R207" s="2"/>
      <c r="S207" s="2"/>
      <c r="T207" s="2"/>
      <c r="U207" s="2"/>
      <c r="V207" s="2"/>
      <c r="W207" s="2"/>
      <c r="X207" s="2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2"/>
      <c r="Q208" s="2"/>
      <c r="R208" s="2"/>
      <c r="S208" s="2"/>
      <c r="T208" s="2"/>
      <c r="U208" s="2"/>
      <c r="V208" s="2"/>
      <c r="W208" s="2"/>
      <c r="X208" s="2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2"/>
      <c r="Q209" s="2"/>
      <c r="R209" s="2"/>
      <c r="S209" s="2"/>
      <c r="T209" s="2"/>
      <c r="U209" s="2"/>
      <c r="V209" s="2"/>
      <c r="W209" s="2"/>
      <c r="X209" s="2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2"/>
      <c r="Q210" s="2"/>
      <c r="R210" s="2"/>
      <c r="S210" s="2"/>
      <c r="T210" s="2"/>
      <c r="U210" s="2"/>
      <c r="V210" s="2"/>
      <c r="W210" s="2"/>
      <c r="X210" s="2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2"/>
      <c r="Q211" s="2"/>
      <c r="R211" s="2"/>
      <c r="S211" s="2"/>
      <c r="T211" s="2"/>
      <c r="U211" s="2"/>
      <c r="V211" s="2"/>
      <c r="W211" s="2"/>
      <c r="X211" s="2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2"/>
      <c r="Q212" s="2"/>
      <c r="R212" s="2"/>
      <c r="S212" s="2"/>
      <c r="T212" s="2"/>
      <c r="U212" s="2"/>
      <c r="V212" s="2"/>
      <c r="W212" s="2"/>
      <c r="X212" s="2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2"/>
      <c r="Q213" s="2"/>
      <c r="R213" s="2"/>
      <c r="S213" s="2"/>
      <c r="T213" s="2"/>
      <c r="U213" s="2"/>
      <c r="V213" s="2"/>
      <c r="W213" s="2"/>
      <c r="X213" s="2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2"/>
      <c r="Q214" s="2"/>
      <c r="R214" s="2"/>
      <c r="S214" s="2"/>
      <c r="T214" s="2"/>
      <c r="U214" s="2"/>
      <c r="V214" s="2"/>
      <c r="W214" s="2"/>
      <c r="X214" s="2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2"/>
      <c r="Q215" s="2"/>
      <c r="R215" s="2"/>
      <c r="S215" s="2"/>
      <c r="T215" s="2"/>
      <c r="U215" s="2"/>
      <c r="V215" s="2"/>
      <c r="W215" s="2"/>
      <c r="X215" s="2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2"/>
      <c r="Q216" s="2"/>
      <c r="R216" s="2"/>
      <c r="S216" s="2"/>
      <c r="T216" s="2"/>
      <c r="U216" s="2"/>
      <c r="V216" s="2"/>
      <c r="W216" s="2"/>
      <c r="X216" s="2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2"/>
      <c r="Q217" s="2"/>
      <c r="R217" s="2"/>
      <c r="S217" s="2"/>
      <c r="T217" s="2"/>
      <c r="U217" s="2"/>
      <c r="V217" s="2"/>
      <c r="W217" s="2"/>
      <c r="X217" s="2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2"/>
      <c r="Q218" s="2"/>
      <c r="R218" s="2"/>
      <c r="S218" s="2"/>
      <c r="T218" s="2"/>
      <c r="U218" s="2"/>
      <c r="V218" s="2"/>
      <c r="W218" s="2"/>
      <c r="X218" s="2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2"/>
      <c r="Q219" s="2"/>
      <c r="R219" s="2"/>
      <c r="S219" s="2"/>
      <c r="T219" s="2"/>
      <c r="U219" s="2"/>
      <c r="V219" s="2"/>
      <c r="W219" s="2"/>
      <c r="X219" s="2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2"/>
      <c r="Q220" s="2"/>
      <c r="R220" s="2"/>
      <c r="S220" s="2"/>
      <c r="T220" s="2"/>
      <c r="U220" s="2"/>
      <c r="V220" s="2"/>
      <c r="W220" s="2"/>
      <c r="X220" s="2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2"/>
      <c r="Q221" s="2"/>
      <c r="R221" s="2"/>
      <c r="S221" s="2"/>
      <c r="T221" s="2"/>
      <c r="U221" s="2"/>
      <c r="V221" s="2"/>
      <c r="W221" s="2"/>
      <c r="X221" s="2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2"/>
      <c r="Q222" s="2"/>
      <c r="R222" s="2"/>
      <c r="S222" s="2"/>
      <c r="T222" s="2"/>
      <c r="U222" s="2"/>
      <c r="V222" s="2"/>
      <c r="W222" s="2"/>
      <c r="X222" s="2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2"/>
      <c r="Q223" s="2"/>
      <c r="R223" s="2"/>
      <c r="S223" s="2"/>
      <c r="T223" s="2"/>
      <c r="U223" s="2"/>
      <c r="V223" s="2"/>
      <c r="W223" s="2"/>
      <c r="X223" s="2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2"/>
      <c r="Q224" s="2"/>
      <c r="R224" s="2"/>
      <c r="S224" s="2"/>
      <c r="T224" s="2"/>
      <c r="U224" s="2"/>
      <c r="V224" s="2"/>
      <c r="W224" s="2"/>
      <c r="X224" s="2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2"/>
      <c r="Q225" s="2"/>
      <c r="R225" s="2"/>
      <c r="S225" s="2"/>
      <c r="T225" s="2"/>
      <c r="U225" s="2"/>
      <c r="V225" s="2"/>
      <c r="W225" s="2"/>
      <c r="X225" s="2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2024-02-07T21:22:43Z</dcterms:created>
  <dc:creator>Maria Nyamukuru</dc:creator>
</cp:coreProperties>
</file>