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500a1adc9097afdd/Desktop/Development Economics MSc/Dissertation/R/Outputs/"/>
    </mc:Choice>
  </mc:AlternateContent>
  <xr:revisionPtr revIDLastSave="92" documentId="8_{86E410C8-AB74-4262-A871-DD752183BDC4}" xr6:coauthVersionLast="45" xr6:coauthVersionMax="45" xr10:uidLastSave="{D31D362C-EE76-4A67-94D3-6FF418162DD7}"/>
  <bookViews>
    <workbookView xWindow="28680" yWindow="-120" windowWidth="29040" windowHeight="16440" xr2:uid="{1F6A4B9F-4C35-4DA5-A84E-0F6D7B1E5A7E}"/>
  </bookViews>
  <sheets>
    <sheet name="Summary" sheetId="7"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4" i="7" l="1"/>
  <c r="N25" i="7"/>
  <c r="N24" i="7"/>
  <c r="M24" i="7"/>
  <c r="L26" i="7"/>
  <c r="L25" i="7"/>
  <c r="L24" i="7"/>
  <c r="K24" i="7"/>
  <c r="J25" i="7"/>
  <c r="J24" i="7"/>
  <c r="G24" i="7"/>
  <c r="F25" i="7"/>
  <c r="F24" i="7"/>
  <c r="E24" i="7"/>
  <c r="D25" i="7"/>
  <c r="D24" i="7"/>
  <c r="B25" i="7"/>
  <c r="C24" i="7"/>
  <c r="B24" i="7"/>
  <c r="F59" i="7" l="1"/>
  <c r="G58" i="7"/>
  <c r="F58" i="7"/>
  <c r="F57" i="7"/>
  <c r="G56" i="7"/>
  <c r="F56" i="7"/>
  <c r="F55" i="7"/>
  <c r="G54" i="7"/>
  <c r="F54" i="7"/>
  <c r="F53" i="7"/>
  <c r="G52" i="7"/>
  <c r="F52" i="7"/>
  <c r="F51" i="7"/>
  <c r="G50" i="7"/>
  <c r="F50" i="7"/>
  <c r="F49" i="7"/>
  <c r="G48" i="7"/>
  <c r="F48" i="7"/>
  <c r="F47" i="7"/>
  <c r="G46" i="7"/>
  <c r="F46" i="7"/>
  <c r="F45" i="7"/>
  <c r="G44" i="7"/>
  <c r="F44" i="7"/>
  <c r="D59" i="7"/>
  <c r="E58" i="7"/>
  <c r="D58" i="7"/>
  <c r="D57" i="7"/>
  <c r="E56" i="7"/>
  <c r="D56" i="7"/>
  <c r="D55" i="7"/>
  <c r="E54" i="7"/>
  <c r="D54" i="7"/>
  <c r="D53" i="7"/>
  <c r="E52" i="7"/>
  <c r="D52" i="7"/>
  <c r="D51" i="7"/>
  <c r="E50" i="7"/>
  <c r="D50" i="7"/>
  <c r="D49" i="7"/>
  <c r="E48" i="7"/>
  <c r="D48" i="7"/>
  <c r="D47" i="7"/>
  <c r="E46" i="7"/>
  <c r="D46" i="7"/>
  <c r="D45" i="7"/>
  <c r="E44" i="7"/>
  <c r="D44" i="7"/>
  <c r="N37" i="7"/>
  <c r="L37" i="7"/>
  <c r="J37" i="7"/>
  <c r="O36" i="7"/>
  <c r="N36" i="7"/>
  <c r="M36" i="7"/>
  <c r="L36" i="7"/>
  <c r="K36" i="7"/>
  <c r="J36" i="7"/>
  <c r="N35" i="7"/>
  <c r="L35" i="7"/>
  <c r="J35" i="7"/>
  <c r="O34" i="7"/>
  <c r="N34" i="7"/>
  <c r="M34" i="7"/>
  <c r="L34" i="7"/>
  <c r="K34" i="7"/>
  <c r="J34" i="7"/>
  <c r="N33" i="7"/>
  <c r="L33" i="7"/>
  <c r="J33" i="7"/>
  <c r="O32" i="7"/>
  <c r="N32" i="7"/>
  <c r="M32" i="7"/>
  <c r="L32" i="7"/>
  <c r="K32" i="7"/>
  <c r="J32" i="7"/>
  <c r="N31" i="7"/>
  <c r="L31" i="7"/>
  <c r="J31" i="7"/>
  <c r="O30" i="7"/>
  <c r="N30" i="7"/>
  <c r="M30" i="7"/>
  <c r="L30" i="7"/>
  <c r="K30" i="7"/>
  <c r="J30" i="7"/>
  <c r="N29" i="7"/>
  <c r="L29" i="7"/>
  <c r="J29" i="7"/>
  <c r="O28" i="7"/>
  <c r="N28" i="7"/>
  <c r="M28" i="7"/>
  <c r="L28" i="7"/>
  <c r="K28" i="7"/>
  <c r="J28" i="7"/>
  <c r="N27" i="7"/>
  <c r="L27" i="7"/>
  <c r="J27" i="7"/>
  <c r="O26" i="7"/>
  <c r="N26" i="7"/>
  <c r="M26" i="7"/>
  <c r="K26" i="7"/>
  <c r="J26" i="7"/>
  <c r="N23" i="7"/>
  <c r="L23" i="7"/>
  <c r="J23" i="7"/>
  <c r="O22" i="7"/>
  <c r="N22" i="7"/>
  <c r="M22" i="7"/>
  <c r="L22" i="7"/>
  <c r="K22" i="7"/>
  <c r="J22" i="7"/>
  <c r="N21" i="7"/>
  <c r="L21" i="7"/>
  <c r="J21" i="7"/>
  <c r="O20" i="7"/>
  <c r="N20" i="7"/>
  <c r="M20" i="7"/>
  <c r="L20" i="7"/>
  <c r="K20" i="7"/>
  <c r="J20" i="7"/>
  <c r="N19" i="7"/>
  <c r="L19" i="7"/>
  <c r="J19" i="7"/>
  <c r="O18" i="7"/>
  <c r="N18" i="7"/>
  <c r="M18" i="7"/>
  <c r="L18" i="7"/>
  <c r="K18" i="7"/>
  <c r="J18" i="7"/>
  <c r="N17" i="7"/>
  <c r="L17" i="7"/>
  <c r="J17" i="7"/>
  <c r="O16" i="7"/>
  <c r="N16" i="7"/>
  <c r="M16" i="7"/>
  <c r="L16" i="7"/>
  <c r="K16" i="7"/>
  <c r="J16" i="7"/>
  <c r="F37" i="7"/>
  <c r="G36" i="7"/>
  <c r="F36" i="7"/>
  <c r="F35" i="7"/>
  <c r="G34" i="7"/>
  <c r="F34" i="7"/>
  <c r="F33" i="7"/>
  <c r="G32" i="7"/>
  <c r="F32" i="7"/>
  <c r="F31" i="7"/>
  <c r="G30" i="7"/>
  <c r="F30" i="7"/>
  <c r="F29" i="7"/>
  <c r="G28" i="7"/>
  <c r="F28" i="7"/>
  <c r="F27" i="7"/>
  <c r="G26" i="7"/>
  <c r="F26" i="7"/>
  <c r="F23" i="7"/>
  <c r="G22" i="7"/>
  <c r="F22" i="7"/>
  <c r="F21" i="7"/>
  <c r="G20" i="7"/>
  <c r="F20" i="7"/>
  <c r="F19" i="7"/>
  <c r="G18" i="7"/>
  <c r="F18" i="7"/>
  <c r="F17" i="7"/>
  <c r="G16" i="7"/>
  <c r="F16" i="7"/>
  <c r="D16" i="7"/>
  <c r="D37" i="7"/>
  <c r="E36" i="7"/>
  <c r="D36" i="7"/>
  <c r="D35" i="7"/>
  <c r="E34" i="7"/>
  <c r="D34" i="7"/>
  <c r="D33" i="7"/>
  <c r="E32" i="7"/>
  <c r="D32" i="7"/>
  <c r="D31" i="7"/>
  <c r="E30" i="7"/>
  <c r="D30" i="7"/>
  <c r="D29" i="7"/>
  <c r="E28" i="7"/>
  <c r="D28" i="7"/>
  <c r="D27" i="7"/>
  <c r="E26" i="7"/>
  <c r="D26" i="7"/>
  <c r="D23" i="7"/>
  <c r="E22" i="7"/>
  <c r="D22" i="7"/>
  <c r="D21" i="7"/>
  <c r="E20" i="7"/>
  <c r="D20" i="7"/>
  <c r="D19" i="7"/>
  <c r="E18" i="7"/>
  <c r="D18" i="7"/>
  <c r="D17" i="7"/>
  <c r="E16" i="7"/>
  <c r="B27" i="7"/>
  <c r="C26" i="7"/>
  <c r="B26" i="7"/>
  <c r="C36" i="7"/>
  <c r="B36" i="7"/>
  <c r="B37" i="7"/>
  <c r="B35" i="7"/>
  <c r="C34" i="7"/>
  <c r="B34" i="7"/>
  <c r="C32" i="7"/>
  <c r="B33" i="7"/>
  <c r="B32" i="7"/>
  <c r="C30" i="7"/>
  <c r="B31" i="7"/>
  <c r="B30" i="7"/>
  <c r="C28" i="7"/>
  <c r="B29" i="7"/>
  <c r="B28" i="7"/>
  <c r="C22" i="7"/>
  <c r="B23" i="7"/>
  <c r="B22" i="7"/>
  <c r="B21" i="7"/>
  <c r="C20" i="7"/>
  <c r="B20" i="7"/>
  <c r="B19" i="7"/>
  <c r="C18" i="7"/>
  <c r="B18" i="7"/>
  <c r="B17" i="7"/>
  <c r="C16" i="7"/>
  <c r="B16" i="7"/>
  <c r="C56" i="7" l="1"/>
  <c r="C58" i="7"/>
  <c r="B59" i="7"/>
  <c r="B58" i="7"/>
  <c r="B57" i="7"/>
  <c r="B56" i="7"/>
  <c r="C54" i="7"/>
  <c r="C52" i="7"/>
  <c r="B55" i="7"/>
  <c r="B54" i="7"/>
  <c r="B53" i="7"/>
  <c r="B52" i="7"/>
  <c r="B45" i="7"/>
  <c r="C44" i="7"/>
  <c r="B44" i="7"/>
  <c r="C46" i="7"/>
  <c r="C48" i="7"/>
  <c r="C50" i="7"/>
  <c r="B50" i="7"/>
  <c r="B49" i="7"/>
  <c r="B48" i="7"/>
  <c r="B47" i="7"/>
  <c r="B46" i="7"/>
  <c r="B51" i="7"/>
  <c r="D10" i="7" l="1"/>
  <c r="C10" i="7"/>
  <c r="B10" i="7"/>
  <c r="D8" i="7"/>
  <c r="C8" i="7"/>
  <c r="D6" i="7"/>
  <c r="C6" i="7"/>
  <c r="B6" i="7"/>
  <c r="D4" i="7"/>
  <c r="C4" i="7"/>
  <c r="B4" i="7"/>
  <c r="C5" i="7"/>
  <c r="C7" i="7"/>
  <c r="B8" i="7"/>
  <c r="B3" i="7"/>
  <c r="D11" i="7"/>
  <c r="D9" i="7"/>
  <c r="D7" i="7"/>
  <c r="D5" i="7"/>
  <c r="D3" i="7"/>
  <c r="C3" i="7"/>
  <c r="C11" i="7"/>
  <c r="C9" i="7"/>
  <c r="B11" i="7"/>
  <c r="B9" i="7"/>
  <c r="B7" i="7"/>
  <c r="B5" i="7"/>
</calcChain>
</file>

<file path=xl/sharedStrings.xml><?xml version="1.0" encoding="utf-8"?>
<sst xmlns="http://schemas.openxmlformats.org/spreadsheetml/2006/main" count="75" uniqueCount="33">
  <si>
    <t xml:space="preserve"> Variable</t>
  </si>
  <si>
    <t>Male</t>
  </si>
  <si>
    <t>S.D in parenthesis</t>
  </si>
  <si>
    <t># Persons</t>
  </si>
  <si>
    <t>Female: Household Head or Household Head's Spouse</t>
  </si>
  <si>
    <t>Age</t>
  </si>
  <si>
    <t>Observations</t>
  </si>
  <si>
    <t>Household</t>
  </si>
  <si>
    <t>Worked last 12 months</t>
  </si>
  <si>
    <t xml:space="preserve">Level school </t>
  </si>
  <si>
    <t>Children</t>
  </si>
  <si>
    <t>Attend school?</t>
  </si>
  <si>
    <t>Height (cm)</t>
  </si>
  <si>
    <t>Mean</t>
  </si>
  <si>
    <t># Observations</t>
  </si>
  <si>
    <t xml:space="preserve">*S.D in parenthesis </t>
  </si>
  <si>
    <r>
      <t>Level school</t>
    </r>
    <r>
      <rPr>
        <vertAlign val="subscript"/>
        <sz val="10"/>
        <color theme="1"/>
        <rFont val="Garamond"/>
        <family val="1"/>
      </rPr>
      <t xml:space="preserve"> 1</t>
    </r>
  </si>
  <si>
    <r>
      <rPr>
        <i/>
        <vertAlign val="subscript"/>
        <sz val="10"/>
        <color theme="1"/>
        <rFont val="Garamond"/>
        <family val="1"/>
      </rPr>
      <t xml:space="preserve">1 </t>
    </r>
    <r>
      <rPr>
        <sz val="10"/>
        <color theme="1"/>
        <rFont val="Garamond"/>
        <family val="1"/>
      </rPr>
      <t>Education level is classified into ten categories. 1.No education, 2. Preschool, 3. Elementary,
4. Secondary, 5. Open secondary, 6. High school, 7. Open high school, 8. Normal Basic,
9. College, and 10. Graduate.</t>
    </r>
  </si>
  <si>
    <r>
      <rPr>
        <i/>
        <vertAlign val="subscript"/>
        <sz val="10"/>
        <color theme="1"/>
        <rFont val="Garamond"/>
        <family val="1"/>
      </rPr>
      <t xml:space="preserve">1 </t>
    </r>
    <r>
      <rPr>
        <sz val="10"/>
        <color theme="1"/>
        <rFont val="Garamond"/>
        <family val="1"/>
      </rPr>
      <t>Education level is classified into six categories. 1.No education, 2. Preschool, 3. Elementary,
4. Secondary/ technical secondary 5. Distance high school and 6. High school.</t>
    </r>
  </si>
  <si>
    <t>Weight (kg)</t>
  </si>
  <si>
    <t>Raven test score (0%-100%)</t>
  </si>
  <si>
    <t>Male: Household Head or Household Head's Spouse</t>
  </si>
  <si>
    <t>Married (percentage)</t>
  </si>
  <si>
    <t>Household head (percentage)</t>
  </si>
  <si>
    <t>Worked last 12 months (percentage)</t>
  </si>
  <si>
    <t># Decisions made alone</t>
  </si>
  <si>
    <t># Sons/ Stepsons</t>
  </si>
  <si>
    <t># Decisions made alone or with spouse</t>
  </si>
  <si>
    <t>Annual income (2012 pesos)</t>
  </si>
  <si>
    <t>2009-2012</t>
  </si>
  <si>
    <t>2005-2007</t>
  </si>
  <si>
    <t>Annual income per capita</t>
  </si>
  <si>
    <t>Annual income (pesos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</si>
</sst>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General&quot;)&quot;"/>
    <numFmt numFmtId="165" formatCode="0.0%"/>
    <numFmt numFmtId="166" formatCode="#,##0.0"/>
  </numFmts>
  <fonts count="7" x14ac:knownFonts="1">
    <font>
      <sz val="11"/>
      <color theme="1"/>
      <name val="Calibri"/>
      <family val="2"/>
      <scheme val="minor"/>
    </font>
    <font>
      <sz val="11"/>
      <color theme="1"/>
      <name val="Calibri"/>
      <family val="2"/>
      <scheme val="minor"/>
    </font>
    <font>
      <sz val="10"/>
      <color theme="1"/>
      <name val="Garamond"/>
      <family val="1"/>
    </font>
    <font>
      <i/>
      <sz val="10"/>
      <color theme="1"/>
      <name val="Garamond"/>
      <family val="1"/>
    </font>
    <font>
      <sz val="11"/>
      <color indexed="8"/>
      <name val="Calibri"/>
      <family val="2"/>
      <scheme val="minor"/>
    </font>
    <font>
      <vertAlign val="subscript"/>
      <sz val="10"/>
      <color theme="1"/>
      <name val="Garamond"/>
      <family val="1"/>
    </font>
    <font>
      <i/>
      <vertAlign val="subscript"/>
      <sz val="10"/>
      <color theme="1"/>
      <name val="Garamond"/>
      <family val="1"/>
    </font>
  </fonts>
  <fills count="2">
    <fill>
      <patternFill patternType="none"/>
    </fill>
    <fill>
      <patternFill patternType="gray125"/>
    </fill>
  </fills>
  <borders count="16">
    <border>
      <left/>
      <right/>
      <top/>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s>
  <cellStyleXfs count="6">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43" fontId="1" fillId="0" borderId="0" applyFont="0" applyFill="0" applyBorder="0" applyAlignment="0" applyProtection="0"/>
    <xf numFmtId="164" fontId="2" fillId="0" borderId="0">
      <alignment horizontal="center" wrapText="1"/>
    </xf>
  </cellStyleXfs>
  <cellXfs count="59">
    <xf numFmtId="0" fontId="0" fillId="0" borderId="0" xfId="0"/>
    <xf numFmtId="0" fontId="4" fillId="0" borderId="0" xfId="2"/>
    <xf numFmtId="3" fontId="2" fillId="0" borderId="2" xfId="2" applyNumberFormat="1" applyFont="1" applyBorder="1" applyAlignment="1">
      <alignment horizontal="center" wrapText="1"/>
    </xf>
    <xf numFmtId="3" fontId="2" fillId="0" borderId="0" xfId="2" applyNumberFormat="1" applyFont="1" applyAlignment="1">
      <alignment horizontal="center" wrapText="1"/>
    </xf>
    <xf numFmtId="0" fontId="2" fillId="0" borderId="0" xfId="2" applyFont="1" applyAlignment="1">
      <alignment vertical="center" wrapText="1"/>
    </xf>
    <xf numFmtId="10" fontId="2" fillId="0" borderId="0" xfId="3" applyNumberFormat="1" applyFont="1" applyAlignment="1">
      <alignment horizontal="center" wrapText="1"/>
    </xf>
    <xf numFmtId="0" fontId="2" fillId="0" borderId="1" xfId="2" applyFont="1" applyBorder="1" applyAlignment="1">
      <alignment horizontal="center" vertical="center" wrapText="1"/>
    </xf>
    <xf numFmtId="0" fontId="2" fillId="0" borderId="1" xfId="2" applyFont="1" applyBorder="1" applyAlignment="1">
      <alignment vertical="center" wrapText="1"/>
    </xf>
    <xf numFmtId="39" fontId="2" fillId="0" borderId="0" xfId="4" applyNumberFormat="1" applyFont="1" applyAlignment="1">
      <alignment horizontal="center" wrapText="1"/>
    </xf>
    <xf numFmtId="3" fontId="2" fillId="0" borderId="0" xfId="3" applyNumberFormat="1" applyFont="1" applyBorder="1" applyAlignment="1">
      <alignment horizontal="center" wrapText="1"/>
    </xf>
    <xf numFmtId="4" fontId="2" fillId="0" borderId="0" xfId="2" applyNumberFormat="1" applyFont="1" applyAlignment="1">
      <alignment horizontal="center" wrapText="1"/>
    </xf>
    <xf numFmtId="165" fontId="2" fillId="0" borderId="0" xfId="1" applyNumberFormat="1" applyFont="1" applyAlignment="1">
      <alignment horizontal="center" wrapText="1"/>
    </xf>
    <xf numFmtId="166" fontId="2" fillId="0" borderId="0" xfId="2" applyNumberFormat="1" applyFont="1" applyAlignment="1">
      <alignment horizontal="center" wrapText="1"/>
    </xf>
    <xf numFmtId="3" fontId="2" fillId="0" borderId="0" xfId="1" applyNumberFormat="1" applyFont="1" applyAlignment="1">
      <alignment horizontal="center" wrapText="1"/>
    </xf>
    <xf numFmtId="0" fontId="0" fillId="0" borderId="3" xfId="0" applyBorder="1"/>
    <xf numFmtId="0" fontId="2" fillId="0" borderId="0" xfId="2" applyFont="1" applyBorder="1" applyAlignment="1">
      <alignment vertical="center" wrapText="1"/>
    </xf>
    <xf numFmtId="0" fontId="2" fillId="0" borderId="0" xfId="2" applyFont="1" applyBorder="1" applyAlignment="1">
      <alignment horizontal="center" vertical="center" wrapText="1"/>
    </xf>
    <xf numFmtId="165" fontId="2" fillId="0" borderId="0" xfId="1" applyNumberFormat="1" applyFont="1" applyBorder="1" applyAlignment="1">
      <alignment horizontal="center" vertical="center" wrapText="1"/>
    </xf>
    <xf numFmtId="0" fontId="2" fillId="0" borderId="4" xfId="2" applyFont="1" applyBorder="1" applyAlignment="1">
      <alignment vertical="center" wrapText="1"/>
    </xf>
    <xf numFmtId="0" fontId="2" fillId="0" borderId="4" xfId="2" applyFont="1" applyBorder="1" applyAlignment="1">
      <alignment horizontal="center" vertical="center" wrapText="1"/>
    </xf>
    <xf numFmtId="0" fontId="2" fillId="0" borderId="0" xfId="2" applyFont="1" applyFill="1" applyAlignment="1">
      <alignment vertical="center" wrapText="1"/>
    </xf>
    <xf numFmtId="3" fontId="2" fillId="0" borderId="0" xfId="2" applyNumberFormat="1" applyFont="1" applyBorder="1" applyAlignment="1">
      <alignment horizontal="center" wrapText="1"/>
    </xf>
    <xf numFmtId="4" fontId="2" fillId="0" borderId="0" xfId="2" applyNumberFormat="1" applyFont="1" applyBorder="1" applyAlignment="1">
      <alignment horizontal="center" wrapText="1"/>
    </xf>
    <xf numFmtId="0" fontId="2" fillId="0" borderId="8" xfId="2" applyFont="1" applyBorder="1" applyAlignment="1">
      <alignment horizontal="center" vertical="center" wrapText="1"/>
    </xf>
    <xf numFmtId="0" fontId="2" fillId="0" borderId="9" xfId="2" applyFont="1" applyBorder="1" applyAlignment="1">
      <alignment horizontal="center" vertical="center" wrapText="1"/>
    </xf>
    <xf numFmtId="165" fontId="2" fillId="0" borderId="10" xfId="1" applyNumberFormat="1" applyFont="1" applyBorder="1" applyAlignment="1">
      <alignment horizontal="center" vertical="center" wrapText="1"/>
    </xf>
    <xf numFmtId="0" fontId="2" fillId="0" borderId="11" xfId="2" applyFont="1" applyBorder="1" applyAlignment="1">
      <alignment horizontal="center" vertical="center" wrapText="1"/>
    </xf>
    <xf numFmtId="0" fontId="2" fillId="0" borderId="10" xfId="2" applyFont="1" applyBorder="1" applyAlignment="1">
      <alignment horizontal="center" vertical="center" wrapText="1"/>
    </xf>
    <xf numFmtId="166" fontId="2" fillId="0" borderId="10" xfId="2" applyNumberFormat="1" applyFont="1" applyBorder="1" applyAlignment="1">
      <alignment horizontal="center" wrapText="1"/>
    </xf>
    <xf numFmtId="3" fontId="2" fillId="0" borderId="11" xfId="2" applyNumberFormat="1" applyFont="1" applyBorder="1" applyAlignment="1">
      <alignment horizontal="center" wrapText="1"/>
    </xf>
    <xf numFmtId="3" fontId="2" fillId="0" borderId="10" xfId="2" applyNumberFormat="1" applyFont="1" applyBorder="1" applyAlignment="1">
      <alignment horizontal="center" wrapText="1"/>
    </xf>
    <xf numFmtId="165" fontId="2" fillId="0" borderId="10" xfId="1" applyNumberFormat="1" applyFont="1" applyBorder="1" applyAlignment="1">
      <alignment horizontal="center" wrapText="1"/>
    </xf>
    <xf numFmtId="3" fontId="2" fillId="0" borderId="11" xfId="1" applyNumberFormat="1" applyFont="1" applyBorder="1" applyAlignment="1">
      <alignment horizontal="center" wrapText="1"/>
    </xf>
    <xf numFmtId="4" fontId="2" fillId="0" borderId="10" xfId="2" applyNumberFormat="1" applyFont="1" applyBorder="1" applyAlignment="1">
      <alignment horizontal="center" wrapText="1"/>
    </xf>
    <xf numFmtId="4" fontId="2" fillId="0" borderId="11" xfId="2" applyNumberFormat="1" applyFont="1" applyBorder="1" applyAlignment="1">
      <alignment horizontal="center" wrapText="1"/>
    </xf>
    <xf numFmtId="39" fontId="2" fillId="0" borderId="10" xfId="4" applyNumberFormat="1" applyFont="1" applyBorder="1" applyAlignment="1">
      <alignment horizontal="center" wrapText="1"/>
    </xf>
    <xf numFmtId="10" fontId="2" fillId="0" borderId="10" xfId="3" applyNumberFormat="1" applyFont="1" applyBorder="1" applyAlignment="1">
      <alignment horizontal="center" wrapText="1"/>
    </xf>
    <xf numFmtId="3" fontId="2" fillId="0" borderId="12" xfId="2" applyNumberFormat="1" applyFont="1" applyBorder="1" applyAlignment="1">
      <alignment horizontal="center" wrapText="1"/>
    </xf>
    <xf numFmtId="3" fontId="2" fillId="0" borderId="13" xfId="2" applyNumberFormat="1" applyFont="1" applyBorder="1" applyAlignment="1">
      <alignment horizontal="center" wrapText="1"/>
    </xf>
    <xf numFmtId="3" fontId="2" fillId="0" borderId="11" xfId="2" applyNumberFormat="1" applyFont="1" applyBorder="1" applyAlignment="1">
      <alignment horizontal="center" vertical="center" wrapText="1"/>
    </xf>
    <xf numFmtId="0" fontId="2" fillId="0" borderId="5" xfId="2" applyFont="1" applyBorder="1" applyAlignment="1">
      <alignment horizontal="center" vertical="center" wrapText="1"/>
    </xf>
    <xf numFmtId="37" fontId="2" fillId="0" borderId="14" xfId="4" applyNumberFormat="1" applyFont="1" applyBorder="1" applyAlignment="1">
      <alignment horizontal="center" wrapText="1"/>
    </xf>
    <xf numFmtId="43" fontId="2" fillId="0" borderId="14" xfId="4" applyFont="1" applyBorder="1" applyAlignment="1">
      <alignment horizontal="center" wrapText="1"/>
    </xf>
    <xf numFmtId="39" fontId="2" fillId="0" borderId="14" xfId="4" applyNumberFormat="1" applyFont="1" applyBorder="1" applyAlignment="1">
      <alignment horizontal="center" wrapText="1"/>
    </xf>
    <xf numFmtId="37" fontId="2" fillId="0" borderId="15" xfId="4" applyNumberFormat="1" applyFont="1" applyBorder="1" applyAlignment="1">
      <alignment horizontal="center" wrapText="1"/>
    </xf>
    <xf numFmtId="0" fontId="0" fillId="0" borderId="0" xfId="0" applyBorder="1"/>
    <xf numFmtId="0" fontId="4" fillId="0" borderId="0" xfId="2" applyBorder="1"/>
    <xf numFmtId="0" fontId="2" fillId="0" borderId="3" xfId="2" applyFont="1" applyBorder="1" applyAlignment="1">
      <alignment horizontal="center" vertical="center" wrapText="1"/>
    </xf>
    <xf numFmtId="0" fontId="3" fillId="0" borderId="3" xfId="2" applyFont="1" applyBorder="1" applyAlignment="1">
      <alignment horizontal="left" vertical="center" wrapText="1"/>
    </xf>
    <xf numFmtId="0" fontId="3" fillId="0" borderId="0" xfId="2" applyFont="1" applyBorder="1" applyAlignment="1">
      <alignment horizontal="left" vertical="center" wrapText="1"/>
    </xf>
    <xf numFmtId="0" fontId="2" fillId="0" borderId="6" xfId="2" applyFont="1" applyBorder="1" applyAlignment="1">
      <alignment horizontal="center" vertical="center" wrapText="1"/>
    </xf>
    <xf numFmtId="0" fontId="2" fillId="0" borderId="7" xfId="2" applyFont="1" applyBorder="1" applyAlignment="1">
      <alignment horizontal="center" vertical="center" wrapText="1"/>
    </xf>
    <xf numFmtId="0" fontId="2" fillId="0" borderId="1" xfId="2" applyFont="1" applyBorder="1" applyAlignment="1">
      <alignment horizontal="center" vertical="center" wrapText="1"/>
    </xf>
    <xf numFmtId="0" fontId="3" fillId="0" borderId="0" xfId="2" applyFont="1" applyBorder="1" applyAlignment="1">
      <alignment horizontal="left" vertical="top" wrapText="1"/>
    </xf>
    <xf numFmtId="10" fontId="2" fillId="0" borderId="0" xfId="3" applyNumberFormat="1" applyFont="1" applyFill="1" applyAlignment="1">
      <alignment horizontal="center" wrapText="1"/>
    </xf>
    <xf numFmtId="3" fontId="2" fillId="0" borderId="0" xfId="2" applyNumberFormat="1" applyFont="1" applyFill="1" applyAlignment="1">
      <alignment horizontal="center" wrapText="1"/>
    </xf>
    <xf numFmtId="0" fontId="4" fillId="0" borderId="0" xfId="2" applyFill="1"/>
    <xf numFmtId="10" fontId="2" fillId="0" borderId="10" xfId="3" applyNumberFormat="1" applyFont="1" applyFill="1" applyBorder="1" applyAlignment="1">
      <alignment horizontal="center" wrapText="1"/>
    </xf>
    <xf numFmtId="3" fontId="2" fillId="0" borderId="11" xfId="2" applyNumberFormat="1" applyFont="1" applyFill="1" applyBorder="1" applyAlignment="1">
      <alignment horizontal="center" wrapText="1"/>
    </xf>
  </cellXfs>
  <cellStyles count="6">
    <cellStyle name="Comma" xfId="4" builtinId="3"/>
    <cellStyle name="Normal" xfId="0" builtinId="0"/>
    <cellStyle name="Normal 2" xfId="2" xr:uid="{D3374676-725A-4DA3-A128-7C35D992EA86}"/>
    <cellStyle name="Percent" xfId="1" builtinId="5"/>
    <cellStyle name="Percent 2" xfId="3" xr:uid="{50151B2F-9E7F-40B3-AD82-6869888DA674}"/>
    <cellStyle name="Style 1" xfId="5" xr:uid="{77C693EC-ABC5-4D90-9EE2-E3078F67178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ria\OneDrive\Desktop\Development%20Economics%20MSc\Dissertation\R\Outputs\summ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2_muj"/>
      <sheetName val="2005_muj"/>
      <sheetName val="2009_muj"/>
      <sheetName val="2002_hom"/>
      <sheetName val="2005_hom"/>
      <sheetName val="2009_hom"/>
      <sheetName val="2002_child"/>
      <sheetName val="2005_child"/>
      <sheetName val="2009_child"/>
      <sheetName val="2002_house"/>
      <sheetName val="2005_house"/>
      <sheetName val="2009_house"/>
    </sheetNames>
    <sheetDataSet>
      <sheetData sheetId="0">
        <row r="9">
          <cell r="C9">
            <v>6505</v>
          </cell>
          <cell r="D9">
            <v>43.23920061491161</v>
          </cell>
          <cell r="E9">
            <v>15.374435878225821</v>
          </cell>
        </row>
        <row r="13">
          <cell r="C13">
            <v>6506</v>
          </cell>
          <cell r="D13">
            <v>0.31540116815247465</v>
          </cell>
          <cell r="E13">
            <v>0.46471116267196844</v>
          </cell>
        </row>
        <row r="14">
          <cell r="C14">
            <v>5554</v>
          </cell>
          <cell r="D14">
            <v>3.9063737846597046</v>
          </cell>
          <cell r="E14">
            <v>2.3751866624789075</v>
          </cell>
        </row>
        <row r="16">
          <cell r="C16">
            <v>6506</v>
          </cell>
          <cell r="D16">
            <v>0.83968644328312325</v>
          </cell>
          <cell r="E16">
            <v>0.3669248070683791</v>
          </cell>
        </row>
        <row r="17">
          <cell r="E17">
            <v>0.24847063120149984</v>
          </cell>
        </row>
        <row r="19">
          <cell r="C19">
            <v>1761</v>
          </cell>
          <cell r="D19">
            <v>35492.7965491414</v>
          </cell>
          <cell r="E19">
            <v>32153.023358589224</v>
          </cell>
        </row>
        <row r="21">
          <cell r="C21">
            <v>6305</v>
          </cell>
          <cell r="D21">
            <v>152.62360049920079</v>
          </cell>
          <cell r="E21">
            <v>7.2210917679866995</v>
          </cell>
        </row>
        <row r="22">
          <cell r="C22">
            <v>6320</v>
          </cell>
          <cell r="D22">
            <v>66.840332280231422</v>
          </cell>
          <cell r="E22">
            <v>14.026706659338688</v>
          </cell>
        </row>
        <row r="24">
          <cell r="C24">
            <v>5761</v>
          </cell>
          <cell r="D24">
            <v>0.43939130937915871</v>
          </cell>
          <cell r="E24">
            <v>0.24445183029103917</v>
          </cell>
        </row>
        <row r="25">
          <cell r="C25">
            <v>5184</v>
          </cell>
          <cell r="D25">
            <v>7.8742283950617287</v>
          </cell>
          <cell r="E25">
            <v>2.5689788078721492</v>
          </cell>
        </row>
        <row r="26">
          <cell r="C26">
            <v>5184</v>
          </cell>
          <cell r="D26">
            <v>3.1820987654320989</v>
          </cell>
          <cell r="E26">
            <v>2.1170685653347179</v>
          </cell>
        </row>
        <row r="27">
          <cell r="C27">
            <v>6506</v>
          </cell>
          <cell r="D27">
            <v>0.22333230863818015</v>
          </cell>
          <cell r="E27">
            <v>0.41651128847599805</v>
          </cell>
        </row>
      </sheetData>
      <sheetData sheetId="1">
        <row r="9">
          <cell r="C9">
            <v>6212</v>
          </cell>
          <cell r="D9">
            <v>45.457340631036701</v>
          </cell>
          <cell r="E9">
            <v>15.234673140593745</v>
          </cell>
        </row>
        <row r="13">
          <cell r="C13">
            <v>6306</v>
          </cell>
          <cell r="D13">
            <v>0.28242943228671108</v>
          </cell>
          <cell r="E13">
            <v>0.45021682697585547</v>
          </cell>
        </row>
        <row r="14">
          <cell r="C14">
            <v>5320</v>
          </cell>
          <cell r="D14">
            <v>3.9471804511278195</v>
          </cell>
          <cell r="E14">
            <v>2.0625743057717103</v>
          </cell>
        </row>
        <row r="16">
          <cell r="C16">
            <v>6310</v>
          </cell>
          <cell r="D16">
            <v>0.81980982567353411</v>
          </cell>
          <cell r="E16">
            <v>0.38437623474722565</v>
          </cell>
        </row>
        <row r="17">
          <cell r="E17">
            <v>0.23846026755738078</v>
          </cell>
        </row>
        <row r="19">
          <cell r="C19">
            <v>1566</v>
          </cell>
          <cell r="D19">
            <v>37155.640678700598</v>
          </cell>
          <cell r="E19">
            <v>29761.462049673839</v>
          </cell>
        </row>
        <row r="21">
          <cell r="C21">
            <v>6178</v>
          </cell>
          <cell r="D21">
            <v>153.46233574400136</v>
          </cell>
          <cell r="E21">
            <v>7.4926674023384114</v>
          </cell>
        </row>
        <row r="22">
          <cell r="C22">
            <v>6180</v>
          </cell>
          <cell r="D22">
            <v>67.262152089115872</v>
          </cell>
          <cell r="E22">
            <v>14.479503026796968</v>
          </cell>
        </row>
        <row r="24">
          <cell r="C24">
            <v>3137</v>
          </cell>
          <cell r="D24">
            <v>0.5087929019232813</v>
          </cell>
          <cell r="E24">
            <v>0.23666831809462224</v>
          </cell>
        </row>
        <row r="25">
          <cell r="C25">
            <v>5110</v>
          </cell>
          <cell r="D25">
            <v>7.7931506849315069</v>
          </cell>
          <cell r="E25">
            <v>2.5207830696042151</v>
          </cell>
        </row>
        <row r="26">
          <cell r="C26">
            <v>5110</v>
          </cell>
          <cell r="D26">
            <v>3.1185909980430528</v>
          </cell>
          <cell r="E26">
            <v>2.1108511721136214</v>
          </cell>
        </row>
        <row r="27">
          <cell r="C27">
            <v>6310</v>
          </cell>
          <cell r="D27">
            <v>0.2318541996830428</v>
          </cell>
          <cell r="E27">
            <v>0.42204982992744222</v>
          </cell>
        </row>
      </sheetData>
      <sheetData sheetId="2">
        <row r="9">
          <cell r="C9">
            <v>7245</v>
          </cell>
          <cell r="D9">
            <v>45.159420289855071</v>
          </cell>
          <cell r="E9">
            <v>16.247230871247034</v>
          </cell>
        </row>
        <row r="13">
          <cell r="C13">
            <v>8011</v>
          </cell>
          <cell r="D13">
            <v>0.30520534265385096</v>
          </cell>
          <cell r="E13">
            <v>0.46052308873426218</v>
          </cell>
        </row>
        <row r="14">
          <cell r="C14">
            <v>6843</v>
          </cell>
          <cell r="D14">
            <v>4.1785766476691508</v>
          </cell>
          <cell r="E14">
            <v>2.8389948480971934</v>
          </cell>
        </row>
        <row r="16">
          <cell r="C16">
            <v>8031</v>
          </cell>
          <cell r="D16">
            <v>0.84086664176316772</v>
          </cell>
          <cell r="E16">
            <v>0.36582317625540767</v>
          </cell>
        </row>
        <row r="17">
          <cell r="E17">
            <v>3.8693573415285544E-2</v>
          </cell>
        </row>
        <row r="19">
          <cell r="C19">
            <v>1853</v>
          </cell>
          <cell r="D19">
            <v>32920.255418066437</v>
          </cell>
          <cell r="E19">
            <v>26829.443875713754</v>
          </cell>
        </row>
        <row r="21">
          <cell r="C21">
            <v>6894</v>
          </cell>
          <cell r="D21">
            <v>152.61172042682892</v>
          </cell>
          <cell r="E21">
            <v>7.1520863024932559</v>
          </cell>
        </row>
        <row r="22">
          <cell r="C22">
            <v>6863</v>
          </cell>
          <cell r="D22">
            <v>67.682369197299067</v>
          </cell>
          <cell r="E22">
            <v>14.679683285930684</v>
          </cell>
        </row>
        <row r="24">
          <cell r="C24">
            <v>5183</v>
          </cell>
          <cell r="D24">
            <v>0.40521898514373916</v>
          </cell>
          <cell r="E24">
            <v>0.24398338955635163</v>
          </cell>
        </row>
        <row r="25">
          <cell r="C25">
            <v>6097</v>
          </cell>
          <cell r="D25">
            <v>7.3150729867147781</v>
          </cell>
          <cell r="E25">
            <v>2.5529094356634792</v>
          </cell>
        </row>
        <row r="26">
          <cell r="C26">
            <v>6097</v>
          </cell>
          <cell r="D26">
            <v>3.4292274889289813</v>
          </cell>
          <cell r="E26">
            <v>2.0100514996092773</v>
          </cell>
        </row>
        <row r="27">
          <cell r="C27">
            <v>8031</v>
          </cell>
          <cell r="D27">
            <v>0.30270202963516374</v>
          </cell>
          <cell r="E27">
            <v>0.45945597885729023</v>
          </cell>
        </row>
      </sheetData>
      <sheetData sheetId="3">
        <row r="9">
          <cell r="C9">
            <v>4891</v>
          </cell>
          <cell r="D9">
            <v>45.29605397669188</v>
          </cell>
          <cell r="E9">
            <v>17.185284723000166</v>
          </cell>
        </row>
        <row r="13">
          <cell r="C13">
            <v>4893</v>
          </cell>
          <cell r="D13">
            <v>0.86715716329450232</v>
          </cell>
          <cell r="E13">
            <v>0.33943948679629238</v>
          </cell>
        </row>
        <row r="14">
          <cell r="C14">
            <v>4258</v>
          </cell>
          <cell r="D14">
            <v>4.228041333959605</v>
          </cell>
          <cell r="E14">
            <v>3.7032758820493368</v>
          </cell>
        </row>
        <row r="16">
          <cell r="C16">
            <v>4893</v>
          </cell>
          <cell r="D16">
            <v>0.91416309012875541</v>
          </cell>
          <cell r="E16">
            <v>0.28015170003320661</v>
          </cell>
        </row>
        <row r="19">
          <cell r="C19">
            <v>3541</v>
          </cell>
          <cell r="D19">
            <v>44898.613118402973</v>
          </cell>
          <cell r="E19">
            <v>31445.146949319696</v>
          </cell>
        </row>
        <row r="21">
          <cell r="C21">
            <v>4550</v>
          </cell>
          <cell r="D21">
            <v>164.72687924227873</v>
          </cell>
          <cell r="E21">
            <v>7.7782662097289919</v>
          </cell>
        </row>
        <row r="22">
          <cell r="C22">
            <v>4536</v>
          </cell>
          <cell r="D22">
            <v>73.870921513390925</v>
          </cell>
          <cell r="E22">
            <v>13.891587297406806</v>
          </cell>
        </row>
        <row r="24">
          <cell r="C24">
            <v>4155</v>
          </cell>
          <cell r="D24">
            <v>0.46682711592458886</v>
          </cell>
          <cell r="E24">
            <v>0.24887265410094414</v>
          </cell>
        </row>
        <row r="25">
          <cell r="C25">
            <v>4377</v>
          </cell>
          <cell r="D25">
            <v>7.6244002741603838</v>
          </cell>
          <cell r="E25">
            <v>2.6116964641965605</v>
          </cell>
        </row>
        <row r="26">
          <cell r="C26">
            <v>4377</v>
          </cell>
          <cell r="D26">
            <v>2.6307973497829562</v>
          </cell>
          <cell r="E26">
            <v>1.9229543201725108</v>
          </cell>
        </row>
        <row r="27">
          <cell r="C27">
            <v>4893</v>
          </cell>
          <cell r="D27">
            <v>0.97302268546903736</v>
          </cell>
          <cell r="E27">
            <v>0.16203365342097006</v>
          </cell>
        </row>
      </sheetData>
      <sheetData sheetId="4">
        <row r="9">
          <cell r="C9">
            <v>4620</v>
          </cell>
          <cell r="D9">
            <v>48.653679653679653</v>
          </cell>
          <cell r="E9">
            <v>15.983062908747666</v>
          </cell>
        </row>
        <row r="13">
          <cell r="C13">
            <v>4942</v>
          </cell>
          <cell r="D13">
            <v>0.820922703358964</v>
          </cell>
          <cell r="E13">
            <v>0.38345582701999531</v>
          </cell>
        </row>
        <row r="14">
          <cell r="C14">
            <v>4243</v>
          </cell>
          <cell r="D14">
            <v>4.1081781758189964</v>
          </cell>
          <cell r="E14">
            <v>3.0483045819677863</v>
          </cell>
        </row>
        <row r="16">
          <cell r="C16">
            <v>4943</v>
          </cell>
          <cell r="D16">
            <v>0.8952053408861016</v>
          </cell>
          <cell r="E16">
            <v>0.3063196390744139</v>
          </cell>
        </row>
        <row r="19">
          <cell r="C19">
            <v>3474</v>
          </cell>
          <cell r="D19">
            <v>44532.40243818461</v>
          </cell>
          <cell r="E19">
            <v>29344.68927694068</v>
          </cell>
        </row>
        <row r="21">
          <cell r="C21">
            <v>4561</v>
          </cell>
          <cell r="D21">
            <v>164.51885541712238</v>
          </cell>
          <cell r="E21">
            <v>8.1878566273147086</v>
          </cell>
        </row>
        <row r="22">
          <cell r="C22">
            <v>4567</v>
          </cell>
          <cell r="D22">
            <v>73.662601348997228</v>
          </cell>
          <cell r="E22">
            <v>14.103643287948932</v>
          </cell>
        </row>
        <row r="24">
          <cell r="C24">
            <v>2317</v>
          </cell>
          <cell r="D24">
            <v>0.53024744641058841</v>
          </cell>
          <cell r="E24">
            <v>0.23361781769095605</v>
          </cell>
        </row>
        <row r="25">
          <cell r="C25">
            <v>4394</v>
          </cell>
          <cell r="D25">
            <v>7.3086026399635866</v>
          </cell>
          <cell r="E25">
            <v>2.5932872606686512</v>
          </cell>
        </row>
        <row r="26">
          <cell r="C26">
            <v>4394</v>
          </cell>
          <cell r="D26">
            <v>2.4590350477924443</v>
          </cell>
          <cell r="E26">
            <v>1.7874239016243541</v>
          </cell>
        </row>
        <row r="27">
          <cell r="C27">
            <v>4943</v>
          </cell>
          <cell r="D27">
            <v>0.93242969856362534</v>
          </cell>
          <cell r="E27">
            <v>0.2510324771765195</v>
          </cell>
        </row>
      </sheetData>
      <sheetData sheetId="5">
        <row r="9">
          <cell r="C9">
            <v>5122</v>
          </cell>
          <cell r="D9">
            <v>47.961733697774307</v>
          </cell>
          <cell r="E9">
            <v>16.541595743140952</v>
          </cell>
        </row>
        <row r="13">
          <cell r="C13">
            <v>5975</v>
          </cell>
          <cell r="D13">
            <v>0.82460251046025101</v>
          </cell>
          <cell r="E13">
            <v>0.38033856056134158</v>
          </cell>
        </row>
        <row r="14">
          <cell r="C14">
            <v>4982</v>
          </cell>
          <cell r="D14">
            <v>4.2593336009634681</v>
          </cell>
          <cell r="E14">
            <v>2.2678031961768821</v>
          </cell>
        </row>
        <row r="16">
          <cell r="C16">
            <v>5982</v>
          </cell>
          <cell r="D16">
            <v>0.9122367101303912</v>
          </cell>
          <cell r="E16">
            <v>0.28297399296036674</v>
          </cell>
        </row>
        <row r="19">
          <cell r="C19">
            <v>3595</v>
          </cell>
          <cell r="D19">
            <v>43153.881881432608</v>
          </cell>
          <cell r="E19">
            <v>26919.675421546039</v>
          </cell>
        </row>
        <row r="21">
          <cell r="C21">
            <v>4839</v>
          </cell>
          <cell r="D21">
            <v>165.35676791653651</v>
          </cell>
          <cell r="E21">
            <v>7.3658723994160296</v>
          </cell>
        </row>
        <row r="22">
          <cell r="C22">
            <v>4815</v>
          </cell>
          <cell r="D22">
            <v>75.821952251977024</v>
          </cell>
          <cell r="E22">
            <v>15.094684190343539</v>
          </cell>
        </row>
        <row r="24">
          <cell r="C24">
            <v>3986</v>
          </cell>
          <cell r="D24">
            <v>0.4027220270948319</v>
          </cell>
          <cell r="E24">
            <v>0.25708755455744675</v>
          </cell>
        </row>
        <row r="25">
          <cell r="C25">
            <v>4904</v>
          </cell>
          <cell r="D25">
            <v>6.9302610114192493</v>
          </cell>
          <cell r="E25">
            <v>2.6079839944247132</v>
          </cell>
        </row>
        <row r="26">
          <cell r="C26">
            <v>4904</v>
          </cell>
          <cell r="D26">
            <v>2.8068923327895594</v>
          </cell>
          <cell r="E26">
            <v>1.7510887635619961</v>
          </cell>
        </row>
        <row r="27">
          <cell r="C27">
            <v>5982</v>
          </cell>
          <cell r="D27">
            <v>0.88682714811099972</v>
          </cell>
          <cell r="E27">
            <v>0.31683045636815321</v>
          </cell>
        </row>
      </sheetData>
      <sheetData sheetId="6">
        <row r="7">
          <cell r="C7">
            <v>10515</v>
          </cell>
          <cell r="D7">
            <v>0.49576795054683787</v>
          </cell>
          <cell r="E7">
            <v>0.50000586583960127</v>
          </cell>
        </row>
        <row r="8">
          <cell r="C8">
            <v>10515</v>
          </cell>
          <cell r="D8">
            <v>7.4146457441749885</v>
          </cell>
          <cell r="E8">
            <v>4.9013682909752392</v>
          </cell>
        </row>
        <row r="11">
          <cell r="C11">
            <v>7981</v>
          </cell>
          <cell r="D11">
            <v>0.9293321638892369</v>
          </cell>
        </row>
        <row r="12">
          <cell r="C12">
            <v>8710</v>
          </cell>
          <cell r="D12">
            <v>1.9632606199770378E-2</v>
          </cell>
          <cell r="E12">
            <v>0.13874212412017578</v>
          </cell>
        </row>
        <row r="13">
          <cell r="C13">
            <v>7687</v>
          </cell>
          <cell r="D13">
            <v>3.1148692597892547</v>
          </cell>
          <cell r="E13">
            <v>2.2519997313402493</v>
          </cell>
        </row>
        <row r="14">
          <cell r="C14">
            <v>9589</v>
          </cell>
          <cell r="D14">
            <v>122.4786421982386</v>
          </cell>
          <cell r="E14">
            <v>25.810594826083332</v>
          </cell>
        </row>
        <row r="15">
          <cell r="C15">
            <v>9221</v>
          </cell>
          <cell r="D15">
            <v>29.535007056749354</v>
          </cell>
          <cell r="E15">
            <v>15.3119460370618</v>
          </cell>
        </row>
        <row r="17">
          <cell r="C17">
            <v>6250</v>
          </cell>
          <cell r="D17">
            <v>0.5971022222222222</v>
          </cell>
          <cell r="E17">
            <v>0.20968741195687951</v>
          </cell>
        </row>
      </sheetData>
      <sheetData sheetId="7">
        <row r="7">
          <cell r="C7">
            <v>9378</v>
          </cell>
          <cell r="D7">
            <v>0.51375559820857331</v>
          </cell>
          <cell r="E7">
            <v>0.49983739787867898</v>
          </cell>
        </row>
        <row r="8">
          <cell r="C8">
            <v>9091</v>
          </cell>
          <cell r="D8">
            <v>7.6153338466615335</v>
          </cell>
          <cell r="E8">
            <v>4.5236674090253404</v>
          </cell>
        </row>
        <row r="11">
          <cell r="C11">
            <v>7169</v>
          </cell>
          <cell r="D11">
            <v>0.94685451248430741</v>
          </cell>
        </row>
        <row r="12">
          <cell r="C12">
            <v>7105</v>
          </cell>
          <cell r="D12">
            <v>8.44475721323012E-3</v>
          </cell>
          <cell r="E12">
            <v>9.1512960737790403E-2</v>
          </cell>
        </row>
        <row r="13">
          <cell r="C13">
            <v>6958</v>
          </cell>
          <cell r="D13">
            <v>3.0411037654498418</v>
          </cell>
          <cell r="E13">
            <v>1.292065341975648</v>
          </cell>
        </row>
        <row r="14">
          <cell r="C14">
            <v>8678</v>
          </cell>
          <cell r="D14">
            <v>124.09195090955676</v>
          </cell>
          <cell r="E14">
            <v>26.746621254075954</v>
          </cell>
        </row>
        <row r="15">
          <cell r="C15">
            <v>8878</v>
          </cell>
          <cell r="D15">
            <v>30.014530307566108</v>
          </cell>
          <cell r="E15">
            <v>16.741241210005679</v>
          </cell>
        </row>
        <row r="17">
          <cell r="C17">
            <v>5477</v>
          </cell>
          <cell r="D17">
            <v>0.64976771549712942</v>
          </cell>
          <cell r="E17">
            <v>0.1971821289318143</v>
          </cell>
        </row>
      </sheetData>
      <sheetData sheetId="8">
        <row r="7">
          <cell r="C7">
            <v>10843</v>
          </cell>
          <cell r="D7">
            <v>0.50511850963755422</v>
          </cell>
          <cell r="E7">
            <v>0.49999685690905804</v>
          </cell>
        </row>
        <row r="8">
          <cell r="C8">
            <v>9610</v>
          </cell>
          <cell r="D8">
            <v>6.8650364203954215</v>
          </cell>
          <cell r="E8">
            <v>4.5045039640156777</v>
          </cell>
        </row>
        <row r="11">
          <cell r="C11">
            <v>6751</v>
          </cell>
          <cell r="D11">
            <v>0.95674714857058218</v>
          </cell>
        </row>
        <row r="12">
          <cell r="C12">
            <v>7655</v>
          </cell>
          <cell r="D12">
            <v>8.7524493794905282E-3</v>
          </cell>
          <cell r="E12">
            <v>9.3150295297030478E-2</v>
          </cell>
        </row>
        <row r="13">
          <cell r="C13">
            <v>6643</v>
          </cell>
          <cell r="D13">
            <v>3.1219328616588888</v>
          </cell>
          <cell r="E13">
            <v>2.416358556880053</v>
          </cell>
        </row>
        <row r="14">
          <cell r="C14">
            <v>8126</v>
          </cell>
          <cell r="D14">
            <v>125.9875953462128</v>
          </cell>
          <cell r="E14">
            <v>23.578428974537683</v>
          </cell>
        </row>
        <row r="15">
          <cell r="C15">
            <v>9388</v>
          </cell>
          <cell r="D15">
            <v>28.428387300430789</v>
          </cell>
          <cell r="E15">
            <v>17.397984066209595</v>
          </cell>
        </row>
        <row r="17">
          <cell r="C17">
            <v>5069</v>
          </cell>
          <cell r="D17">
            <v>0.54457377085114311</v>
          </cell>
          <cell r="E17">
            <v>0.23826938436030504</v>
          </cell>
        </row>
      </sheetData>
      <sheetData sheetId="9">
        <row r="4">
          <cell r="C4">
            <v>8414</v>
          </cell>
          <cell r="E4">
            <v>35363.061352947145</v>
          </cell>
        </row>
        <row r="5">
          <cell r="D5">
            <v>48135.094767054703</v>
          </cell>
        </row>
        <row r="7">
          <cell r="D7">
            <v>1.9969099120513429</v>
          </cell>
          <cell r="E7">
            <v>1.6002466103820947</v>
          </cell>
        </row>
        <row r="8">
          <cell r="D8">
            <v>4.1909912051343001</v>
          </cell>
          <cell r="E8">
            <v>2.0439157226850968</v>
          </cell>
        </row>
        <row r="9">
          <cell r="D9">
            <v>8520.2464229054276</v>
          </cell>
          <cell r="E9">
            <v>11042.745551405813</v>
          </cell>
        </row>
      </sheetData>
      <sheetData sheetId="10">
        <row r="4">
          <cell r="C4">
            <v>8416</v>
          </cell>
          <cell r="E4">
            <v>38530.877591977231</v>
          </cell>
        </row>
        <row r="5">
          <cell r="D5">
            <v>47296.962062204089</v>
          </cell>
        </row>
        <row r="7">
          <cell r="D7">
            <v>2.0572718631178706</v>
          </cell>
          <cell r="E7">
            <v>1.6470645835431328</v>
          </cell>
        </row>
        <row r="8">
          <cell r="D8">
            <v>4.4813450570342201</v>
          </cell>
          <cell r="E8">
            <v>2.300354442552945</v>
          </cell>
        </row>
        <row r="9">
          <cell r="D9">
            <v>8766.0056807288329</v>
          </cell>
          <cell r="E9">
            <v>10807.024188394105</v>
          </cell>
        </row>
      </sheetData>
      <sheetData sheetId="11">
        <row r="4">
          <cell r="C4">
            <v>9420</v>
          </cell>
          <cell r="E4">
            <v>40865.931830908165</v>
          </cell>
        </row>
        <row r="5">
          <cell r="D5">
            <v>35944.325821119724</v>
          </cell>
        </row>
        <row r="7">
          <cell r="D7">
            <v>1.9367303609341826</v>
          </cell>
          <cell r="E7">
            <v>1.5574871243076778</v>
          </cell>
        </row>
        <row r="8">
          <cell r="D8">
            <v>4.8630573248407645</v>
          </cell>
          <cell r="E8">
            <v>2.6081724107180184</v>
          </cell>
        </row>
        <row r="9">
          <cell r="D9">
            <v>7490.2416298482649</v>
          </cell>
          <cell r="E9">
            <v>10661.628220573668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E6BC4-C2C0-4683-8130-1201DDCDC7E8}">
  <dimension ref="A1:O61"/>
  <sheetViews>
    <sheetView showGridLines="0" tabSelected="1" topLeftCell="A19" workbookViewId="0">
      <selection activeCell="I53" sqref="I53"/>
    </sheetView>
  </sheetViews>
  <sheetFormatPr defaultRowHeight="14.4" x14ac:dyDescent="0.3"/>
  <cols>
    <col min="1" max="1" width="17.109375" style="1" customWidth="1" collapsed="1"/>
    <col min="2" max="2" width="11.5546875" style="1" customWidth="1" collapsed="1"/>
    <col min="3" max="3" width="11.5546875" style="1" customWidth="1"/>
    <col min="4" max="5" width="11.5546875" style="1" customWidth="1" collapsed="1"/>
    <col min="6" max="7" width="11.5546875" style="1" customWidth="1"/>
    <col min="8" max="8" width="8.88671875" style="1"/>
    <col min="9" max="9" width="17.109375" style="1" customWidth="1"/>
    <col min="10" max="15" width="11.5546875" style="1" customWidth="1"/>
    <col min="16" max="16384" width="8.88671875" style="1"/>
  </cols>
  <sheetData>
    <row r="1" spans="1:15" ht="15" thickBot="1" x14ac:dyDescent="0.35">
      <c r="A1" s="47" t="s">
        <v>7</v>
      </c>
      <c r="B1" s="47"/>
      <c r="C1" s="47"/>
      <c r="D1" s="47"/>
      <c r="E1" s="47"/>
    </row>
    <row r="2" spans="1:15" ht="15" thickBot="1" x14ac:dyDescent="0.35">
      <c r="A2" s="7" t="s">
        <v>0</v>
      </c>
      <c r="B2" s="40">
        <v>2002</v>
      </c>
      <c r="C2" s="40" t="s">
        <v>30</v>
      </c>
      <c r="D2" s="6" t="s">
        <v>29</v>
      </c>
    </row>
    <row r="3" spans="1:15" ht="25.2" customHeight="1" x14ac:dyDescent="0.3">
      <c r="A3" s="4" t="s">
        <v>32</v>
      </c>
      <c r="B3" s="41">
        <f>'[1]2002_house'!$D$5</f>
        <v>48135.094767054703</v>
      </c>
      <c r="C3" s="41">
        <f>'[1]2005_house'!$D$5</f>
        <v>47296.962062204089</v>
      </c>
      <c r="D3" s="3">
        <f>'[1]2009_house'!$D$5</f>
        <v>35944.325821119724</v>
      </c>
    </row>
    <row r="4" spans="1:15" ht="17.399999999999999" customHeight="1" x14ac:dyDescent="0.3">
      <c r="A4" s="4"/>
      <c r="B4" s="42" t="str">
        <f>"("&amp;ROUND('[1]2002_house'!$E$4,0)&amp;")"</f>
        <v>(35363)</v>
      </c>
      <c r="C4" s="41" t="str">
        <f>"("&amp;ROUND('[1]2005_house'!$E$4,0)&amp;")"</f>
        <v>(38531)</v>
      </c>
      <c r="D4" s="3" t="str">
        <f>"("&amp;ROUND('[1]2009_house'!$E$4,0)&amp;")"</f>
        <v>(40866)</v>
      </c>
    </row>
    <row r="5" spans="1:15" ht="29.4" customHeight="1" x14ac:dyDescent="0.3">
      <c r="A5" s="4" t="s">
        <v>31</v>
      </c>
      <c r="B5" s="41">
        <f>'[1]2002_house'!$D$9</f>
        <v>8520.2464229054276</v>
      </c>
      <c r="C5" s="41">
        <f>'[1]2005_house'!$D$9</f>
        <v>8766.0056807288329</v>
      </c>
      <c r="D5" s="9">
        <f>'[1]2009_house'!$D$9</f>
        <v>7490.2416298482649</v>
      </c>
      <c r="I5"/>
      <c r="J5"/>
      <c r="K5"/>
      <c r="L5"/>
      <c r="M5"/>
      <c r="N5"/>
    </row>
    <row r="6" spans="1:15" ht="17.399999999999999" customHeight="1" x14ac:dyDescent="0.3">
      <c r="A6" s="4"/>
      <c r="B6" s="41" t="str">
        <f>"("&amp;ROUND('[1]2002_house'!$E$9,0)&amp;")"</f>
        <v>(11043)</v>
      </c>
      <c r="C6" s="41" t="str">
        <f>"("&amp;ROUND('[1]2005_house'!$E$9,0)&amp;")"</f>
        <v>(10807)</v>
      </c>
      <c r="D6" s="9" t="str">
        <f>"("&amp;ROUND('[1]2009_house'!$E$9,0)&amp;")"</f>
        <v>(10662)</v>
      </c>
      <c r="I6"/>
      <c r="J6"/>
      <c r="K6"/>
      <c r="L6"/>
      <c r="M6"/>
      <c r="N6"/>
    </row>
    <row r="7" spans="1:15" ht="17.399999999999999" customHeight="1" x14ac:dyDescent="0.3">
      <c r="A7" s="4" t="s">
        <v>3</v>
      </c>
      <c r="B7" s="43">
        <f>'[1]2002_house'!$D$8</f>
        <v>4.1909912051343001</v>
      </c>
      <c r="C7" s="43">
        <f>'[1]2005_house'!$D$8</f>
        <v>4.4813450570342201</v>
      </c>
      <c r="D7" s="10">
        <f>'[1]2009_house'!$D$8</f>
        <v>4.8630573248407645</v>
      </c>
    </row>
    <row r="8" spans="1:15" ht="17.399999999999999" customHeight="1" x14ac:dyDescent="0.3">
      <c r="A8" s="4"/>
      <c r="B8" s="43" t="str">
        <f>"("&amp;ROUND('[1]2002_house'!$E$8,2)&amp;")"</f>
        <v>(2.04)</v>
      </c>
      <c r="C8" s="43" t="str">
        <f>"("&amp;ROUND('[1]2005_house'!$E$8,2)&amp;")"</f>
        <v>(2.3)</v>
      </c>
      <c r="D8" s="10" t="str">
        <f>"("&amp;ROUND('[1]2009_house'!$E$8,2)&amp;")"</f>
        <v>(2.61)</v>
      </c>
    </row>
    <row r="9" spans="1:15" ht="17.399999999999999" customHeight="1" x14ac:dyDescent="0.3">
      <c r="A9" s="4" t="s">
        <v>26</v>
      </c>
      <c r="B9" s="43">
        <f>'[1]2002_house'!$D$7</f>
        <v>1.9969099120513429</v>
      </c>
      <c r="C9" s="43">
        <f>'[1]2005_house'!$D$7</f>
        <v>2.0572718631178706</v>
      </c>
      <c r="D9" s="10">
        <f>'[1]2009_house'!$D$7</f>
        <v>1.9367303609341826</v>
      </c>
    </row>
    <row r="10" spans="1:15" ht="17.399999999999999" customHeight="1" x14ac:dyDescent="0.3">
      <c r="A10" s="4"/>
      <c r="B10" s="43" t="str">
        <f>"("&amp;ROUND('[1]2002_house'!$E$7,2)&amp;")"</f>
        <v>(1.6)</v>
      </c>
      <c r="C10" s="43" t="str">
        <f>"("&amp;ROUND('[1]2005_house'!$E$7,2)&amp;")"</f>
        <v>(1.65)</v>
      </c>
      <c r="D10" s="10" t="str">
        <f>"("&amp;ROUND('[1]2009_house'!$E$7,2)&amp;")"</f>
        <v>(1.56)</v>
      </c>
    </row>
    <row r="11" spans="1:15" ht="17.399999999999999" customHeight="1" thickBot="1" x14ac:dyDescent="0.35">
      <c r="A11" s="4" t="s">
        <v>6</v>
      </c>
      <c r="B11" s="44">
        <f>'[1]2002_house'!$C$4</f>
        <v>8414</v>
      </c>
      <c r="C11" s="44">
        <f>'[1]2005_house'!$C$4</f>
        <v>8416</v>
      </c>
      <c r="D11" s="3">
        <f>'[1]2009_house'!$C$4</f>
        <v>9420</v>
      </c>
      <c r="E11" s="46"/>
    </row>
    <row r="12" spans="1:15" ht="22.8" customHeight="1" thickBot="1" x14ac:dyDescent="0.35">
      <c r="A12" s="14"/>
      <c r="B12" s="14"/>
      <c r="C12" s="14"/>
      <c r="D12" s="14"/>
      <c r="E12" s="45"/>
    </row>
    <row r="13" spans="1:15" ht="16.8" customHeight="1" thickBot="1" x14ac:dyDescent="0.35">
      <c r="A13" s="52" t="s">
        <v>4</v>
      </c>
      <c r="B13" s="52"/>
      <c r="C13" s="52"/>
      <c r="D13" s="52"/>
      <c r="E13" s="52"/>
      <c r="F13" s="52"/>
      <c r="G13" s="52"/>
      <c r="I13" s="52" t="s">
        <v>21</v>
      </c>
      <c r="J13" s="52"/>
      <c r="K13" s="52"/>
      <c r="L13" s="52"/>
      <c r="M13" s="52"/>
      <c r="N13" s="52"/>
      <c r="O13" s="52"/>
    </row>
    <row r="14" spans="1:15" ht="16.8" customHeight="1" thickBot="1" x14ac:dyDescent="0.35">
      <c r="A14" s="7" t="s">
        <v>0</v>
      </c>
      <c r="B14" s="50">
        <v>2002</v>
      </c>
      <c r="C14" s="51"/>
      <c r="D14" s="50" t="s">
        <v>30</v>
      </c>
      <c r="E14" s="51"/>
      <c r="F14" s="52" t="s">
        <v>29</v>
      </c>
      <c r="G14" s="52"/>
      <c r="I14" s="7" t="s">
        <v>0</v>
      </c>
      <c r="J14" s="50">
        <v>2002</v>
      </c>
      <c r="K14" s="51"/>
      <c r="L14" s="50" t="s">
        <v>30</v>
      </c>
      <c r="M14" s="51"/>
      <c r="N14" s="52" t="s">
        <v>29</v>
      </c>
      <c r="O14" s="52"/>
    </row>
    <row r="15" spans="1:15" ht="25.2" customHeight="1" x14ac:dyDescent="0.3">
      <c r="A15" s="18"/>
      <c r="B15" s="23" t="s">
        <v>13</v>
      </c>
      <c r="C15" s="24" t="s">
        <v>14</v>
      </c>
      <c r="D15" s="23" t="s">
        <v>13</v>
      </c>
      <c r="E15" s="24" t="s">
        <v>14</v>
      </c>
      <c r="F15" s="19" t="s">
        <v>13</v>
      </c>
      <c r="G15" s="19" t="s">
        <v>14</v>
      </c>
      <c r="I15" s="18"/>
      <c r="J15" s="23" t="s">
        <v>13</v>
      </c>
      <c r="K15" s="24" t="s">
        <v>14</v>
      </c>
      <c r="L15" s="23" t="s">
        <v>13</v>
      </c>
      <c r="M15" s="24" t="s">
        <v>14</v>
      </c>
      <c r="N15" s="19" t="s">
        <v>13</v>
      </c>
      <c r="O15" s="19" t="s">
        <v>14</v>
      </c>
    </row>
    <row r="16" spans="1:15" ht="18.600000000000001" customHeight="1" x14ac:dyDescent="0.3">
      <c r="A16" s="4" t="s">
        <v>5</v>
      </c>
      <c r="B16" s="28">
        <f>'[1]2002_muj'!$D$9</f>
        <v>43.23920061491161</v>
      </c>
      <c r="C16" s="29">
        <f>'[1]2002_muj'!$C$9</f>
        <v>6505</v>
      </c>
      <c r="D16" s="28">
        <f>'[1]2005_muj'!$D$9</f>
        <v>45.457340631036701</v>
      </c>
      <c r="E16" s="29">
        <f>'[1]2005_muj'!$C$9</f>
        <v>6212</v>
      </c>
      <c r="F16" s="12">
        <f>'[1]2009_muj'!$D$9</f>
        <v>45.159420289855071</v>
      </c>
      <c r="G16" s="3">
        <f>'[1]2009_muj'!$C$9</f>
        <v>7245</v>
      </c>
      <c r="I16" s="4" t="s">
        <v>5</v>
      </c>
      <c r="J16" s="28">
        <f>'[1]2002_hom'!$D$9</f>
        <v>45.29605397669188</v>
      </c>
      <c r="K16" s="29">
        <f>'[1]2002_hom'!$C$9</f>
        <v>4891</v>
      </c>
      <c r="L16" s="28">
        <f>'[1]2005_hom'!$D$9</f>
        <v>48.653679653679653</v>
      </c>
      <c r="M16" s="29">
        <f>'[1]2005_hom'!$C$9</f>
        <v>4620</v>
      </c>
      <c r="N16" s="12">
        <f>'[1]2009_hom'!$D$9</f>
        <v>47.961733697774307</v>
      </c>
      <c r="O16" s="3">
        <f>'[1]2009_hom'!$C$9</f>
        <v>5122</v>
      </c>
    </row>
    <row r="17" spans="1:15" ht="18.600000000000001" customHeight="1" x14ac:dyDescent="0.3">
      <c r="A17" s="4"/>
      <c r="B17" s="30" t="str">
        <f>"("&amp;ROUND('[1]2002_muj'!$E$9,2)&amp;")"</f>
        <v>(15.37)</v>
      </c>
      <c r="C17" s="29"/>
      <c r="D17" s="30" t="str">
        <f>"("&amp;ROUND('[1]2005_muj'!$E$9,2)&amp;")"</f>
        <v>(15.23)</v>
      </c>
      <c r="E17" s="29"/>
      <c r="F17" s="3" t="str">
        <f>"("&amp;ROUND('[1]2009_muj'!$E$9,2)&amp;")"</f>
        <v>(16.25)</v>
      </c>
      <c r="G17" s="3"/>
      <c r="I17" s="4"/>
      <c r="J17" s="30" t="str">
        <f>"("&amp;ROUND('[1]2002_hom'!$E$9,2)&amp;")"</f>
        <v>(17.19)</v>
      </c>
      <c r="K17" s="29"/>
      <c r="L17" s="30" t="str">
        <f>"("&amp;ROUND('[1]2005_hom'!$E$9,2)&amp;")"</f>
        <v>(15.98)</v>
      </c>
      <c r="M17" s="29"/>
      <c r="N17" s="3" t="str">
        <f>"("&amp;ROUND('[1]2009_hom'!$E$9,2)&amp;")"</f>
        <v>(16.54)</v>
      </c>
      <c r="O17" s="3"/>
    </row>
    <row r="18" spans="1:15" ht="25.2" customHeight="1" x14ac:dyDescent="0.3">
      <c r="A18" s="4" t="s">
        <v>24</v>
      </c>
      <c r="B18" s="31">
        <f>'[1]2002_muj'!$D$13</f>
        <v>0.31540116815247465</v>
      </c>
      <c r="C18" s="32">
        <f>'[1]2002_muj'!$C$13</f>
        <v>6506</v>
      </c>
      <c r="D18" s="31">
        <f>'[1]2005_muj'!$D$13</f>
        <v>0.28242943228671108</v>
      </c>
      <c r="E18" s="32">
        <f>'[1]2005_muj'!$C$13</f>
        <v>6306</v>
      </c>
      <c r="F18" s="11">
        <f>'[1]2009_muj'!$D$13</f>
        <v>0.30520534265385096</v>
      </c>
      <c r="G18" s="13">
        <f>'[1]2009_muj'!$C$13</f>
        <v>8011</v>
      </c>
      <c r="I18" s="4" t="s">
        <v>24</v>
      </c>
      <c r="J18" s="31">
        <f>'[1]2002_hom'!$D$13</f>
        <v>0.86715716329450232</v>
      </c>
      <c r="K18" s="32">
        <f>'[1]2002_hom'!$C$13</f>
        <v>4893</v>
      </c>
      <c r="L18" s="31">
        <f>'[1]2005_hom'!$D$13</f>
        <v>0.820922703358964</v>
      </c>
      <c r="M18" s="32">
        <f>'[1]2005_hom'!$C$13</f>
        <v>4942</v>
      </c>
      <c r="N18" s="11">
        <f>'[1]2009_hom'!$D$13</f>
        <v>0.82460251046025101</v>
      </c>
      <c r="O18" s="13">
        <f>'[1]2009_hom'!$C$13</f>
        <v>5975</v>
      </c>
    </row>
    <row r="19" spans="1:15" ht="18.600000000000001" customHeight="1" x14ac:dyDescent="0.3">
      <c r="A19" s="4"/>
      <c r="B19" s="33" t="str">
        <f>"("&amp;ROUND('[1]2002_muj'!$E$13,2)&amp;")"</f>
        <v>(0.46)</v>
      </c>
      <c r="C19" s="34"/>
      <c r="D19" s="33" t="str">
        <f>"("&amp;ROUND('[1]2005_muj'!$E$13,2)&amp;")"</f>
        <v>(0.45)</v>
      </c>
      <c r="E19" s="34"/>
      <c r="F19" s="10" t="str">
        <f>"("&amp;ROUND('[1]2009_muj'!$E$13,2)&amp;")"</f>
        <v>(0.46)</v>
      </c>
      <c r="G19" s="10"/>
      <c r="I19" s="4"/>
      <c r="J19" s="33" t="str">
        <f>"("&amp;ROUND('[1]2002_hom'!$E$13,2)&amp;")"</f>
        <v>(0.34)</v>
      </c>
      <c r="K19" s="34"/>
      <c r="L19" s="33" t="str">
        <f>"("&amp;ROUND('[1]2005_hom'!$E$13,2)&amp;")"</f>
        <v>(0.38)</v>
      </c>
      <c r="M19" s="34"/>
      <c r="N19" s="10" t="str">
        <f>"("&amp;ROUND('[1]2009_hom'!$E$13,2)&amp;")"</f>
        <v>(0.38)</v>
      </c>
      <c r="O19" s="10"/>
    </row>
    <row r="20" spans="1:15" ht="28.8" customHeight="1" x14ac:dyDescent="0.3">
      <c r="A20" s="20" t="s">
        <v>28</v>
      </c>
      <c r="B20" s="30">
        <f>'[1]2002_muj'!$D$19</f>
        <v>35492.7965491414</v>
      </c>
      <c r="C20" s="29">
        <f>'[1]2002_muj'!$C$19</f>
        <v>1761</v>
      </c>
      <c r="D20" s="30">
        <f>'[1]2005_muj'!$D$19</f>
        <v>37155.640678700598</v>
      </c>
      <c r="E20" s="29">
        <f>'[1]2005_muj'!$C$19</f>
        <v>1566</v>
      </c>
      <c r="F20" s="3">
        <f>'[1]2009_muj'!$D$19</f>
        <v>32920.255418066437</v>
      </c>
      <c r="G20" s="3">
        <f>'[1]2009_muj'!$C$19</f>
        <v>1853</v>
      </c>
      <c r="I20" s="20" t="s">
        <v>28</v>
      </c>
      <c r="J20" s="30">
        <f>'[1]2002_hom'!$D$19</f>
        <v>44898.613118402973</v>
      </c>
      <c r="K20" s="29">
        <f>'[1]2002_hom'!$C$19</f>
        <v>3541</v>
      </c>
      <c r="L20" s="30">
        <f>'[1]2005_hom'!$D$19</f>
        <v>44532.40243818461</v>
      </c>
      <c r="M20" s="29">
        <f>'[1]2005_hom'!$C$19</f>
        <v>3474</v>
      </c>
      <c r="N20" s="3">
        <f>'[1]2009_hom'!$D$19</f>
        <v>43153.881881432608</v>
      </c>
      <c r="O20" s="3">
        <f>'[1]2009_hom'!$C$19</f>
        <v>3595</v>
      </c>
    </row>
    <row r="21" spans="1:15" ht="18.600000000000001" customHeight="1" x14ac:dyDescent="0.3">
      <c r="A21" s="4"/>
      <c r="B21" s="30" t="str">
        <f>+"("&amp;ROUND('[1]2002_muj'!$E$19,0)&amp;")"</f>
        <v>(32153)</v>
      </c>
      <c r="C21" s="29"/>
      <c r="D21" s="30" t="str">
        <f>+"("&amp;ROUND('[1]2005_muj'!$E$19,0)&amp;")"</f>
        <v>(29761)</v>
      </c>
      <c r="E21" s="29"/>
      <c r="F21" s="3" t="str">
        <f>+"("&amp;ROUND('[1]2009_muj'!$E$19,0)&amp;")"</f>
        <v>(26829)</v>
      </c>
      <c r="G21" s="3"/>
      <c r="I21" s="4"/>
      <c r="J21" s="30" t="str">
        <f>+"("&amp;ROUND('[1]2002_hom'!$E$19,0)&amp;")"</f>
        <v>(31445)</v>
      </c>
      <c r="K21" s="29"/>
      <c r="L21" s="30" t="str">
        <f>+"("&amp;ROUND('[1]2005_hom'!$E$19,0)&amp;")"</f>
        <v>(29345)</v>
      </c>
      <c r="M21" s="29"/>
      <c r="N21" s="3" t="str">
        <f>+"("&amp;ROUND('[1]2009_hom'!$E$19,0)&amp;")"</f>
        <v>(26920)</v>
      </c>
      <c r="O21" s="3"/>
    </row>
    <row r="22" spans="1:15" ht="18.600000000000001" customHeight="1" x14ac:dyDescent="0.3">
      <c r="A22" s="4" t="s">
        <v>16</v>
      </c>
      <c r="B22" s="35">
        <f>'[1]2002_muj'!$D$14</f>
        <v>3.9063737846597046</v>
      </c>
      <c r="C22" s="29">
        <f>'[1]2002_muj'!$C$14</f>
        <v>5554</v>
      </c>
      <c r="D22" s="35">
        <f>'[1]2005_muj'!$D$14</f>
        <v>3.9471804511278195</v>
      </c>
      <c r="E22" s="29">
        <f>'[1]2005_muj'!$C$14</f>
        <v>5320</v>
      </c>
      <c r="F22" s="8">
        <f>'[1]2009_muj'!$D$14</f>
        <v>4.1785766476691508</v>
      </c>
      <c r="G22" s="3">
        <f>'[1]2009_muj'!$C$14</f>
        <v>6843</v>
      </c>
      <c r="I22" s="4" t="s">
        <v>16</v>
      </c>
      <c r="J22" s="35">
        <f>'[1]2002_hom'!$D$14</f>
        <v>4.228041333959605</v>
      </c>
      <c r="K22" s="29">
        <f>'[1]2002_hom'!$C$14</f>
        <v>4258</v>
      </c>
      <c r="L22" s="35">
        <f>'[1]2005_hom'!$D$14</f>
        <v>4.1081781758189964</v>
      </c>
      <c r="M22" s="29">
        <f>'[1]2005_hom'!$C$14</f>
        <v>4243</v>
      </c>
      <c r="N22" s="8">
        <f>'[1]2009_hom'!$D$14</f>
        <v>4.2593336009634681</v>
      </c>
      <c r="O22" s="3">
        <f>'[1]2009_hom'!$C$14</f>
        <v>4982</v>
      </c>
    </row>
    <row r="23" spans="1:15" ht="18.600000000000001" customHeight="1" x14ac:dyDescent="0.3">
      <c r="A23" s="4"/>
      <c r="B23" s="30" t="str">
        <f>"("&amp;ROUND('[1]2002_muj'!$E$14,2)&amp;")"</f>
        <v>(2.38)</v>
      </c>
      <c r="C23" s="29"/>
      <c r="D23" s="30" t="str">
        <f>"("&amp;ROUND('[1]2005_muj'!$E$14,2)&amp;")"</f>
        <v>(2.06)</v>
      </c>
      <c r="E23" s="29"/>
      <c r="F23" s="3" t="str">
        <f>"("&amp;ROUND('[1]2009_muj'!$E$14,2)&amp;")"</f>
        <v>(2.84)</v>
      </c>
      <c r="G23" s="3"/>
      <c r="I23" s="4"/>
      <c r="J23" s="30" t="str">
        <f>"("&amp;ROUND('[1]2002_hom'!$E$14,2)&amp;")"</f>
        <v>(3.7)</v>
      </c>
      <c r="K23" s="29"/>
      <c r="L23" s="30" t="str">
        <f>"("&amp;ROUND('[1]2005_hom'!$E$14,2)&amp;")"</f>
        <v>(3.05)</v>
      </c>
      <c r="M23" s="29"/>
      <c r="N23" s="3" t="str">
        <f>"("&amp;ROUND('[1]2009_hom'!$E$14,2)&amp;")"</f>
        <v>(2.27)</v>
      </c>
      <c r="O23" s="3"/>
    </row>
    <row r="24" spans="1:15" ht="32.4" customHeight="1" x14ac:dyDescent="0.3">
      <c r="A24" s="4" t="s">
        <v>23</v>
      </c>
      <c r="B24" s="31">
        <f>'[1]2002_muj'!$D$27</f>
        <v>0.22333230863818015</v>
      </c>
      <c r="C24" s="29">
        <f>'[1]2002_muj'!$C$27</f>
        <v>6506</v>
      </c>
      <c r="D24" s="31">
        <f>'[1]2005_muj'!$D$27</f>
        <v>0.2318541996830428</v>
      </c>
      <c r="E24" s="29">
        <f>'[1]2005_muj'!$C$27</f>
        <v>6310</v>
      </c>
      <c r="F24" s="11">
        <f>'[1]2009_muj'!$D$27</f>
        <v>0.30270202963516374</v>
      </c>
      <c r="G24" s="3">
        <f>'[1]2009_muj'!$C$27</f>
        <v>8031</v>
      </c>
      <c r="I24" s="4" t="s">
        <v>23</v>
      </c>
      <c r="J24" s="31">
        <f>'[1]2002_hom'!$D$27</f>
        <v>0.97302268546903736</v>
      </c>
      <c r="K24" s="29">
        <f>'[1]2002_hom'!$C$27</f>
        <v>4893</v>
      </c>
      <c r="L24" s="31">
        <f>'[1]2005_hom'!$D$27</f>
        <v>0.93242969856362534</v>
      </c>
      <c r="M24" s="29">
        <f>'[1]2005_hom'!$C$27</f>
        <v>4943</v>
      </c>
      <c r="N24" s="11">
        <f>'[1]2009_hom'!$D$27</f>
        <v>0.88682714811099972</v>
      </c>
      <c r="O24" s="3">
        <f>'[1]2009_hom'!$C$27</f>
        <v>5982</v>
      </c>
    </row>
    <row r="25" spans="1:15" ht="18.600000000000001" customHeight="1" x14ac:dyDescent="0.3">
      <c r="A25" s="4"/>
      <c r="B25" s="30" t="str">
        <f>"("&amp;ROUND('[1]2002_muj'!$E$27,2)&amp;")"</f>
        <v>(0.42)</v>
      </c>
      <c r="C25" s="29"/>
      <c r="D25" s="30" t="str">
        <f>"("&amp;ROUND('[1]2005_muj'!$E$27,2)&amp;")"</f>
        <v>(0.42)</v>
      </c>
      <c r="E25" s="29"/>
      <c r="F25" s="3" t="str">
        <f>"("&amp;ROUND('[1]2009_muj'!$E$27,2)&amp;")"</f>
        <v>(0.46)</v>
      </c>
      <c r="G25" s="3"/>
      <c r="I25" s="4"/>
      <c r="J25" s="30" t="str">
        <f>"("&amp;ROUND('[1]2002_hom'!$E$27,2)&amp;")"</f>
        <v>(0.16)</v>
      </c>
      <c r="K25" s="29"/>
      <c r="L25" s="30" t="str">
        <f>"("&amp;ROUND('[1]2005_hom'!$E$27,2)&amp;")"</f>
        <v>(0.25)</v>
      </c>
      <c r="M25" s="29"/>
      <c r="N25" s="3" t="str">
        <f>"("&amp;ROUND('[1]2009_hom'!$E$27,2)&amp;")"</f>
        <v>(0.32)</v>
      </c>
      <c r="O25" s="3"/>
    </row>
    <row r="26" spans="1:15" ht="18.600000000000001" customHeight="1" x14ac:dyDescent="0.3">
      <c r="A26" s="4" t="s">
        <v>22</v>
      </c>
      <c r="B26" s="31">
        <f>'[1]2002_muj'!$D$16</f>
        <v>0.83968644328312325</v>
      </c>
      <c r="C26" s="29">
        <f>'[1]2002_muj'!$C$16</f>
        <v>6506</v>
      </c>
      <c r="D26" s="31">
        <f>'[1]2005_muj'!$D$16</f>
        <v>0.81980982567353411</v>
      </c>
      <c r="E26" s="29">
        <f>'[1]2005_muj'!$C$16</f>
        <v>6310</v>
      </c>
      <c r="F26" s="11">
        <f>'[1]2009_muj'!$D$16</f>
        <v>0.84086664176316772</v>
      </c>
      <c r="G26" s="3">
        <f>'[1]2009_muj'!$C$16</f>
        <v>8031</v>
      </c>
      <c r="I26" s="4" t="s">
        <v>22</v>
      </c>
      <c r="J26" s="31">
        <f>'[1]2002_hom'!$D$16</f>
        <v>0.91416309012875541</v>
      </c>
      <c r="K26" s="29">
        <f>'[1]2002_hom'!$C$16</f>
        <v>4893</v>
      </c>
      <c r="L26" s="31">
        <f>'[1]2005_hom'!$D$16</f>
        <v>0.8952053408861016</v>
      </c>
      <c r="M26" s="29">
        <f>'[1]2005_hom'!$C$16</f>
        <v>4943</v>
      </c>
      <c r="N26" s="11">
        <f>'[1]2009_hom'!$D$16</f>
        <v>0.9122367101303912</v>
      </c>
      <c r="O26" s="3">
        <f>'[1]2009_hom'!$C$16</f>
        <v>5982</v>
      </c>
    </row>
    <row r="27" spans="1:15" ht="18.600000000000001" customHeight="1" x14ac:dyDescent="0.3">
      <c r="A27" s="4"/>
      <c r="B27" s="30" t="str">
        <f>"("&amp;ROUND('[1]2002_muj'!$E$16,2)&amp;")"</f>
        <v>(0.37)</v>
      </c>
      <c r="C27" s="29"/>
      <c r="D27" s="30" t="str">
        <f>"("&amp;ROUND('[1]2005_muj'!$E$16,2)&amp;")"</f>
        <v>(0.38)</v>
      </c>
      <c r="E27" s="29"/>
      <c r="F27" s="3" t="str">
        <f>"("&amp;ROUND('[1]2009_muj'!$E$16,2)&amp;")"</f>
        <v>(0.37)</v>
      </c>
      <c r="G27" s="3"/>
      <c r="I27" s="4"/>
      <c r="J27" s="30" t="str">
        <f>"("&amp;ROUND('[1]2002_hom'!$E$16,2)&amp;")"</f>
        <v>(0.28)</v>
      </c>
      <c r="K27" s="29"/>
      <c r="L27" s="30" t="str">
        <f>"("&amp;ROUND('[1]2005_hom'!$E$16,2)&amp;")"</f>
        <v>(0.31)</v>
      </c>
      <c r="M27" s="29"/>
      <c r="N27" s="3" t="str">
        <f>"("&amp;ROUND('[1]2009_hom'!$E$16,2)&amp;")"</f>
        <v>(0.28)</v>
      </c>
      <c r="O27" s="3"/>
    </row>
    <row r="28" spans="1:15" ht="18.600000000000001" customHeight="1" x14ac:dyDescent="0.3">
      <c r="A28" s="4" t="s">
        <v>12</v>
      </c>
      <c r="B28" s="28">
        <f>'[1]2002_muj'!$D$21</f>
        <v>152.62360049920079</v>
      </c>
      <c r="C28" s="29">
        <f>'[1]2002_muj'!$C$21</f>
        <v>6305</v>
      </c>
      <c r="D28" s="28">
        <f>'[1]2005_muj'!$D$21</f>
        <v>153.46233574400136</v>
      </c>
      <c r="E28" s="29">
        <f>'[1]2005_muj'!$C$21</f>
        <v>6178</v>
      </c>
      <c r="F28" s="12">
        <f>'[1]2009_muj'!$D$21</f>
        <v>152.61172042682892</v>
      </c>
      <c r="G28" s="3">
        <f>'[1]2009_muj'!$C$21</f>
        <v>6894</v>
      </c>
      <c r="I28" s="4" t="s">
        <v>12</v>
      </c>
      <c r="J28" s="28">
        <f>'[1]2002_hom'!$D$21</f>
        <v>164.72687924227873</v>
      </c>
      <c r="K28" s="29">
        <f>'[1]2002_hom'!$C$21</f>
        <v>4550</v>
      </c>
      <c r="L28" s="28">
        <f>'[1]2005_hom'!$D$21</f>
        <v>164.51885541712238</v>
      </c>
      <c r="M28" s="29">
        <f>'[1]2005_hom'!$C$21</f>
        <v>4561</v>
      </c>
      <c r="N28" s="12">
        <f>'[1]2009_hom'!$D$21</f>
        <v>165.35676791653651</v>
      </c>
      <c r="O28" s="3">
        <f>'[1]2009_hom'!$C$21</f>
        <v>4839</v>
      </c>
    </row>
    <row r="29" spans="1:15" ht="18.600000000000001" customHeight="1" x14ac:dyDescent="0.3">
      <c r="A29" s="4"/>
      <c r="B29" s="30" t="str">
        <f>"("&amp;ROUND('[1]2002_muj'!$E$21,2)&amp;")"</f>
        <v>(7.22)</v>
      </c>
      <c r="C29" s="29"/>
      <c r="D29" s="30" t="str">
        <f>"("&amp;ROUND('[1]2005_muj'!$E$21,2)&amp;")"</f>
        <v>(7.49)</v>
      </c>
      <c r="E29" s="29"/>
      <c r="F29" s="3" t="str">
        <f>"("&amp;ROUND('[1]2009_muj'!$E$21,2)&amp;")"</f>
        <v>(7.15)</v>
      </c>
      <c r="G29" s="3"/>
      <c r="I29" s="4"/>
      <c r="J29" s="30" t="str">
        <f>"("&amp;ROUND('[1]2002_hom'!$E$21,2)&amp;")"</f>
        <v>(7.78)</v>
      </c>
      <c r="K29" s="29"/>
      <c r="L29" s="30" t="str">
        <f>"("&amp;ROUND('[1]2005_hom'!$E$21,2)&amp;")"</f>
        <v>(8.19)</v>
      </c>
      <c r="M29" s="29"/>
      <c r="N29" s="3" t="str">
        <f>"("&amp;ROUND('[1]2009_hom'!$E$21,2)&amp;")"</f>
        <v>(7.37)</v>
      </c>
      <c r="O29" s="3"/>
    </row>
    <row r="30" spans="1:15" ht="18.600000000000001" customHeight="1" x14ac:dyDescent="0.3">
      <c r="A30" s="4" t="s">
        <v>19</v>
      </c>
      <c r="B30" s="28">
        <f>'[1]2002_muj'!$D$22</f>
        <v>66.840332280231422</v>
      </c>
      <c r="C30" s="29">
        <f>'[1]2002_muj'!$C$22</f>
        <v>6320</v>
      </c>
      <c r="D30" s="28">
        <f>'[1]2005_muj'!$D$22</f>
        <v>67.262152089115872</v>
      </c>
      <c r="E30" s="29">
        <f>'[1]2005_muj'!$C$22</f>
        <v>6180</v>
      </c>
      <c r="F30" s="12">
        <f>'[1]2009_muj'!$D$22</f>
        <v>67.682369197299067</v>
      </c>
      <c r="G30" s="3">
        <f>'[1]2009_muj'!$C$22</f>
        <v>6863</v>
      </c>
      <c r="I30" s="4" t="s">
        <v>19</v>
      </c>
      <c r="J30" s="28">
        <f>'[1]2002_hom'!$D$22</f>
        <v>73.870921513390925</v>
      </c>
      <c r="K30" s="29">
        <f>'[1]2002_hom'!$C$22</f>
        <v>4536</v>
      </c>
      <c r="L30" s="28">
        <f>'[1]2005_hom'!$D$22</f>
        <v>73.662601348997228</v>
      </c>
      <c r="M30" s="29">
        <f>'[1]2005_hom'!$C$22</f>
        <v>4567</v>
      </c>
      <c r="N30" s="12">
        <f>'[1]2009_hom'!$D$22</f>
        <v>75.821952251977024</v>
      </c>
      <c r="O30" s="3">
        <f>'[1]2009_hom'!$C$22</f>
        <v>4815</v>
      </c>
    </row>
    <row r="31" spans="1:15" ht="18.600000000000001" customHeight="1" x14ac:dyDescent="0.3">
      <c r="A31" s="4"/>
      <c r="B31" s="30" t="str">
        <f>"("&amp;ROUND('[1]2002_muj'!$E$22,2)&amp;")"</f>
        <v>(14.03)</v>
      </c>
      <c r="C31" s="29"/>
      <c r="D31" s="30" t="str">
        <f>"("&amp;ROUND('[1]2005_muj'!$E$22,2)&amp;")"</f>
        <v>(14.48)</v>
      </c>
      <c r="E31" s="29"/>
      <c r="F31" s="3" t="str">
        <f>"("&amp;ROUND('[1]2009_muj'!$E$22,2)&amp;")"</f>
        <v>(14.68)</v>
      </c>
      <c r="G31" s="3"/>
      <c r="I31" s="4"/>
      <c r="J31" s="30" t="str">
        <f>"("&amp;ROUND('[1]2002_hom'!$E$22,2)&amp;")"</f>
        <v>(13.89)</v>
      </c>
      <c r="K31" s="29"/>
      <c r="L31" s="30" t="str">
        <f>"("&amp;ROUND('[1]2005_hom'!$E$22,2)&amp;")"</f>
        <v>(14.1)</v>
      </c>
      <c r="M31" s="29"/>
      <c r="N31" s="3" t="str">
        <f>"("&amp;ROUND('[1]2009_hom'!$E$22,2)&amp;")"</f>
        <v>(15.09)</v>
      </c>
      <c r="O31" s="3"/>
    </row>
    <row r="32" spans="1:15" ht="28.2" customHeight="1" x14ac:dyDescent="0.3">
      <c r="A32" s="20" t="s">
        <v>20</v>
      </c>
      <c r="B32" s="36">
        <f>'[1]2002_muj'!$D$24</f>
        <v>0.43939130937915871</v>
      </c>
      <c r="C32" s="29">
        <f>'[1]2002_muj'!$C$24</f>
        <v>5761</v>
      </c>
      <c r="D32" s="36">
        <f>'[1]2005_muj'!$D$24</f>
        <v>0.5087929019232813</v>
      </c>
      <c r="E32" s="29">
        <f>'[1]2005_muj'!$C$24</f>
        <v>3137</v>
      </c>
      <c r="F32" s="54">
        <f>'[1]2009_muj'!$D$24</f>
        <v>0.40521898514373916</v>
      </c>
      <c r="G32" s="55">
        <f>'[1]2009_muj'!$C$24</f>
        <v>5183</v>
      </c>
      <c r="H32" s="56"/>
      <c r="I32" s="20" t="s">
        <v>20</v>
      </c>
      <c r="J32" s="57">
        <f>'[1]2002_hom'!$D$24</f>
        <v>0.46682711592458886</v>
      </c>
      <c r="K32" s="58">
        <f>'[1]2002_hom'!$C$24</f>
        <v>4155</v>
      </c>
      <c r="L32" s="57">
        <f>'[1]2005_hom'!$D$24</f>
        <v>0.53024744641058841</v>
      </c>
      <c r="M32" s="58">
        <f>'[1]2005_hom'!$C$24</f>
        <v>2317</v>
      </c>
      <c r="N32" s="54">
        <f>'[1]2009_hom'!$D$24</f>
        <v>0.4027220270948319</v>
      </c>
      <c r="O32" s="3">
        <f>'[1]2009_hom'!$C$24</f>
        <v>3986</v>
      </c>
    </row>
    <row r="33" spans="1:15" ht="18.600000000000001" customHeight="1" x14ac:dyDescent="0.3">
      <c r="A33" s="4"/>
      <c r="B33" s="36" t="str">
        <f>"("&amp;ROUND('[1]2002_muj'!$E$24,2)&amp;")"</f>
        <v>(0.24)</v>
      </c>
      <c r="C33" s="29"/>
      <c r="D33" s="36" t="str">
        <f>"("&amp;ROUND('[1]2005_muj'!$E$24,2)&amp;")"</f>
        <v>(0.24)</v>
      </c>
      <c r="E33" s="29"/>
      <c r="F33" s="5" t="str">
        <f>"("&amp;ROUND('[1]2009_muj'!$E$24,2)&amp;")"</f>
        <v>(0.24)</v>
      </c>
      <c r="G33" s="3"/>
      <c r="I33" s="4"/>
      <c r="J33" s="36" t="str">
        <f>"("&amp;ROUND('[1]2002_hom'!$E$24,2)&amp;")"</f>
        <v>(0.25)</v>
      </c>
      <c r="K33" s="29"/>
      <c r="L33" s="36" t="str">
        <f>"("&amp;ROUND('[1]2005_hom'!$E$24,2)&amp;")"</f>
        <v>(0.23)</v>
      </c>
      <c r="M33" s="29"/>
      <c r="N33" s="5" t="str">
        <f>"("&amp;ROUND('[1]2009_hom'!$E$24,2)&amp;")"</f>
        <v>(0.26)</v>
      </c>
      <c r="O33" s="3"/>
    </row>
    <row r="34" spans="1:15" ht="22.2" customHeight="1" x14ac:dyDescent="0.3">
      <c r="A34" s="20" t="s">
        <v>25</v>
      </c>
      <c r="B34" s="33">
        <f>'[1]2002_muj'!$D$26</f>
        <v>3.1820987654320989</v>
      </c>
      <c r="C34" s="29">
        <f>'[1]2002_muj'!$C$26</f>
        <v>5184</v>
      </c>
      <c r="D34" s="33">
        <f>'[1]2005_muj'!$D$26</f>
        <v>3.1185909980430528</v>
      </c>
      <c r="E34" s="29">
        <f>'[1]2005_muj'!$C$26</f>
        <v>5110</v>
      </c>
      <c r="F34" s="10">
        <f>'[1]2009_muj'!$D$26</f>
        <v>3.4292274889289813</v>
      </c>
      <c r="G34" s="3">
        <f>'[1]2009_muj'!$C$26</f>
        <v>6097</v>
      </c>
      <c r="I34" s="20" t="s">
        <v>25</v>
      </c>
      <c r="J34" s="33">
        <f>'[1]2002_hom'!$D$26</f>
        <v>2.6307973497829562</v>
      </c>
      <c r="K34" s="29">
        <f>'[1]2002_hom'!$C$26</f>
        <v>4377</v>
      </c>
      <c r="L34" s="33">
        <f>'[1]2005_hom'!$D$26</f>
        <v>2.4590350477924443</v>
      </c>
      <c r="M34" s="29">
        <f>'[1]2005_hom'!$C$26</f>
        <v>4394</v>
      </c>
      <c r="N34" s="10">
        <f>'[1]2009_hom'!$D$26</f>
        <v>2.8068923327895594</v>
      </c>
      <c r="O34" s="3">
        <f>'[1]2009_hom'!$C$26</f>
        <v>4904</v>
      </c>
    </row>
    <row r="35" spans="1:15" ht="18.600000000000001" customHeight="1" x14ac:dyDescent="0.3">
      <c r="A35" s="4"/>
      <c r="B35" s="30" t="str">
        <f>"("&amp;ROUND('[1]2002_muj'!$E$26,2)&amp;")"</f>
        <v>(2.12)</v>
      </c>
      <c r="C35" s="29"/>
      <c r="D35" s="30" t="str">
        <f>"("&amp;ROUND('[1]2005_muj'!$E$26,2)&amp;")"</f>
        <v>(2.11)</v>
      </c>
      <c r="E35" s="29"/>
      <c r="F35" s="3" t="str">
        <f>"("&amp;ROUND('[1]2009_muj'!$E$26,2)&amp;")"</f>
        <v>(2.01)</v>
      </c>
      <c r="G35" s="3"/>
      <c r="I35" s="4"/>
      <c r="J35" s="30" t="str">
        <f>"("&amp;ROUND('[1]2002_hom'!$E$26,2)&amp;")"</f>
        <v>(1.92)</v>
      </c>
      <c r="K35" s="29"/>
      <c r="L35" s="30" t="str">
        <f>"("&amp;ROUND('[1]2005_hom'!$E$26,2)&amp;")"</f>
        <v>(1.79)</v>
      </c>
      <c r="M35" s="29"/>
      <c r="N35" s="3" t="str">
        <f>"("&amp;ROUND('[1]2009_hom'!$E$26,2)&amp;")"</f>
        <v>(1.75)</v>
      </c>
      <c r="O35" s="3"/>
    </row>
    <row r="36" spans="1:15" ht="28.2" customHeight="1" x14ac:dyDescent="0.3">
      <c r="A36" s="4" t="s">
        <v>27</v>
      </c>
      <c r="B36" s="33">
        <f>'[1]2002_muj'!$D$25</f>
        <v>7.8742283950617287</v>
      </c>
      <c r="C36" s="29">
        <f>'[1]2002_muj'!$C$25</f>
        <v>5184</v>
      </c>
      <c r="D36" s="33">
        <f>'[1]2005_muj'!$D$25</f>
        <v>7.7931506849315069</v>
      </c>
      <c r="E36" s="29">
        <f>'[1]2005_muj'!$C$25</f>
        <v>5110</v>
      </c>
      <c r="F36" s="22">
        <f>'[1]2009_muj'!$D$25</f>
        <v>7.3150729867147781</v>
      </c>
      <c r="G36" s="21">
        <f>'[1]2009_muj'!$C$25</f>
        <v>6097</v>
      </c>
      <c r="I36" s="4" t="s">
        <v>27</v>
      </c>
      <c r="J36" s="33">
        <f>'[1]2002_hom'!$D$25</f>
        <v>7.6244002741603838</v>
      </c>
      <c r="K36" s="29">
        <f>'[1]2002_hom'!$C$25</f>
        <v>4377</v>
      </c>
      <c r="L36" s="33">
        <f>'[1]2005_hom'!$D$25</f>
        <v>7.3086026399635866</v>
      </c>
      <c r="M36" s="29">
        <f>'[1]2005_hom'!$C$25</f>
        <v>4394</v>
      </c>
      <c r="N36" s="22">
        <f>'[1]2009_hom'!$D$25</f>
        <v>6.9302610114192493</v>
      </c>
      <c r="O36" s="21">
        <f>'[1]2009_hom'!$C$25</f>
        <v>4904</v>
      </c>
    </row>
    <row r="37" spans="1:15" ht="18.600000000000001" customHeight="1" thickBot="1" x14ac:dyDescent="0.35">
      <c r="A37" s="4"/>
      <c r="B37" s="37" t="str">
        <f>"("&amp;ROUND('[1]2002_muj'!$E$25,2)&amp;")"</f>
        <v>(2.57)</v>
      </c>
      <c r="C37" s="38"/>
      <c r="D37" s="37" t="str">
        <f>"("&amp;ROUND('[1]2005_muj'!$E$25,2)&amp;")"</f>
        <v>(2.52)</v>
      </c>
      <c r="E37" s="38"/>
      <c r="F37" s="2" t="str">
        <f>"("&amp;ROUND('[1]2009_muj'!$E$25,2)&amp;")"</f>
        <v>(2.55)</v>
      </c>
      <c r="G37" s="2"/>
      <c r="I37" s="4"/>
      <c r="J37" s="37" t="str">
        <f>"("&amp;ROUND('[1]2002_hom'!$E$25,2)&amp;")"</f>
        <v>(2.61)</v>
      </c>
      <c r="K37" s="38"/>
      <c r="L37" s="37" t="str">
        <f>"("&amp;ROUND('[1]2005_hom'!$E$25,2)&amp;")"</f>
        <v>(2.59)</v>
      </c>
      <c r="M37" s="38"/>
      <c r="N37" s="2" t="str">
        <f>"("&amp;ROUND('[1]2009_hom'!$E$25,2)&amp;")"</f>
        <v>(2.61)</v>
      </c>
      <c r="O37" s="2"/>
    </row>
    <row r="38" spans="1:15" x14ac:dyDescent="0.3">
      <c r="A38" s="48" t="s">
        <v>15</v>
      </c>
      <c r="B38" s="48"/>
      <c r="C38" s="48"/>
      <c r="D38" s="48"/>
      <c r="E38" s="49"/>
      <c r="I38" s="48" t="s">
        <v>15</v>
      </c>
      <c r="J38" s="48"/>
      <c r="K38" s="48"/>
      <c r="L38" s="48"/>
      <c r="M38" s="49"/>
    </row>
    <row r="39" spans="1:15" ht="48.6" customHeight="1" x14ac:dyDescent="0.3">
      <c r="A39" s="53" t="s">
        <v>17</v>
      </c>
      <c r="B39" s="53"/>
      <c r="C39" s="53"/>
      <c r="D39" s="53"/>
      <c r="E39" s="53"/>
      <c r="F39" s="53"/>
      <c r="G39" s="53"/>
      <c r="I39" s="53" t="s">
        <v>17</v>
      </c>
      <c r="J39" s="53"/>
      <c r="K39" s="53"/>
      <c r="L39" s="53"/>
      <c r="M39" s="53"/>
      <c r="N39" s="53"/>
      <c r="O39" s="53"/>
    </row>
    <row r="40" spans="1:15" ht="15" thickBot="1" x14ac:dyDescent="0.35"/>
    <row r="41" spans="1:15" ht="15" thickBot="1" x14ac:dyDescent="0.35">
      <c r="A41" s="52" t="s">
        <v>10</v>
      </c>
      <c r="B41" s="52"/>
      <c r="C41" s="52"/>
      <c r="D41" s="52"/>
      <c r="E41" s="52"/>
      <c r="F41" s="52"/>
      <c r="G41" s="52"/>
    </row>
    <row r="42" spans="1:15" ht="15" thickBot="1" x14ac:dyDescent="0.35">
      <c r="A42" s="7" t="s">
        <v>0</v>
      </c>
      <c r="B42" s="50">
        <v>2002</v>
      </c>
      <c r="C42" s="51"/>
      <c r="D42" s="50" t="s">
        <v>30</v>
      </c>
      <c r="E42" s="51"/>
      <c r="F42" s="52" t="s">
        <v>29</v>
      </c>
      <c r="G42" s="52"/>
    </row>
    <row r="43" spans="1:15" ht="25.2" customHeight="1" x14ac:dyDescent="0.3">
      <c r="A43" s="18"/>
      <c r="B43" s="23" t="s">
        <v>13</v>
      </c>
      <c r="C43" s="24" t="s">
        <v>14</v>
      </c>
      <c r="D43" s="23" t="s">
        <v>13</v>
      </c>
      <c r="E43" s="24" t="s">
        <v>14</v>
      </c>
      <c r="F43" s="19" t="s">
        <v>13</v>
      </c>
      <c r="G43" s="19" t="s">
        <v>14</v>
      </c>
    </row>
    <row r="44" spans="1:15" ht="16.2" customHeight="1" x14ac:dyDescent="0.3">
      <c r="A44" s="15" t="s">
        <v>1</v>
      </c>
      <c r="B44" s="25">
        <f>'[1]2002_child'!$D$7</f>
        <v>0.49576795054683787</v>
      </c>
      <c r="C44" s="39">
        <f>'[1]2002_child'!$C$7</f>
        <v>10515</v>
      </c>
      <c r="D44" s="25">
        <f>'[1]2005_child'!$D$7</f>
        <v>0.51375559820857331</v>
      </c>
      <c r="E44" s="26">
        <f>'[1]2005_child'!$C$7</f>
        <v>9378</v>
      </c>
      <c r="F44" s="17">
        <f>'[1]2009_child'!$D$7</f>
        <v>0.50511850963755422</v>
      </c>
      <c r="G44" s="16">
        <f>'[1]2009_child'!$C$7</f>
        <v>10843</v>
      </c>
    </row>
    <row r="45" spans="1:15" ht="16.2" customHeight="1" x14ac:dyDescent="0.3">
      <c r="A45" s="15"/>
      <c r="B45" s="27" t="str">
        <f>"("&amp;ROUND('[1]2002_child'!$E$7,2)&amp;")"</f>
        <v>(0.5)</v>
      </c>
      <c r="C45" s="26"/>
      <c r="D45" s="27" t="str">
        <f>"("&amp;ROUND('[1]2005_child'!$E$7,2)&amp;")"</f>
        <v>(0.5)</v>
      </c>
      <c r="E45" s="26"/>
      <c r="F45" s="16" t="str">
        <f>"("&amp;ROUND('[1]2009_child'!$E$7,2)&amp;")"</f>
        <v>(0.5)</v>
      </c>
      <c r="G45" s="16"/>
    </row>
    <row r="46" spans="1:15" ht="16.2" customHeight="1" x14ac:dyDescent="0.3">
      <c r="A46" s="4" t="s">
        <v>5</v>
      </c>
      <c r="B46" s="28">
        <f>'[1]2002_child'!$D$8</f>
        <v>7.4146457441749885</v>
      </c>
      <c r="C46" s="29">
        <f>'[1]2002_child'!$C$8</f>
        <v>10515</v>
      </c>
      <c r="D46" s="28">
        <f>'[1]2005_child'!$D$8</f>
        <v>7.6153338466615335</v>
      </c>
      <c r="E46" s="29">
        <f>'[1]2005_child'!$C$8</f>
        <v>9091</v>
      </c>
      <c r="F46" s="12">
        <f>'[1]2009_child'!$D$8</f>
        <v>6.8650364203954215</v>
      </c>
      <c r="G46" s="3">
        <f>'[1]2009_child'!$C$8</f>
        <v>9610</v>
      </c>
    </row>
    <row r="47" spans="1:15" ht="16.2" customHeight="1" x14ac:dyDescent="0.3">
      <c r="A47" s="4"/>
      <c r="B47" s="30" t="str">
        <f>"("&amp;ROUND('[1]2002_child'!$E$8,2)&amp;")"</f>
        <v>(4.9)</v>
      </c>
      <c r="C47" s="29"/>
      <c r="D47" s="30" t="str">
        <f>"("&amp;ROUND('[1]2005_child'!$E$8,2)&amp;")"</f>
        <v>(4.52)</v>
      </c>
      <c r="E47" s="29"/>
      <c r="F47" s="3" t="str">
        <f>"("&amp;ROUND('[1]2009_child'!$E$8,2)&amp;")"</f>
        <v>(4.5)</v>
      </c>
      <c r="G47" s="3"/>
    </row>
    <row r="48" spans="1:15" ht="24.6" customHeight="1" x14ac:dyDescent="0.3">
      <c r="A48" s="4" t="s">
        <v>8</v>
      </c>
      <c r="B48" s="31">
        <f>'[1]2002_child'!$D$12</f>
        <v>1.9632606199770378E-2</v>
      </c>
      <c r="C48" s="32">
        <f>'[1]2002_child'!$C$12</f>
        <v>8710</v>
      </c>
      <c r="D48" s="31">
        <f>'[1]2005_child'!$D$12</f>
        <v>8.44475721323012E-3</v>
      </c>
      <c r="E48" s="32">
        <f>'[1]2005_child'!$C$12</f>
        <v>7105</v>
      </c>
      <c r="F48" s="11">
        <f>'[1]2009_child'!$D$12</f>
        <v>8.7524493794905282E-3</v>
      </c>
      <c r="G48" s="13">
        <f>'[1]2009_child'!$C$12</f>
        <v>7655</v>
      </c>
    </row>
    <row r="49" spans="1:7" ht="16.2" customHeight="1" x14ac:dyDescent="0.3">
      <c r="A49" s="4"/>
      <c r="B49" s="33" t="str">
        <f>"("&amp;ROUND('[1]2002_child'!$E$12,2)&amp;")"</f>
        <v>(0.14)</v>
      </c>
      <c r="C49" s="34"/>
      <c r="D49" s="33" t="str">
        <f>"("&amp;ROUND('[1]2005_child'!$E$12,2)&amp;")"</f>
        <v>(0.09)</v>
      </c>
      <c r="E49" s="34"/>
      <c r="F49" s="10" t="str">
        <f>"("&amp;ROUND('[1]2009_child'!$E$12,2)&amp;")"</f>
        <v>(0.09)</v>
      </c>
      <c r="G49" s="10"/>
    </row>
    <row r="50" spans="1:7" ht="16.2" customHeight="1" x14ac:dyDescent="0.3">
      <c r="A50" s="4" t="s">
        <v>11</v>
      </c>
      <c r="B50" s="31">
        <f>'[1]2002_child'!$D$11</f>
        <v>0.9293321638892369</v>
      </c>
      <c r="C50" s="29">
        <f>'[1]2002_child'!$C$11</f>
        <v>7981</v>
      </c>
      <c r="D50" s="31">
        <f>'[1]2005_child'!$D$11</f>
        <v>0.94685451248430741</v>
      </c>
      <c r="E50" s="29">
        <f>'[1]2005_child'!$C$11</f>
        <v>7169</v>
      </c>
      <c r="F50" s="11">
        <f>'[1]2009_child'!$D$11</f>
        <v>0.95674714857058218</v>
      </c>
      <c r="G50" s="3">
        <f>'[1]2009_child'!$C$11</f>
        <v>6751</v>
      </c>
    </row>
    <row r="51" spans="1:7" ht="16.2" customHeight="1" x14ac:dyDescent="0.3">
      <c r="A51" s="4"/>
      <c r="B51" s="30" t="str">
        <f>+"("&amp;ROUND('[1]2002_muj'!$E$17,0)&amp;")"</f>
        <v>(0)</v>
      </c>
      <c r="C51" s="29"/>
      <c r="D51" s="30" t="str">
        <f>+"("&amp;ROUND('[1]2005_muj'!$E$17,0)&amp;")"</f>
        <v>(0)</v>
      </c>
      <c r="E51" s="29"/>
      <c r="F51" s="3" t="str">
        <f>+"("&amp;ROUND('[1]2009_muj'!$E$17,0)&amp;")"</f>
        <v>(0)</v>
      </c>
      <c r="G51" s="3"/>
    </row>
    <row r="52" spans="1:7" ht="16.2" customHeight="1" x14ac:dyDescent="0.3">
      <c r="A52" s="20" t="s">
        <v>9</v>
      </c>
      <c r="B52" s="35">
        <f>'[1]2002_child'!$D$13</f>
        <v>3.1148692597892547</v>
      </c>
      <c r="C52" s="29">
        <f>'[1]2002_child'!$C$13</f>
        <v>7687</v>
      </c>
      <c r="D52" s="35">
        <f>'[1]2005_child'!$D$13</f>
        <v>3.0411037654498418</v>
      </c>
      <c r="E52" s="29">
        <f>'[1]2005_child'!$C$13</f>
        <v>6958</v>
      </c>
      <c r="F52" s="8">
        <f>'[1]2009_child'!$D$13</f>
        <v>3.1219328616588888</v>
      </c>
      <c r="G52" s="3">
        <f>'[1]2009_child'!$C$13</f>
        <v>6643</v>
      </c>
    </row>
    <row r="53" spans="1:7" ht="16.2" customHeight="1" x14ac:dyDescent="0.3">
      <c r="A53" s="4"/>
      <c r="B53" s="30" t="str">
        <f>"("&amp;ROUND('[1]2002_child'!$E$13,2)&amp;")"</f>
        <v>(2.25)</v>
      </c>
      <c r="C53" s="29"/>
      <c r="D53" s="30" t="str">
        <f>"("&amp;ROUND('[1]2005_child'!$E$13,2)&amp;")"</f>
        <v>(1.29)</v>
      </c>
      <c r="E53" s="29"/>
      <c r="F53" s="3" t="str">
        <f>"("&amp;ROUND('[1]2009_child'!$E$13,2)&amp;")"</f>
        <v>(2.42)</v>
      </c>
      <c r="G53" s="3"/>
    </row>
    <row r="54" spans="1:7" ht="24.6" customHeight="1" x14ac:dyDescent="0.3">
      <c r="A54" s="4" t="s">
        <v>20</v>
      </c>
      <c r="B54" s="36">
        <f>'[1]2002_child'!$D$17</f>
        <v>0.5971022222222222</v>
      </c>
      <c r="C54" s="29">
        <f>'[1]2002_child'!$C$17</f>
        <v>6250</v>
      </c>
      <c r="D54" s="36">
        <f>'[1]2005_child'!$D$17</f>
        <v>0.64976771549712942</v>
      </c>
      <c r="E54" s="29">
        <f>'[1]2005_child'!$C$17</f>
        <v>5477</v>
      </c>
      <c r="F54" s="5">
        <f>'[1]2009_child'!$D$17</f>
        <v>0.54457377085114311</v>
      </c>
      <c r="G54" s="3">
        <f>'[1]2009_child'!$C$17</f>
        <v>5069</v>
      </c>
    </row>
    <row r="55" spans="1:7" ht="16.2" customHeight="1" x14ac:dyDescent="0.3">
      <c r="A55" s="4"/>
      <c r="B55" s="36" t="str">
        <f>"("&amp;ROUND('[1]2002_child'!$E$17,2)&amp;")"</f>
        <v>(0.21)</v>
      </c>
      <c r="C55" s="29"/>
      <c r="D55" s="36" t="str">
        <f>"("&amp;ROUND('[1]2005_child'!$E$17,2)&amp;")"</f>
        <v>(0.2)</v>
      </c>
      <c r="E55" s="29"/>
      <c r="F55" s="5" t="str">
        <f>"("&amp;ROUND('[1]2009_child'!$E$17,2)&amp;")"</f>
        <v>(0.24)</v>
      </c>
      <c r="G55" s="3"/>
    </row>
    <row r="56" spans="1:7" ht="16.2" customHeight="1" x14ac:dyDescent="0.3">
      <c r="A56" s="4" t="s">
        <v>12</v>
      </c>
      <c r="B56" s="33">
        <f>'[1]2002_child'!$D$14</f>
        <v>122.4786421982386</v>
      </c>
      <c r="C56" s="29">
        <f>'[1]2002_child'!$C$14</f>
        <v>9589</v>
      </c>
      <c r="D56" s="33">
        <f>'[1]2005_child'!$D$14</f>
        <v>124.09195090955676</v>
      </c>
      <c r="E56" s="29">
        <f>'[1]2005_child'!$C$14</f>
        <v>8678</v>
      </c>
      <c r="F56" s="10">
        <f>'[1]2009_child'!$D$14</f>
        <v>125.9875953462128</v>
      </c>
      <c r="G56" s="3">
        <f>'[1]2009_child'!$C$14</f>
        <v>8126</v>
      </c>
    </row>
    <row r="57" spans="1:7" ht="16.2" customHeight="1" x14ac:dyDescent="0.3">
      <c r="A57" s="4"/>
      <c r="B57" s="30" t="str">
        <f>"("&amp;ROUND('[1]2002_child'!$E$14,2)&amp;")"</f>
        <v>(25.81)</v>
      </c>
      <c r="C57" s="29"/>
      <c r="D57" s="30" t="str">
        <f>"("&amp;ROUND('[1]2005_child'!$E$14,2)&amp;")"</f>
        <v>(26.75)</v>
      </c>
      <c r="E57" s="29"/>
      <c r="F57" s="3" t="str">
        <f>"("&amp;ROUND('[1]2009_child'!$E$14,2)&amp;")"</f>
        <v>(23.58)</v>
      </c>
      <c r="G57" s="3"/>
    </row>
    <row r="58" spans="1:7" ht="16.2" customHeight="1" x14ac:dyDescent="0.3">
      <c r="A58" s="4" t="s">
        <v>19</v>
      </c>
      <c r="B58" s="33">
        <f>'[1]2002_child'!$D$15</f>
        <v>29.535007056749354</v>
      </c>
      <c r="C58" s="29">
        <f>'[1]2002_child'!$C$15</f>
        <v>9221</v>
      </c>
      <c r="D58" s="33">
        <f>'[1]2005_child'!$D$15</f>
        <v>30.014530307566108</v>
      </c>
      <c r="E58" s="29">
        <f>'[1]2005_child'!$C$15</f>
        <v>8878</v>
      </c>
      <c r="F58" s="22">
        <f>'[1]2009_child'!$D$15</f>
        <v>28.428387300430789</v>
      </c>
      <c r="G58" s="21">
        <f>'[1]2009_child'!$C$15</f>
        <v>9388</v>
      </c>
    </row>
    <row r="59" spans="1:7" ht="16.2" customHeight="1" thickBot="1" x14ac:dyDescent="0.35">
      <c r="A59" s="4"/>
      <c r="B59" s="37" t="str">
        <f>"("&amp;ROUND('[1]2002_child'!$E$15,2)&amp;")"</f>
        <v>(15.31)</v>
      </c>
      <c r="C59" s="38"/>
      <c r="D59" s="37" t="str">
        <f>"("&amp;ROUND('[1]2005_child'!$E$15,2)&amp;")"</f>
        <v>(16.74)</v>
      </c>
      <c r="E59" s="38"/>
      <c r="F59" s="2" t="str">
        <f>"("&amp;ROUND('[1]2009_child'!$E$15,2)&amp;")"</f>
        <v>(17.4)</v>
      </c>
      <c r="G59" s="2"/>
    </row>
    <row r="60" spans="1:7" x14ac:dyDescent="0.3">
      <c r="A60" s="48" t="s">
        <v>2</v>
      </c>
      <c r="B60" s="48"/>
      <c r="C60" s="48"/>
      <c r="D60" s="48"/>
      <c r="E60" s="49"/>
    </row>
    <row r="61" spans="1:7" ht="45.6" customHeight="1" x14ac:dyDescent="0.3">
      <c r="A61" s="53" t="s">
        <v>18</v>
      </c>
      <c r="B61" s="53"/>
      <c r="C61" s="53"/>
      <c r="D61" s="53"/>
      <c r="E61" s="53"/>
      <c r="F61" s="53"/>
      <c r="G61" s="53"/>
    </row>
  </sheetData>
  <mergeCells count="19">
    <mergeCell ref="A39:G39"/>
    <mergeCell ref="A61:G61"/>
    <mergeCell ref="I13:O13"/>
    <mergeCell ref="J14:K14"/>
    <mergeCell ref="L14:M14"/>
    <mergeCell ref="N14:O14"/>
    <mergeCell ref="I38:M38"/>
    <mergeCell ref="I39:O39"/>
    <mergeCell ref="A41:G41"/>
    <mergeCell ref="B42:C42"/>
    <mergeCell ref="D42:E42"/>
    <mergeCell ref="F42:G42"/>
    <mergeCell ref="A60:E60"/>
    <mergeCell ref="A1:E1"/>
    <mergeCell ref="A38:E38"/>
    <mergeCell ref="B14:C14"/>
    <mergeCell ref="F14:G14"/>
    <mergeCell ref="D14:E14"/>
    <mergeCell ref="A13:G13"/>
  </mergeCells>
  <pageMargins left="0.7" right="0.7" top="0.75" bottom="0.75" header="0.3" footer="0.3"/>
  <pageSetup orientation="portrait" r:id="rId1"/>
  <ignoredErrors>
    <ignoredError sqref="B31"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dc:creator>
  <cp:lastModifiedBy>mariareyesretana94@gmail.com</cp:lastModifiedBy>
  <dcterms:created xsi:type="dcterms:W3CDTF">2020-11-27T19:49:39Z</dcterms:created>
  <dcterms:modified xsi:type="dcterms:W3CDTF">2021-06-29T16:35:27Z</dcterms:modified>
</cp:coreProperties>
</file>