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500a1adc9097afdd/Desktop/Development Economics MSc/Dissertation/R/Outputs/"/>
    </mc:Choice>
  </mc:AlternateContent>
  <xr:revisionPtr revIDLastSave="617" documentId="8_{86E410C8-AB74-4262-A871-DD752183BDC4}" xr6:coauthVersionLast="46" xr6:coauthVersionMax="46" xr10:uidLastSave="{D7F2AC14-6FD8-4D32-904F-BE2379779910}"/>
  <bookViews>
    <workbookView xWindow="5760" yWindow="3396" windowWidth="17280" windowHeight="8964" xr2:uid="{1F6A4B9F-4C35-4DA5-A84E-0F6D7B1E5A7E}"/>
  </bookViews>
  <sheets>
    <sheet name="Summary" sheetId="7" r:id="rId1"/>
    <sheet name="Sheet1" sheetId="8" r:id="rId2"/>
  </sheets>
  <externalReferences>
    <externalReference r:id="rId3"/>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 i="8" l="1"/>
  <c r="E25" i="8"/>
  <c r="E24" i="8"/>
  <c r="E23" i="8"/>
  <c r="E22" i="8"/>
  <c r="E21" i="8"/>
  <c r="E20" i="8"/>
  <c r="E19" i="8"/>
  <c r="E18" i="8"/>
  <c r="E17" i="8"/>
  <c r="E16" i="8"/>
  <c r="E15" i="8"/>
  <c r="E14" i="8"/>
  <c r="E13" i="8"/>
  <c r="E12" i="8"/>
  <c r="E11" i="8"/>
  <c r="E10" i="8"/>
  <c r="E9" i="8"/>
  <c r="E8" i="8"/>
  <c r="E7" i="8"/>
  <c r="E6" i="8"/>
  <c r="E5" i="8"/>
  <c r="D6" i="7"/>
  <c r="C6" i="7"/>
  <c r="B6" i="7"/>
  <c r="M26" i="8"/>
  <c r="N25" i="8"/>
  <c r="M25" i="8"/>
  <c r="M24" i="8"/>
  <c r="N23" i="8"/>
  <c r="M23" i="8"/>
  <c r="M22" i="8"/>
  <c r="N21" i="8"/>
  <c r="M21" i="8"/>
  <c r="M20" i="8"/>
  <c r="N19" i="8"/>
  <c r="M19" i="8"/>
  <c r="M18" i="8"/>
  <c r="N17" i="8"/>
  <c r="M17" i="8"/>
  <c r="M16" i="8"/>
  <c r="N15" i="8"/>
  <c r="M15" i="8"/>
  <c r="M14" i="8"/>
  <c r="N13" i="8"/>
  <c r="M13" i="8"/>
  <c r="M12" i="8"/>
  <c r="N11" i="8"/>
  <c r="M11" i="8"/>
  <c r="M10" i="8"/>
  <c r="N9" i="8"/>
  <c r="M9" i="8"/>
  <c r="M8" i="8"/>
  <c r="N7" i="8"/>
  <c r="M7" i="8"/>
  <c r="M6" i="8"/>
  <c r="N5" i="8"/>
  <c r="M5" i="8"/>
  <c r="I26" i="8"/>
  <c r="J25" i="8"/>
  <c r="I25" i="8"/>
  <c r="I24" i="8"/>
  <c r="J23" i="8"/>
  <c r="I23" i="8"/>
  <c r="I22" i="8"/>
  <c r="J21" i="8"/>
  <c r="I21" i="8"/>
  <c r="I20" i="8"/>
  <c r="J19" i="8"/>
  <c r="I19" i="8"/>
  <c r="I18" i="8"/>
  <c r="J17" i="8"/>
  <c r="I17" i="8"/>
  <c r="I16" i="8"/>
  <c r="J15" i="8"/>
  <c r="I15" i="8"/>
  <c r="I14" i="8"/>
  <c r="J13" i="8"/>
  <c r="I13" i="8"/>
  <c r="I12" i="8"/>
  <c r="J11" i="8"/>
  <c r="I11" i="8"/>
  <c r="I10" i="8"/>
  <c r="J9" i="8"/>
  <c r="I9" i="8"/>
  <c r="I8" i="8"/>
  <c r="J7" i="8"/>
  <c r="I7" i="8"/>
  <c r="I6" i="8"/>
  <c r="J5" i="8"/>
  <c r="I5" i="8"/>
  <c r="F25" i="8"/>
  <c r="F23" i="8"/>
  <c r="F21" i="8"/>
  <c r="F19" i="8"/>
  <c r="F17" i="8"/>
  <c r="F15" i="8"/>
  <c r="F13" i="8"/>
  <c r="F11" i="8"/>
  <c r="F9" i="8"/>
  <c r="F7" i="8"/>
  <c r="F5" i="8"/>
  <c r="D25" i="8"/>
  <c r="D23" i="8"/>
  <c r="D21" i="8"/>
  <c r="D19" i="8"/>
  <c r="D17" i="8"/>
  <c r="D15" i="8"/>
  <c r="D13" i="8"/>
  <c r="D11" i="8"/>
  <c r="D9" i="8"/>
  <c r="D7" i="8"/>
  <c r="D5" i="8"/>
  <c r="C5" i="8"/>
  <c r="G5" i="8"/>
  <c r="H5" i="8"/>
  <c r="K5" i="8"/>
  <c r="L5" i="8"/>
  <c r="C6" i="8"/>
  <c r="G6" i="8"/>
  <c r="K6" i="8"/>
  <c r="C7" i="8"/>
  <c r="G7" i="8"/>
  <c r="H7" i="8"/>
  <c r="K7" i="8"/>
  <c r="L7" i="8"/>
  <c r="C8" i="8"/>
  <c r="G8" i="8"/>
  <c r="K8" i="8"/>
  <c r="C9" i="8"/>
  <c r="G9" i="8"/>
  <c r="H9" i="8"/>
  <c r="K9" i="8"/>
  <c r="L9" i="8"/>
  <c r="C10" i="8"/>
  <c r="G10" i="8"/>
  <c r="K10" i="8"/>
  <c r="C11" i="8"/>
  <c r="G11" i="8"/>
  <c r="H11" i="8"/>
  <c r="K11" i="8"/>
  <c r="L11" i="8"/>
  <c r="C12" i="8"/>
  <c r="G12" i="8"/>
  <c r="K12" i="8"/>
  <c r="C13" i="8"/>
  <c r="G13" i="8"/>
  <c r="H13" i="8"/>
  <c r="K13" i="8"/>
  <c r="L13" i="8"/>
  <c r="C14" i="8"/>
  <c r="G14" i="8"/>
  <c r="K14" i="8"/>
  <c r="C15" i="8"/>
  <c r="G15" i="8"/>
  <c r="H15" i="8"/>
  <c r="K15" i="8"/>
  <c r="L15" i="8"/>
  <c r="C16" i="8"/>
  <c r="G16" i="8"/>
  <c r="K16" i="8"/>
  <c r="C17" i="8"/>
  <c r="G17" i="8"/>
  <c r="H17" i="8"/>
  <c r="K17" i="8"/>
  <c r="L17" i="8"/>
  <c r="C18" i="8"/>
  <c r="G18" i="8"/>
  <c r="K18" i="8"/>
  <c r="C19" i="8"/>
  <c r="G19" i="8"/>
  <c r="H19" i="8"/>
  <c r="K19" i="8"/>
  <c r="L19" i="8"/>
  <c r="C20" i="8"/>
  <c r="G20" i="8"/>
  <c r="K20" i="8"/>
  <c r="C21" i="8"/>
  <c r="G21" i="8"/>
  <c r="H21" i="8"/>
  <c r="K21" i="8"/>
  <c r="L21" i="8"/>
  <c r="C22" i="8"/>
  <c r="G22" i="8"/>
  <c r="K22" i="8"/>
  <c r="C23" i="8"/>
  <c r="G23" i="8"/>
  <c r="H23" i="8"/>
  <c r="K23" i="8"/>
  <c r="L23" i="8"/>
  <c r="C24" i="8"/>
  <c r="G24" i="8"/>
  <c r="K24" i="8"/>
  <c r="C25" i="8"/>
  <c r="G25" i="8"/>
  <c r="H25" i="8"/>
  <c r="K25" i="8"/>
  <c r="L25" i="8"/>
  <c r="C26" i="8"/>
  <c r="G26" i="8"/>
  <c r="K26" i="8"/>
  <c r="D11" i="7"/>
  <c r="D10" i="7"/>
  <c r="D9" i="7"/>
  <c r="D8" i="7"/>
  <c r="D7" i="7"/>
  <c r="D5" i="7"/>
  <c r="D4" i="7"/>
  <c r="D3" i="7"/>
  <c r="C11" i="7"/>
  <c r="C10" i="7"/>
  <c r="C9" i="7"/>
  <c r="C8" i="7"/>
  <c r="C7" i="7"/>
  <c r="C5" i="7"/>
  <c r="C4" i="7"/>
  <c r="C3" i="7"/>
  <c r="B10" i="7"/>
  <c r="B8" i="7"/>
  <c r="B4" i="7"/>
  <c r="B11" i="7"/>
  <c r="B9" i="7"/>
  <c r="B7" i="7"/>
  <c r="B5" i="7"/>
  <c r="B3" i="7"/>
  <c r="F60" i="7"/>
  <c r="G59" i="7"/>
  <c r="F59" i="7"/>
  <c r="F58" i="7"/>
  <c r="G57" i="7"/>
  <c r="F57" i="7"/>
  <c r="F56" i="7"/>
  <c r="G55" i="7"/>
  <c r="F55" i="7"/>
  <c r="F54" i="7"/>
  <c r="G53" i="7"/>
  <c r="F53" i="7"/>
  <c r="F52" i="7"/>
  <c r="G51" i="7"/>
  <c r="F51" i="7"/>
  <c r="F50" i="7"/>
  <c r="G49" i="7"/>
  <c r="F49" i="7"/>
  <c r="F48" i="7"/>
  <c r="G47" i="7"/>
  <c r="F47" i="7"/>
  <c r="F46" i="7"/>
  <c r="G45" i="7"/>
  <c r="F45" i="7"/>
  <c r="D60" i="7"/>
  <c r="E59" i="7"/>
  <c r="D59" i="7"/>
  <c r="D58" i="7"/>
  <c r="E57" i="7"/>
  <c r="D57" i="7"/>
  <c r="D56" i="7"/>
  <c r="E55" i="7"/>
  <c r="D55" i="7"/>
  <c r="D54" i="7"/>
  <c r="E53" i="7"/>
  <c r="D53" i="7"/>
  <c r="D52" i="7"/>
  <c r="E51" i="7"/>
  <c r="D51" i="7"/>
  <c r="D50" i="7"/>
  <c r="E49" i="7"/>
  <c r="D49" i="7"/>
  <c r="D48" i="7"/>
  <c r="E47" i="7"/>
  <c r="D47" i="7"/>
  <c r="D46" i="7"/>
  <c r="E45" i="7"/>
  <c r="D45" i="7"/>
  <c r="B60" i="7"/>
  <c r="C59" i="7"/>
  <c r="B59" i="7"/>
  <c r="B58" i="7"/>
  <c r="C57" i="7"/>
  <c r="B57" i="7"/>
  <c r="B56" i="7"/>
  <c r="C55" i="7"/>
  <c r="B55" i="7"/>
  <c r="B54" i="7"/>
  <c r="C53" i="7"/>
  <c r="B53" i="7"/>
  <c r="B52" i="7"/>
  <c r="C51" i="7"/>
  <c r="B51" i="7"/>
  <c r="B50" i="7"/>
  <c r="C49" i="7"/>
  <c r="B49" i="7"/>
  <c r="B48" i="7"/>
  <c r="C47" i="7"/>
  <c r="B47" i="7"/>
  <c r="B46" i="7"/>
  <c r="C45" i="7"/>
  <c r="B45" i="7"/>
  <c r="N38" i="7"/>
  <c r="L38" i="7"/>
  <c r="J38" i="7"/>
  <c r="O37" i="7"/>
  <c r="N37" i="7"/>
  <c r="M37" i="7"/>
  <c r="L37" i="7"/>
  <c r="K37" i="7"/>
  <c r="J37" i="7"/>
  <c r="N36" i="7"/>
  <c r="L36" i="7"/>
  <c r="J36" i="7"/>
  <c r="O35" i="7"/>
  <c r="N35" i="7"/>
  <c r="M35" i="7"/>
  <c r="L35" i="7"/>
  <c r="K35" i="7"/>
  <c r="J35" i="7"/>
  <c r="N34" i="7"/>
  <c r="L34" i="7"/>
  <c r="J34" i="7"/>
  <c r="O33" i="7"/>
  <c r="N33" i="7"/>
  <c r="M33" i="7"/>
  <c r="L33" i="7"/>
  <c r="K33" i="7"/>
  <c r="J33" i="7"/>
  <c r="N32" i="7"/>
  <c r="L32" i="7"/>
  <c r="J32" i="7"/>
  <c r="O31" i="7"/>
  <c r="N31" i="7"/>
  <c r="M31" i="7"/>
  <c r="L31" i="7"/>
  <c r="K31" i="7"/>
  <c r="J31" i="7"/>
  <c r="N30" i="7"/>
  <c r="L30" i="7"/>
  <c r="J30" i="7"/>
  <c r="O29" i="7"/>
  <c r="N29" i="7"/>
  <c r="M29" i="7"/>
  <c r="L29" i="7"/>
  <c r="K29" i="7"/>
  <c r="J29" i="7"/>
  <c r="N24" i="7"/>
  <c r="L24" i="7"/>
  <c r="J24" i="7"/>
  <c r="O23" i="7"/>
  <c r="N23" i="7"/>
  <c r="M23" i="7"/>
  <c r="L23" i="7"/>
  <c r="K23" i="7"/>
  <c r="J23" i="7"/>
  <c r="N22" i="7"/>
  <c r="L22" i="7"/>
  <c r="J22" i="7"/>
  <c r="O21" i="7"/>
  <c r="N21" i="7"/>
  <c r="M21" i="7"/>
  <c r="L21" i="7"/>
  <c r="K21" i="7"/>
  <c r="J21" i="7"/>
  <c r="N28" i="7"/>
  <c r="L28" i="7"/>
  <c r="J28" i="7"/>
  <c r="O27" i="7"/>
  <c r="N27" i="7"/>
  <c r="M27" i="7"/>
  <c r="L27" i="7"/>
  <c r="K27" i="7"/>
  <c r="J27" i="7"/>
  <c r="N26" i="7"/>
  <c r="L26" i="7"/>
  <c r="J26" i="7"/>
  <c r="O25" i="7"/>
  <c r="N25" i="7"/>
  <c r="M25" i="7"/>
  <c r="L25" i="7"/>
  <c r="K25" i="7"/>
  <c r="J25" i="7"/>
  <c r="N20" i="7"/>
  <c r="L20" i="7"/>
  <c r="J20" i="7"/>
  <c r="O19" i="7"/>
  <c r="N19" i="7"/>
  <c r="M19" i="7"/>
  <c r="L19" i="7"/>
  <c r="K19" i="7"/>
  <c r="J19" i="7"/>
  <c r="N18" i="7"/>
  <c r="L18" i="7"/>
  <c r="J18" i="7"/>
  <c r="O17" i="7"/>
  <c r="N17" i="7"/>
  <c r="M17" i="7"/>
  <c r="L17" i="7"/>
  <c r="K17" i="7"/>
  <c r="J17" i="7"/>
  <c r="F38" i="7"/>
  <c r="G37" i="7"/>
  <c r="F37" i="7"/>
  <c r="F36" i="7"/>
  <c r="G35" i="7"/>
  <c r="F35" i="7"/>
  <c r="F34" i="7"/>
  <c r="G33" i="7"/>
  <c r="F33" i="7"/>
  <c r="F32" i="7"/>
  <c r="G31" i="7"/>
  <c r="F31" i="7"/>
  <c r="F30" i="7"/>
  <c r="G29" i="7"/>
  <c r="F29" i="7"/>
  <c r="F24" i="7"/>
  <c r="G23" i="7"/>
  <c r="F23" i="7"/>
  <c r="G21" i="7"/>
  <c r="F21" i="7"/>
  <c r="F28" i="7"/>
  <c r="G27" i="7"/>
  <c r="F27" i="7"/>
  <c r="F26" i="7"/>
  <c r="G25" i="7"/>
  <c r="F25" i="7"/>
  <c r="F20" i="7"/>
  <c r="G19" i="7"/>
  <c r="F19" i="7"/>
  <c r="F18" i="7"/>
  <c r="G17" i="7"/>
  <c r="D38" i="7"/>
  <c r="E37" i="7"/>
  <c r="D37" i="7"/>
  <c r="D36" i="7"/>
  <c r="E35" i="7"/>
  <c r="D35" i="7"/>
  <c r="D34" i="7"/>
  <c r="E33" i="7"/>
  <c r="D33" i="7"/>
  <c r="D32" i="7"/>
  <c r="E31" i="7"/>
  <c r="D31" i="7"/>
  <c r="D30" i="7"/>
  <c r="E29" i="7"/>
  <c r="D29" i="7"/>
  <c r="D24" i="7"/>
  <c r="E23" i="7"/>
  <c r="D23" i="7"/>
  <c r="F22" i="7"/>
  <c r="D22" i="7"/>
  <c r="E21" i="7"/>
  <c r="D21" i="7"/>
  <c r="D28" i="7"/>
  <c r="E27" i="7"/>
  <c r="D27" i="7"/>
  <c r="D26" i="7"/>
  <c r="E25" i="7"/>
  <c r="D25" i="7"/>
  <c r="D20" i="7"/>
  <c r="E19" i="7"/>
  <c r="D19" i="7"/>
  <c r="D18" i="7"/>
  <c r="E17" i="7"/>
  <c r="F17" i="7"/>
  <c r="D17" i="7"/>
  <c r="B38" i="7"/>
  <c r="B36" i="7"/>
  <c r="C37" i="7"/>
  <c r="B37" i="7"/>
  <c r="C35" i="7"/>
  <c r="B35" i="7"/>
  <c r="B34" i="7"/>
  <c r="C33" i="7"/>
  <c r="B33" i="7"/>
  <c r="B32" i="7"/>
  <c r="C31" i="7"/>
  <c r="B31" i="7"/>
  <c r="B30" i="7"/>
  <c r="C29" i="7"/>
  <c r="B29" i="7"/>
  <c r="B24" i="7"/>
  <c r="C23" i="7"/>
  <c r="B23" i="7"/>
  <c r="B22" i="7"/>
  <c r="C21" i="7"/>
  <c r="B21" i="7"/>
  <c r="C27" i="7"/>
  <c r="B28" i="7"/>
  <c r="B27" i="7"/>
  <c r="C25" i="7"/>
  <c r="B26" i="7"/>
  <c r="B25" i="7"/>
  <c r="B20" i="7"/>
  <c r="C19" i="7"/>
  <c r="B19" i="7"/>
  <c r="B18" i="7"/>
  <c r="C17" i="7"/>
  <c r="B17" i="7"/>
</calcChain>
</file>

<file path=xl/sharedStrings.xml><?xml version="1.0" encoding="utf-8"?>
<sst xmlns="http://schemas.openxmlformats.org/spreadsheetml/2006/main" count="113" uniqueCount="41">
  <si>
    <t xml:space="preserve"> Variable</t>
  </si>
  <si>
    <t>Male</t>
  </si>
  <si>
    <t># Persons</t>
  </si>
  <si>
    <t>Female: Household Head or Household Head's Spouse</t>
  </si>
  <si>
    <t>Age</t>
  </si>
  <si>
    <t>Observations</t>
  </si>
  <si>
    <t>Household</t>
  </si>
  <si>
    <t>Worked last 12 months</t>
  </si>
  <si>
    <t xml:space="preserve">Level school </t>
  </si>
  <si>
    <t>Children</t>
  </si>
  <si>
    <t>Attend school?</t>
  </si>
  <si>
    <t>Height (cm)</t>
  </si>
  <si>
    <t>Mean</t>
  </si>
  <si>
    <t># Observations</t>
  </si>
  <si>
    <t xml:space="preserve">*S.D in parenthesis </t>
  </si>
  <si>
    <r>
      <t>Level school</t>
    </r>
    <r>
      <rPr>
        <vertAlign val="subscript"/>
        <sz val="10"/>
        <color theme="1"/>
        <rFont val="Garamond"/>
        <family val="1"/>
      </rPr>
      <t xml:space="preserve"> 1</t>
    </r>
  </si>
  <si>
    <r>
      <rPr>
        <i/>
        <vertAlign val="subscript"/>
        <sz val="10"/>
        <color theme="1"/>
        <rFont val="Garamond"/>
        <family val="1"/>
      </rPr>
      <t xml:space="preserve">1 </t>
    </r>
    <r>
      <rPr>
        <sz val="10"/>
        <color theme="1"/>
        <rFont val="Garamond"/>
        <family val="1"/>
      </rPr>
      <t>Education level is classified into ten categories. 1.No education, 2. Preschool, 3. Elementary,
4. Secondary, 5. Open secondary, 6. High school, 7. Open high school, 8. Normal Basic,
9. College, and 10. Graduate.</t>
    </r>
  </si>
  <si>
    <t>Weight (kg)</t>
  </si>
  <si>
    <t>Raven test score (0%-100%)</t>
  </si>
  <si>
    <t>Male: Household Head or Household Head's Spouse</t>
  </si>
  <si>
    <t>Married (percentage)</t>
  </si>
  <si>
    <t>Household head (percentage)</t>
  </si>
  <si>
    <t>Worked last 12 months (percentage)</t>
  </si>
  <si>
    <t># Decisions made alone</t>
  </si>
  <si>
    <t># Sons/ Stepsons</t>
  </si>
  <si>
    <t># Decisions made alone or with spouse</t>
  </si>
  <si>
    <t>Annual income (2012 pesos)</t>
  </si>
  <si>
    <t>2009-2012</t>
  </si>
  <si>
    <t>2005-2007</t>
  </si>
  <si>
    <t>Annual income per capita</t>
  </si>
  <si>
    <t>Annual income (pesos 2012)</t>
  </si>
  <si>
    <t>Boys</t>
  </si>
  <si>
    <t>Female</t>
  </si>
  <si>
    <t>Characteristics of Household Head or Household Head's Spouse</t>
  </si>
  <si>
    <t># Obs</t>
  </si>
  <si>
    <t xml:space="preserve">Sources: MxFLS1, MxFLS2, MxFLS3.  </t>
  </si>
  <si>
    <r>
      <t>Level school</t>
    </r>
    <r>
      <rPr>
        <vertAlign val="subscript"/>
        <sz val="10"/>
        <color theme="1"/>
        <rFont val="LM Sans 12"/>
        <family val="3"/>
      </rPr>
      <t xml:space="preserve"> 1</t>
    </r>
  </si>
  <si>
    <r>
      <rPr>
        <i/>
        <vertAlign val="subscript"/>
        <sz val="9"/>
        <color theme="1"/>
        <rFont val="LM Sans 12"/>
        <family val="3"/>
      </rPr>
      <t xml:space="preserve">1 </t>
    </r>
    <r>
      <rPr>
        <i/>
        <sz val="9"/>
        <color theme="1"/>
        <rFont val="LM Sans 12"/>
        <family val="3"/>
      </rPr>
      <t>Education level is classified into ten categories. 1.No education, 2. Preschool, 3. Elementary, 4. Secondary, 5. Open secondary, 6. High school, 7. Open high school, 8. Normal Basic,
9. College, and 10. Graduate.</t>
    </r>
  </si>
  <si>
    <t>*S.D in parenthesis</t>
  </si>
  <si>
    <r>
      <rPr>
        <i/>
        <vertAlign val="subscript"/>
        <sz val="10"/>
        <color theme="1"/>
        <rFont val="LM Sans 12"/>
        <family val="3"/>
      </rPr>
      <t xml:space="preserve">1 </t>
    </r>
    <r>
      <rPr>
        <sz val="10"/>
        <color theme="1"/>
        <rFont val="LM Sans 12"/>
        <family val="3"/>
      </rPr>
      <t>Education level is classified into six categories. 1.No education, 2. Preschool, 3. Elementary, 4. Secondary/ technical secondary 5. Distance high school and 6. High school.</t>
    </r>
  </si>
  <si>
    <t>Raven test score      (0%-100%)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</si>
</sst>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General&quot;)&quot;"/>
    <numFmt numFmtId="165" formatCode="0.0%"/>
    <numFmt numFmtId="166" formatCode="#,##0.0"/>
  </numFmts>
  <fonts count="16" x14ac:knownFonts="1">
    <font>
      <sz val="11"/>
      <color theme="1"/>
      <name val="Calibri"/>
      <family val="2"/>
      <scheme val="minor"/>
    </font>
    <font>
      <sz val="11"/>
      <color theme="1"/>
      <name val="Calibri"/>
      <family val="2"/>
      <scheme val="minor"/>
    </font>
    <font>
      <sz val="10"/>
      <color theme="1"/>
      <name val="Garamond"/>
      <family val="1"/>
    </font>
    <font>
      <i/>
      <sz val="10"/>
      <color theme="1"/>
      <name val="Garamond"/>
      <family val="1"/>
    </font>
    <font>
      <sz val="11"/>
      <color indexed="8"/>
      <name val="Calibri"/>
      <family val="2"/>
      <scheme val="minor"/>
    </font>
    <font>
      <vertAlign val="subscript"/>
      <sz val="10"/>
      <color theme="1"/>
      <name val="Garamond"/>
      <family val="1"/>
    </font>
    <font>
      <i/>
      <vertAlign val="subscript"/>
      <sz val="10"/>
      <color theme="1"/>
      <name val="Garamond"/>
      <family val="1"/>
    </font>
    <font>
      <sz val="10"/>
      <color theme="1"/>
      <name val="LM Sans 12"/>
      <family val="3"/>
    </font>
    <font>
      <sz val="11"/>
      <color theme="1"/>
      <name val="LM Sans 12"/>
      <family val="3"/>
    </font>
    <font>
      <vertAlign val="subscript"/>
      <sz val="10"/>
      <color theme="1"/>
      <name val="LM Sans 12"/>
      <family val="3"/>
    </font>
    <font>
      <i/>
      <sz val="10"/>
      <color theme="1"/>
      <name val="LM Sans 12"/>
      <family val="3"/>
    </font>
    <font>
      <sz val="11"/>
      <color indexed="8"/>
      <name val="LM Sans 12"/>
      <family val="3"/>
    </font>
    <font>
      <i/>
      <vertAlign val="subscript"/>
      <sz val="10"/>
      <color theme="1"/>
      <name val="LM Sans 12"/>
      <family val="3"/>
    </font>
    <font>
      <i/>
      <sz val="9"/>
      <color theme="1"/>
      <name val="LM Sans 12"/>
      <family val="3"/>
    </font>
    <font>
      <i/>
      <vertAlign val="subscript"/>
      <sz val="9"/>
      <color theme="1"/>
      <name val="LM Sans 12"/>
      <family val="3"/>
    </font>
    <font>
      <i/>
      <sz val="9"/>
      <color indexed="8"/>
      <name val="LM Sans 12"/>
      <family val="3"/>
    </font>
  </fonts>
  <fills count="2">
    <fill>
      <patternFill patternType="none"/>
    </fill>
    <fill>
      <patternFill patternType="gray125"/>
    </fill>
  </fills>
  <borders count="27">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6">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43" fontId="1" fillId="0" borderId="0" applyFont="0" applyFill="0" applyBorder="0" applyAlignment="0" applyProtection="0"/>
    <xf numFmtId="164" fontId="2" fillId="0" borderId="0">
      <alignment horizontal="center" wrapText="1"/>
    </xf>
  </cellStyleXfs>
  <cellXfs count="124">
    <xf numFmtId="0" fontId="0" fillId="0" borderId="0" xfId="0"/>
    <xf numFmtId="0" fontId="4" fillId="0" borderId="0" xfId="2"/>
    <xf numFmtId="3" fontId="2" fillId="0" borderId="2" xfId="2" applyNumberFormat="1" applyFont="1" applyBorder="1" applyAlignment="1">
      <alignment horizontal="center" wrapText="1"/>
    </xf>
    <xf numFmtId="3" fontId="2" fillId="0" borderId="0" xfId="2" applyNumberFormat="1" applyFont="1" applyAlignment="1">
      <alignment horizontal="center" wrapText="1"/>
    </xf>
    <xf numFmtId="0" fontId="2" fillId="0" borderId="0" xfId="2" applyFont="1" applyAlignment="1">
      <alignment vertical="center" wrapText="1"/>
    </xf>
    <xf numFmtId="10" fontId="2" fillId="0" borderId="0" xfId="3" applyNumberFormat="1" applyFont="1" applyAlignment="1">
      <alignment horizontal="center" wrapText="1"/>
    </xf>
    <xf numFmtId="0" fontId="2" fillId="0" borderId="1" xfId="2" applyFont="1" applyBorder="1" applyAlignment="1">
      <alignment vertical="center" wrapText="1"/>
    </xf>
    <xf numFmtId="39" fontId="2" fillId="0" borderId="0" xfId="4" applyNumberFormat="1" applyFont="1" applyAlignment="1">
      <alignment horizontal="center" wrapText="1"/>
    </xf>
    <xf numFmtId="4" fontId="2" fillId="0" borderId="0" xfId="2" applyNumberFormat="1" applyFont="1" applyAlignment="1">
      <alignment horizontal="center" wrapText="1"/>
    </xf>
    <xf numFmtId="165" fontId="2" fillId="0" borderId="0" xfId="1" applyNumberFormat="1" applyFont="1" applyAlignment="1">
      <alignment horizontal="center" wrapText="1"/>
    </xf>
    <xf numFmtId="166" fontId="2" fillId="0" borderId="0" xfId="2" applyNumberFormat="1" applyFont="1" applyAlignment="1">
      <alignment horizontal="center" wrapText="1"/>
    </xf>
    <xf numFmtId="3" fontId="2" fillId="0" borderId="0" xfId="1" applyNumberFormat="1" applyFont="1" applyAlignment="1">
      <alignment horizontal="center" wrapText="1"/>
    </xf>
    <xf numFmtId="0" fontId="2" fillId="0" borderId="4" xfId="2" applyFont="1" applyBorder="1" applyAlignment="1">
      <alignment vertical="center" wrapText="1"/>
    </xf>
    <xf numFmtId="0" fontId="2" fillId="0" borderId="4" xfId="2" applyFont="1" applyBorder="1" applyAlignment="1">
      <alignment horizontal="center" vertical="center" wrapText="1"/>
    </xf>
    <xf numFmtId="0" fontId="2" fillId="0" borderId="0" xfId="2" applyFont="1" applyFill="1" applyAlignment="1">
      <alignment vertical="center" wrapText="1"/>
    </xf>
    <xf numFmtId="3" fontId="2" fillId="0" borderId="0" xfId="2" applyNumberFormat="1" applyFont="1" applyBorder="1" applyAlignment="1">
      <alignment horizontal="center" wrapText="1"/>
    </xf>
    <xf numFmtId="4" fontId="2" fillId="0" borderId="0" xfId="2" applyNumberFormat="1" applyFont="1" applyBorder="1" applyAlignment="1">
      <alignment horizontal="center" wrapText="1"/>
    </xf>
    <xf numFmtId="0" fontId="2" fillId="0" borderId="7" xfId="2" applyFont="1" applyBorder="1" applyAlignment="1">
      <alignment horizontal="center" vertical="center" wrapText="1"/>
    </xf>
    <xf numFmtId="0" fontId="2" fillId="0" borderId="8" xfId="2" applyFont="1" applyBorder="1" applyAlignment="1">
      <alignment horizontal="center" vertical="center" wrapText="1"/>
    </xf>
    <xf numFmtId="166" fontId="2" fillId="0" borderId="9" xfId="2" applyNumberFormat="1" applyFont="1" applyBorder="1" applyAlignment="1">
      <alignment horizontal="center" wrapText="1"/>
    </xf>
    <xf numFmtId="3" fontId="2" fillId="0" borderId="10" xfId="2" applyNumberFormat="1" applyFont="1" applyBorder="1" applyAlignment="1">
      <alignment horizontal="center" wrapText="1"/>
    </xf>
    <xf numFmtId="3" fontId="2" fillId="0" borderId="9" xfId="2" applyNumberFormat="1" applyFont="1" applyBorder="1" applyAlignment="1">
      <alignment horizontal="center" wrapText="1"/>
    </xf>
    <xf numFmtId="165" fontId="2" fillId="0" borderId="9" xfId="1" applyNumberFormat="1" applyFont="1" applyBorder="1" applyAlignment="1">
      <alignment horizontal="center" wrapText="1"/>
    </xf>
    <xf numFmtId="3" fontId="2" fillId="0" borderId="10" xfId="1" applyNumberFormat="1" applyFont="1" applyBorder="1" applyAlignment="1">
      <alignment horizontal="center" wrapText="1"/>
    </xf>
    <xf numFmtId="4" fontId="2" fillId="0" borderId="9" xfId="2" applyNumberFormat="1" applyFont="1" applyBorder="1" applyAlignment="1">
      <alignment horizontal="center" wrapText="1"/>
    </xf>
    <xf numFmtId="4" fontId="2" fillId="0" borderId="10" xfId="2" applyNumberFormat="1" applyFont="1" applyBorder="1" applyAlignment="1">
      <alignment horizontal="center" wrapText="1"/>
    </xf>
    <xf numFmtId="39" fontId="2" fillId="0" borderId="9" xfId="4" applyNumberFormat="1" applyFont="1" applyBorder="1" applyAlignment="1">
      <alignment horizontal="center" wrapText="1"/>
    </xf>
    <xf numFmtId="10" fontId="2" fillId="0" borderId="9" xfId="3" applyNumberFormat="1" applyFont="1" applyBorder="1" applyAlignment="1">
      <alignment horizontal="center" wrapText="1"/>
    </xf>
    <xf numFmtId="3" fontId="2" fillId="0" borderId="11" xfId="2" applyNumberFormat="1" applyFont="1" applyBorder="1" applyAlignment="1">
      <alignment horizontal="center" wrapText="1"/>
    </xf>
    <xf numFmtId="3" fontId="2" fillId="0" borderId="12" xfId="2" applyNumberFormat="1" applyFont="1" applyBorder="1" applyAlignment="1">
      <alignment horizontal="center" wrapText="1"/>
    </xf>
    <xf numFmtId="10" fontId="2" fillId="0" borderId="0" xfId="3" applyNumberFormat="1" applyFont="1" applyFill="1" applyAlignment="1">
      <alignment horizontal="center" wrapText="1"/>
    </xf>
    <xf numFmtId="3" fontId="2" fillId="0" borderId="0" xfId="2" applyNumberFormat="1" applyFont="1" applyFill="1" applyAlignment="1">
      <alignment horizontal="center" wrapText="1"/>
    </xf>
    <xf numFmtId="0" fontId="4" fillId="0" borderId="0" xfId="2" applyFill="1"/>
    <xf numFmtId="10" fontId="2" fillId="0" borderId="9" xfId="3" applyNumberFormat="1" applyFont="1" applyFill="1" applyBorder="1" applyAlignment="1">
      <alignment horizontal="center" wrapText="1"/>
    </xf>
    <xf numFmtId="3" fontId="2" fillId="0" borderId="10" xfId="2" applyNumberFormat="1" applyFont="1" applyFill="1" applyBorder="1" applyAlignment="1">
      <alignment horizontal="center" wrapText="1"/>
    </xf>
    <xf numFmtId="0" fontId="8" fillId="0" borderId="0" xfId="0" applyFont="1"/>
    <xf numFmtId="0" fontId="7" fillId="0" borderId="14" xfId="2" applyFont="1" applyBorder="1" applyAlignment="1">
      <alignment horizontal="center" vertical="center" wrapText="1"/>
    </xf>
    <xf numFmtId="0" fontId="7" fillId="0" borderId="16" xfId="2" applyFont="1" applyBorder="1" applyAlignment="1">
      <alignment horizontal="center" vertical="center" wrapText="1"/>
    </xf>
    <xf numFmtId="166" fontId="7" fillId="0" borderId="17" xfId="2" applyNumberFormat="1" applyFont="1" applyBorder="1" applyAlignment="1">
      <alignment horizontal="center" wrapText="1"/>
    </xf>
    <xf numFmtId="3" fontId="7" fillId="0" borderId="18" xfId="2" applyNumberFormat="1" applyFont="1" applyBorder="1" applyAlignment="1">
      <alignment horizontal="center" wrapText="1"/>
    </xf>
    <xf numFmtId="166" fontId="7" fillId="0" borderId="9" xfId="2" applyNumberFormat="1" applyFont="1" applyBorder="1" applyAlignment="1">
      <alignment horizontal="center" wrapText="1"/>
    </xf>
    <xf numFmtId="3" fontId="7" fillId="0" borderId="10" xfId="2" applyNumberFormat="1" applyFont="1" applyBorder="1" applyAlignment="1">
      <alignment horizontal="center" wrapText="1"/>
    </xf>
    <xf numFmtId="166" fontId="7" fillId="0" borderId="0" xfId="2" applyNumberFormat="1" applyFont="1" applyAlignment="1">
      <alignment horizontal="center" wrapText="1"/>
    </xf>
    <xf numFmtId="3" fontId="7" fillId="0" borderId="0" xfId="2" applyNumberFormat="1" applyFont="1" applyAlignment="1">
      <alignment horizontal="center" wrapText="1"/>
    </xf>
    <xf numFmtId="3" fontId="7" fillId="0" borderId="19" xfId="2" applyNumberFormat="1" applyFont="1" applyBorder="1" applyAlignment="1">
      <alignment horizontal="center" wrapText="1"/>
    </xf>
    <xf numFmtId="3" fontId="7" fillId="0" borderId="20" xfId="2" applyNumberFormat="1" applyFont="1" applyBorder="1" applyAlignment="1">
      <alignment horizontal="center" wrapText="1"/>
    </xf>
    <xf numFmtId="3" fontId="7" fillId="0" borderId="9" xfId="2" applyNumberFormat="1" applyFont="1" applyBorder="1" applyAlignment="1">
      <alignment horizontal="center" wrapText="1"/>
    </xf>
    <xf numFmtId="165" fontId="7" fillId="0" borderId="19" xfId="1" applyNumberFormat="1" applyFont="1" applyBorder="1" applyAlignment="1">
      <alignment horizontal="center" wrapText="1"/>
    </xf>
    <xf numFmtId="3" fontId="7" fillId="0" borderId="20" xfId="1" applyNumberFormat="1" applyFont="1" applyBorder="1" applyAlignment="1">
      <alignment horizontal="center" wrapText="1"/>
    </xf>
    <xf numFmtId="165" fontId="7" fillId="0" borderId="9" xfId="1" applyNumberFormat="1" applyFont="1" applyBorder="1" applyAlignment="1">
      <alignment horizontal="center" wrapText="1"/>
    </xf>
    <xf numFmtId="3" fontId="7" fillId="0" borderId="10" xfId="1" applyNumberFormat="1" applyFont="1" applyBorder="1" applyAlignment="1">
      <alignment horizontal="center" wrapText="1"/>
    </xf>
    <xf numFmtId="165" fontId="7" fillId="0" borderId="0" xfId="1" applyNumberFormat="1" applyFont="1" applyAlignment="1">
      <alignment horizontal="center" wrapText="1"/>
    </xf>
    <xf numFmtId="3" fontId="7" fillId="0" borderId="0" xfId="1" applyNumberFormat="1" applyFont="1" applyAlignment="1">
      <alignment horizontal="center" wrapText="1"/>
    </xf>
    <xf numFmtId="4" fontId="7" fillId="0" borderId="19" xfId="2" applyNumberFormat="1" applyFont="1" applyBorder="1" applyAlignment="1">
      <alignment horizontal="center" wrapText="1"/>
    </xf>
    <xf numFmtId="4" fontId="7" fillId="0" borderId="20" xfId="2" applyNumberFormat="1" applyFont="1" applyBorder="1" applyAlignment="1">
      <alignment horizontal="center" wrapText="1"/>
    </xf>
    <xf numFmtId="4" fontId="7" fillId="0" borderId="9" xfId="2" applyNumberFormat="1" applyFont="1" applyBorder="1" applyAlignment="1">
      <alignment horizontal="center" wrapText="1"/>
    </xf>
    <xf numFmtId="4" fontId="7" fillId="0" borderId="10" xfId="2" applyNumberFormat="1" applyFont="1" applyBorder="1" applyAlignment="1">
      <alignment horizontal="center" wrapText="1"/>
    </xf>
    <xf numFmtId="4" fontId="7" fillId="0" borderId="0" xfId="2" applyNumberFormat="1" applyFont="1" applyAlignment="1">
      <alignment horizontal="center" wrapText="1"/>
    </xf>
    <xf numFmtId="39" fontId="7" fillId="0" borderId="19" xfId="4" applyNumberFormat="1" applyFont="1" applyBorder="1" applyAlignment="1">
      <alignment horizontal="center" wrapText="1"/>
    </xf>
    <xf numFmtId="39" fontId="7" fillId="0" borderId="9" xfId="4" applyNumberFormat="1" applyFont="1" applyBorder="1" applyAlignment="1">
      <alignment horizontal="center" wrapText="1"/>
    </xf>
    <xf numFmtId="39" fontId="7" fillId="0" borderId="0" xfId="4" applyNumberFormat="1" applyFont="1" applyAlignment="1">
      <alignment horizontal="center" wrapText="1"/>
    </xf>
    <xf numFmtId="166" fontId="7" fillId="0" borderId="19" xfId="2" applyNumberFormat="1" applyFont="1" applyBorder="1" applyAlignment="1">
      <alignment horizontal="center" wrapText="1"/>
    </xf>
    <xf numFmtId="10" fontId="7" fillId="0" borderId="19" xfId="3" applyNumberFormat="1" applyFont="1" applyBorder="1" applyAlignment="1">
      <alignment horizontal="center" wrapText="1"/>
    </xf>
    <xf numFmtId="10" fontId="7" fillId="0" borderId="9" xfId="3" applyNumberFormat="1" applyFont="1" applyBorder="1" applyAlignment="1">
      <alignment horizontal="center" wrapText="1"/>
    </xf>
    <xf numFmtId="10" fontId="7" fillId="0" borderId="0" xfId="3" applyNumberFormat="1" applyFont="1" applyFill="1" applyAlignment="1">
      <alignment horizontal="center" wrapText="1"/>
    </xf>
    <xf numFmtId="10" fontId="7" fillId="0" borderId="0" xfId="3" applyNumberFormat="1" applyFont="1" applyAlignment="1">
      <alignment horizontal="center" wrapText="1"/>
    </xf>
    <xf numFmtId="4" fontId="7" fillId="0" borderId="0" xfId="2" applyNumberFormat="1" applyFont="1" applyBorder="1" applyAlignment="1">
      <alignment horizontal="center" wrapText="1"/>
    </xf>
    <xf numFmtId="3" fontId="7" fillId="0" borderId="0" xfId="2" applyNumberFormat="1" applyFont="1" applyBorder="1" applyAlignment="1">
      <alignment horizontal="center" wrapText="1"/>
    </xf>
    <xf numFmtId="3" fontId="7" fillId="0" borderId="21" xfId="2" applyNumberFormat="1" applyFont="1" applyBorder="1" applyAlignment="1">
      <alignment horizontal="center" wrapText="1"/>
    </xf>
    <xf numFmtId="3" fontId="7" fillId="0" borderId="22" xfId="2" applyNumberFormat="1" applyFont="1" applyBorder="1" applyAlignment="1">
      <alignment horizontal="center" wrapText="1"/>
    </xf>
    <xf numFmtId="3" fontId="7" fillId="0" borderId="11" xfId="2" applyNumberFormat="1" applyFont="1" applyBorder="1" applyAlignment="1">
      <alignment horizontal="center" wrapText="1"/>
    </xf>
    <xf numFmtId="3" fontId="7" fillId="0" borderId="12" xfId="2" applyNumberFormat="1" applyFont="1" applyBorder="1" applyAlignment="1">
      <alignment horizontal="center" wrapText="1"/>
    </xf>
    <xf numFmtId="3" fontId="7" fillId="0" borderId="2" xfId="2" applyNumberFormat="1" applyFont="1" applyBorder="1" applyAlignment="1">
      <alignment horizontal="center" wrapText="1"/>
    </xf>
    <xf numFmtId="0" fontId="11" fillId="0" borderId="0" xfId="2" applyFont="1" applyBorder="1"/>
    <xf numFmtId="0" fontId="13" fillId="0" borderId="0" xfId="2" applyFont="1" applyBorder="1" applyAlignment="1">
      <alignment horizontal="left" vertical="center" wrapText="1"/>
    </xf>
    <xf numFmtId="0" fontId="15" fillId="0" borderId="0" xfId="2" applyFont="1" applyBorder="1"/>
    <xf numFmtId="0" fontId="7" fillId="0" borderId="1" xfId="2" applyFont="1" applyBorder="1" applyAlignment="1">
      <alignment vertical="center" wrapText="1"/>
    </xf>
    <xf numFmtId="0" fontId="7" fillId="0" borderId="1" xfId="2" applyFont="1" applyBorder="1" applyAlignment="1">
      <alignment horizontal="center" vertical="center" wrapText="1"/>
    </xf>
    <xf numFmtId="0" fontId="11" fillId="0" borderId="0" xfId="2" applyFont="1"/>
    <xf numFmtId="3" fontId="7" fillId="0" borderId="0" xfId="3" applyNumberFormat="1" applyFont="1" applyBorder="1" applyAlignment="1">
      <alignment horizontal="center" wrapText="1"/>
    </xf>
    <xf numFmtId="3" fontId="7" fillId="0" borderId="1" xfId="2" applyNumberFormat="1" applyFont="1" applyBorder="1" applyAlignment="1">
      <alignment horizontal="center" wrapText="1"/>
    </xf>
    <xf numFmtId="0" fontId="7" fillId="0" borderId="15" xfId="2" applyFont="1" applyBorder="1" applyAlignment="1">
      <alignment horizontal="center" vertical="center" wrapText="1"/>
    </xf>
    <xf numFmtId="37" fontId="7" fillId="0" borderId="23" xfId="4" applyNumberFormat="1" applyFont="1" applyBorder="1" applyAlignment="1">
      <alignment horizontal="center" wrapText="1"/>
    </xf>
    <xf numFmtId="43" fontId="7" fillId="0" borderId="23" xfId="4" applyFont="1" applyBorder="1" applyAlignment="1">
      <alignment horizontal="center" wrapText="1"/>
    </xf>
    <xf numFmtId="39" fontId="7" fillId="0" borderId="23" xfId="4" applyNumberFormat="1" applyFont="1" applyBorder="1" applyAlignment="1">
      <alignment horizontal="center" wrapText="1"/>
    </xf>
    <xf numFmtId="37" fontId="7" fillId="0" borderId="15" xfId="4" applyNumberFormat="1" applyFont="1" applyBorder="1" applyAlignment="1">
      <alignment horizontal="center" wrapText="1"/>
    </xf>
    <xf numFmtId="0" fontId="13" fillId="0" borderId="0" xfId="2" applyFont="1" applyBorder="1" applyAlignment="1">
      <alignment vertical="center" wrapText="1"/>
    </xf>
    <xf numFmtId="0" fontId="13" fillId="0" borderId="2" xfId="2" applyFont="1" applyBorder="1" applyAlignment="1">
      <alignment horizontal="left" vertical="center" wrapText="1"/>
    </xf>
    <xf numFmtId="0" fontId="13" fillId="0" borderId="2" xfId="2" applyFont="1" applyBorder="1" applyAlignment="1">
      <alignment horizontal="center" vertical="center" wrapText="1"/>
    </xf>
    <xf numFmtId="0" fontId="7" fillId="0" borderId="24" xfId="2" applyFont="1" applyBorder="1" applyAlignment="1">
      <alignment horizontal="center" vertical="center" wrapText="1"/>
    </xf>
    <xf numFmtId="0" fontId="7" fillId="0" borderId="25" xfId="2" applyFont="1" applyBorder="1" applyAlignment="1">
      <alignment horizontal="center" vertical="center" wrapText="1"/>
    </xf>
    <xf numFmtId="0" fontId="7" fillId="0" borderId="4" xfId="2" applyFont="1" applyBorder="1" applyAlignment="1">
      <alignment horizontal="center" vertical="center" wrapText="1"/>
    </xf>
    <xf numFmtId="165" fontId="7" fillId="0" borderId="19" xfId="1" applyNumberFormat="1" applyFont="1" applyBorder="1" applyAlignment="1">
      <alignment horizontal="center" vertical="center" wrapText="1"/>
    </xf>
    <xf numFmtId="3" fontId="7" fillId="0" borderId="20" xfId="2" applyNumberFormat="1" applyFont="1" applyBorder="1" applyAlignment="1">
      <alignment horizontal="center" vertical="center" wrapText="1"/>
    </xf>
    <xf numFmtId="165" fontId="7" fillId="0" borderId="0" xfId="1" applyNumberFormat="1" applyFont="1" applyBorder="1" applyAlignment="1">
      <alignment horizontal="center" vertical="center" wrapText="1"/>
    </xf>
    <xf numFmtId="0" fontId="7" fillId="0" borderId="0" xfId="2" applyFont="1" applyBorder="1" applyAlignment="1">
      <alignment horizontal="center" vertical="center" wrapText="1"/>
    </xf>
    <xf numFmtId="0" fontId="7" fillId="0" borderId="19" xfId="2" applyFont="1" applyBorder="1" applyAlignment="1">
      <alignment horizontal="center" vertical="center" wrapText="1"/>
    </xf>
    <xf numFmtId="0" fontId="7" fillId="0" borderId="20" xfId="2" applyFont="1" applyBorder="1" applyAlignment="1">
      <alignment horizontal="center" vertical="center" wrapText="1"/>
    </xf>
    <xf numFmtId="0" fontId="3" fillId="0" borderId="0" xfId="2" applyFont="1" applyBorder="1" applyAlignment="1">
      <alignment horizontal="left" vertical="top" wrapText="1"/>
    </xf>
    <xf numFmtId="0" fontId="10" fillId="0" borderId="0" xfId="2" applyFont="1" applyBorder="1" applyAlignment="1">
      <alignment horizontal="left" vertical="top" wrapText="1"/>
    </xf>
    <xf numFmtId="0" fontId="2" fillId="0" borderId="1" xfId="2" applyFont="1" applyBorder="1" applyAlignment="1">
      <alignment horizontal="center" vertical="center" wrapText="1"/>
    </xf>
    <xf numFmtId="0" fontId="2" fillId="0" borderId="5" xfId="2" applyFont="1" applyBorder="1" applyAlignment="1">
      <alignment horizontal="center" vertical="center" wrapText="1"/>
    </xf>
    <xf numFmtId="0" fontId="2" fillId="0" borderId="6" xfId="2" applyFont="1" applyBorder="1" applyAlignment="1">
      <alignment horizontal="center" vertical="center" wrapText="1"/>
    </xf>
    <xf numFmtId="0" fontId="3" fillId="0" borderId="3" xfId="2" applyFont="1" applyBorder="1" applyAlignment="1">
      <alignment horizontal="left" vertical="center" wrapText="1"/>
    </xf>
    <xf numFmtId="0" fontId="3" fillId="0" borderId="0" xfId="2" applyFont="1" applyBorder="1" applyAlignment="1">
      <alignment horizontal="left" vertical="center" wrapText="1"/>
    </xf>
    <xf numFmtId="0" fontId="7" fillId="0" borderId="1" xfId="2" applyFont="1" applyBorder="1" applyAlignment="1">
      <alignment horizontal="center" vertical="center" wrapText="1"/>
    </xf>
    <xf numFmtId="0" fontId="7" fillId="0" borderId="15" xfId="2" applyFont="1" applyBorder="1" applyAlignment="1">
      <alignment horizontal="center" vertical="center" wrapText="1"/>
    </xf>
    <xf numFmtId="0" fontId="10" fillId="0" borderId="0" xfId="2" applyFont="1" applyBorder="1" applyAlignment="1">
      <alignment horizontal="left" vertical="center" wrapText="1"/>
    </xf>
    <xf numFmtId="0" fontId="13" fillId="0" borderId="3" xfId="2" applyFont="1" applyBorder="1" applyAlignment="1">
      <alignment horizontal="left" vertical="center" wrapText="1"/>
    </xf>
    <xf numFmtId="0" fontId="7" fillId="0" borderId="3" xfId="2" applyFont="1" applyBorder="1" applyAlignment="1">
      <alignment horizontal="left" vertical="center" wrapText="1"/>
    </xf>
    <xf numFmtId="0" fontId="7" fillId="0" borderId="13" xfId="2" applyFont="1" applyBorder="1" applyAlignment="1">
      <alignment horizontal="left" vertical="center" wrapText="1"/>
    </xf>
    <xf numFmtId="0" fontId="7" fillId="0" borderId="3" xfId="2" applyFont="1" applyBorder="1" applyAlignment="1">
      <alignment horizontal="center" vertical="center" wrapText="1"/>
    </xf>
    <xf numFmtId="0" fontId="7" fillId="0" borderId="0" xfId="2" applyFont="1" applyBorder="1" applyAlignment="1">
      <alignment horizontal="left" vertical="center" wrapText="1"/>
    </xf>
    <xf numFmtId="0" fontId="7" fillId="0" borderId="20" xfId="2" applyFont="1" applyBorder="1" applyAlignment="1">
      <alignment horizontal="left" vertical="center" wrapText="1"/>
    </xf>
    <xf numFmtId="0" fontId="7" fillId="0" borderId="22" xfId="2" applyFont="1" applyBorder="1" applyAlignment="1">
      <alignment horizontal="left" vertical="center" wrapText="1"/>
    </xf>
    <xf numFmtId="0" fontId="7" fillId="0" borderId="26" xfId="2" applyFont="1" applyBorder="1" applyAlignment="1">
      <alignment horizontal="left" vertical="center" wrapText="1"/>
    </xf>
    <xf numFmtId="0" fontId="7" fillId="0" borderId="20" xfId="2" applyFont="1" applyFill="1" applyBorder="1" applyAlignment="1">
      <alignment horizontal="left" vertical="center" wrapText="1"/>
    </xf>
    <xf numFmtId="0" fontId="13" fillId="0" borderId="0" xfId="2" applyFont="1" applyBorder="1" applyAlignment="1">
      <alignment horizontal="left" vertical="center" wrapText="1"/>
    </xf>
    <xf numFmtId="0" fontId="7" fillId="0" borderId="0" xfId="2" applyFont="1" applyBorder="1" applyAlignment="1">
      <alignment vertical="center" wrapText="1"/>
    </xf>
    <xf numFmtId="0" fontId="7" fillId="0" borderId="0" xfId="2" applyFont="1" applyFill="1" applyBorder="1" applyAlignment="1">
      <alignment horizontal="left" vertical="center" wrapText="1"/>
    </xf>
    <xf numFmtId="0" fontId="7" fillId="0" borderId="16" xfId="2" applyFont="1" applyBorder="1" applyAlignment="1">
      <alignment horizontal="center" vertical="center" wrapText="1"/>
    </xf>
    <xf numFmtId="0" fontId="13" fillId="0" borderId="0" xfId="2" applyFont="1" applyBorder="1" applyAlignment="1">
      <alignment horizontal="left" vertical="top" wrapText="1"/>
    </xf>
    <xf numFmtId="0" fontId="7" fillId="0" borderId="14" xfId="2" applyFont="1" applyBorder="1" applyAlignment="1">
      <alignment horizontal="center" vertical="center" wrapText="1"/>
    </xf>
    <xf numFmtId="0" fontId="7" fillId="0" borderId="2" xfId="2" applyFont="1" applyBorder="1" applyAlignment="1">
      <alignment horizontal="left" vertical="center" wrapText="1"/>
    </xf>
  </cellXfs>
  <cellStyles count="6">
    <cellStyle name="Comma" xfId="4" builtinId="3"/>
    <cellStyle name="Normal" xfId="0" builtinId="0"/>
    <cellStyle name="Normal 2" xfId="2" xr:uid="{D3374676-725A-4DA3-A128-7C35D992EA86}"/>
    <cellStyle name="Percent" xfId="1" builtinId="5"/>
    <cellStyle name="Percent 2" xfId="3" xr:uid="{50151B2F-9E7F-40B3-AD82-6869888DA674}"/>
    <cellStyle name="Style 1" xfId="5" xr:uid="{77C693EC-ABC5-4D90-9EE2-E3078F6717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mm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ia\OneDrive\Desktop\Development%20Economics%20MSc\Dissertation\R\Outputs\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_muj"/>
      <sheetName val="2005_muj"/>
      <sheetName val="2009_muj"/>
      <sheetName val="2002_hom"/>
      <sheetName val="2005_hom"/>
      <sheetName val="2009_hom"/>
      <sheetName val="2002_child"/>
      <sheetName val="2005_child"/>
      <sheetName val="2009_child"/>
      <sheetName val="2002_house"/>
      <sheetName val="2005_house"/>
      <sheetName val="2009_house"/>
    </sheetNames>
    <sheetDataSet>
      <sheetData sheetId="0">
        <row r="20">
          <cell r="C20">
            <v>5987</v>
          </cell>
          <cell r="D20">
            <v>3.9615834307666611</v>
          </cell>
          <cell r="E20">
            <v>2.6560600318760792</v>
          </cell>
        </row>
        <row r="22">
          <cell r="C22">
            <v>7754</v>
          </cell>
          <cell r="D22">
            <v>0.83389218467887538</v>
          </cell>
          <cell r="E22">
            <v>0.37220139055069634</v>
          </cell>
        </row>
        <row r="27">
          <cell r="C27">
            <v>6626</v>
          </cell>
          <cell r="D27">
            <v>152.51971040720525</v>
          </cell>
          <cell r="E27">
            <v>7.185325081667945</v>
          </cell>
        </row>
        <row r="28">
          <cell r="C28">
            <v>6640</v>
          </cell>
          <cell r="D28">
            <v>66.807891566207616</v>
          </cell>
          <cell r="E28">
            <v>14.097283128481916</v>
          </cell>
        </row>
        <row r="30">
          <cell r="C30">
            <v>6330</v>
          </cell>
          <cell r="D30">
            <v>0.44200895208004215</v>
          </cell>
          <cell r="E30">
            <v>0.245622283740312</v>
          </cell>
        </row>
        <row r="31">
          <cell r="C31">
            <v>5593</v>
          </cell>
          <cell r="D31">
            <v>7.9002324333988918</v>
          </cell>
          <cell r="E31">
            <v>2.5639994722317203</v>
          </cell>
        </row>
        <row r="32">
          <cell r="C32">
            <v>5593</v>
          </cell>
          <cell r="D32">
            <v>3.1798676917575541</v>
          </cell>
          <cell r="E32">
            <v>2.1097842907731046</v>
          </cell>
        </row>
        <row r="33">
          <cell r="C33">
            <v>7754</v>
          </cell>
          <cell r="D33">
            <v>0.21717823059066288</v>
          </cell>
          <cell r="E33">
            <v>0.41235151906133977</v>
          </cell>
        </row>
      </sheetData>
      <sheetData sheetId="1">
        <row r="20">
          <cell r="C20">
            <v>6005</v>
          </cell>
          <cell r="D20">
            <v>3.9941715237302247</v>
          </cell>
          <cell r="E20">
            <v>2.0416546634315882</v>
          </cell>
        </row>
        <row r="22">
          <cell r="C22">
            <v>7612</v>
          </cell>
          <cell r="D22">
            <v>0.80714661061481874</v>
          </cell>
          <cell r="E22">
            <v>0.39456483838693629</v>
          </cell>
        </row>
        <row r="27">
          <cell r="C27">
            <v>6495</v>
          </cell>
          <cell r="D27">
            <v>153.24354121418895</v>
          </cell>
          <cell r="E27">
            <v>7.3534869306222497</v>
          </cell>
        </row>
        <row r="28">
          <cell r="C28">
            <v>6498</v>
          </cell>
          <cell r="D28">
            <v>67.037380722200879</v>
          </cell>
          <cell r="E28">
            <v>14.460987442440056</v>
          </cell>
        </row>
        <row r="30">
          <cell r="C30">
            <v>3618</v>
          </cell>
          <cell r="D30">
            <v>0.51448774645292061</v>
          </cell>
          <cell r="E30">
            <v>0.23605895890063894</v>
          </cell>
        </row>
        <row r="31">
          <cell r="C31">
            <v>5699</v>
          </cell>
          <cell r="D31">
            <v>7.8161080891384449</v>
          </cell>
          <cell r="E31">
            <v>2.5206511495780051</v>
          </cell>
        </row>
        <row r="32">
          <cell r="C32">
            <v>5699</v>
          </cell>
          <cell r="D32">
            <v>3.1223021582733814</v>
          </cell>
          <cell r="E32">
            <v>2.1025714001548055</v>
          </cell>
        </row>
        <row r="33">
          <cell r="C33">
            <v>7612</v>
          </cell>
          <cell r="D33">
            <v>0.22359432475039412</v>
          </cell>
          <cell r="E33">
            <v>0.41668058722374801</v>
          </cell>
        </row>
      </sheetData>
      <sheetData sheetId="2">
        <row r="20">
          <cell r="C20">
            <v>6786</v>
          </cell>
          <cell r="D20">
            <v>4.1777188328912471</v>
          </cell>
          <cell r="E20">
            <v>2.8457694903605999</v>
          </cell>
        </row>
        <row r="22">
          <cell r="C22">
            <v>8384</v>
          </cell>
          <cell r="D22">
            <v>0.83969465648854957</v>
          </cell>
          <cell r="E22">
            <v>0.36691088503481789</v>
          </cell>
        </row>
        <row r="27">
          <cell r="C27">
            <v>6977</v>
          </cell>
          <cell r="D27">
            <v>152.57576330162246</v>
          </cell>
          <cell r="E27">
            <v>7.1500716400361242</v>
          </cell>
        </row>
        <row r="28">
          <cell r="C28">
            <v>6934</v>
          </cell>
          <cell r="D28">
            <v>67.611292157834711</v>
          </cell>
          <cell r="E28">
            <v>14.682575234951528</v>
          </cell>
        </row>
        <row r="30">
          <cell r="C30">
            <v>5133</v>
          </cell>
          <cell r="D30">
            <v>0.40565945840639001</v>
          </cell>
          <cell r="E30">
            <v>0.24411883073697391</v>
          </cell>
        </row>
        <row r="31">
          <cell r="C31">
            <v>6039</v>
          </cell>
          <cell r="D31">
            <v>7.3169398907103824</v>
          </cell>
          <cell r="E31">
            <v>2.5492621489373533</v>
          </cell>
        </row>
        <row r="32">
          <cell r="C32">
            <v>6039</v>
          </cell>
          <cell r="D32">
            <v>3.4272230501738696</v>
          </cell>
          <cell r="E32">
            <v>2.0075942490592604</v>
          </cell>
        </row>
        <row r="33">
          <cell r="C33">
            <v>8384</v>
          </cell>
          <cell r="D33">
            <v>0.30415076335877861</v>
          </cell>
          <cell r="E33">
            <v>0.46007425836043742</v>
          </cell>
        </row>
      </sheetData>
      <sheetData sheetId="3">
        <row r="20">
          <cell r="C20">
            <v>4562</v>
          </cell>
          <cell r="D20">
            <v>4.256247259973696</v>
          </cell>
          <cell r="E20">
            <v>3.6247295207316119</v>
          </cell>
        </row>
        <row r="22">
          <cell r="C22">
            <v>6516</v>
          </cell>
          <cell r="D22">
            <v>0.92019643953345609</v>
          </cell>
          <cell r="E22">
            <v>0.27100963797770539</v>
          </cell>
        </row>
        <row r="27">
          <cell r="C27">
            <v>5014</v>
          </cell>
          <cell r="D27">
            <v>164.91633438579009</v>
          </cell>
          <cell r="E27">
            <v>7.5945505751627271</v>
          </cell>
        </row>
        <row r="28">
          <cell r="C28">
            <v>5001</v>
          </cell>
          <cell r="D28">
            <v>73.995940819618056</v>
          </cell>
          <cell r="E28">
            <v>13.910009998697582</v>
          </cell>
        </row>
        <row r="30">
          <cell r="C30">
            <v>4553</v>
          </cell>
          <cell r="D30">
            <v>0.4695621934255802</v>
          </cell>
          <cell r="E30">
            <v>0.24864031470423853</v>
          </cell>
        </row>
        <row r="31">
          <cell r="C31">
            <v>4676</v>
          </cell>
          <cell r="D31">
            <v>7.6556886227544911</v>
          </cell>
          <cell r="E31">
            <v>2.6147937284372564</v>
          </cell>
        </row>
        <row r="32">
          <cell r="C32">
            <v>4676</v>
          </cell>
          <cell r="D32">
            <v>2.6035072711719418</v>
          </cell>
          <cell r="E32">
            <v>1.9341514178349364</v>
          </cell>
        </row>
        <row r="33">
          <cell r="C33">
            <v>6516</v>
          </cell>
          <cell r="D33">
            <v>0.98403928790669126</v>
          </cell>
          <cell r="E33">
            <v>0.12533307026587615</v>
          </cell>
        </row>
      </sheetData>
      <sheetData sheetId="4">
        <row r="20">
          <cell r="C20">
            <v>4415</v>
          </cell>
          <cell r="D20">
            <v>4.1651189127972819</v>
          </cell>
          <cell r="E20">
            <v>3.0402312348179028</v>
          </cell>
        </row>
        <row r="22">
          <cell r="C22">
            <v>6406</v>
          </cell>
          <cell r="D22">
            <v>0.89759600374648763</v>
          </cell>
          <cell r="E22">
            <v>0.30320252091584948</v>
          </cell>
        </row>
        <row r="27">
          <cell r="C27">
            <v>4671</v>
          </cell>
          <cell r="D27">
            <v>165.25506521889344</v>
          </cell>
          <cell r="E27">
            <v>7.7431642081674301</v>
          </cell>
        </row>
        <row r="28">
          <cell r="C28">
            <v>4679</v>
          </cell>
          <cell r="D28">
            <v>74.136567716849214</v>
          </cell>
          <cell r="E28">
            <v>13.970181690450794</v>
          </cell>
        </row>
        <row r="30">
          <cell r="C30">
            <v>2501</v>
          </cell>
          <cell r="D30">
            <v>0.53511928561908573</v>
          </cell>
          <cell r="E30">
            <v>0.23330839911709736</v>
          </cell>
        </row>
        <row r="31">
          <cell r="C31">
            <v>4571</v>
          </cell>
          <cell r="D31">
            <v>7.2999343688470795</v>
          </cell>
          <cell r="E31">
            <v>2.5807649867659381</v>
          </cell>
        </row>
        <row r="32">
          <cell r="C32">
            <v>4571</v>
          </cell>
          <cell r="D32">
            <v>2.4399474950776634</v>
          </cell>
          <cell r="E32">
            <v>1.7610088606558103</v>
          </cell>
        </row>
        <row r="33">
          <cell r="C33">
            <v>6406</v>
          </cell>
          <cell r="D33">
            <v>0.96799875117077738</v>
          </cell>
          <cell r="E33">
            <v>0.17601705970386231</v>
          </cell>
        </row>
      </sheetData>
      <sheetData sheetId="5">
        <row r="20">
          <cell r="C20">
            <v>4952</v>
          </cell>
          <cell r="D20">
            <v>4.2623182552504035</v>
          </cell>
          <cell r="E20">
            <v>2.2708113622373025</v>
          </cell>
        </row>
        <row r="22">
          <cell r="C22">
            <v>7088</v>
          </cell>
          <cell r="D22">
            <v>0.91676072234762984</v>
          </cell>
          <cell r="E22">
            <v>0.27626304128770063</v>
          </cell>
        </row>
        <row r="27">
          <cell r="C27">
            <v>5112</v>
          </cell>
          <cell r="D27">
            <v>165.35749217825875</v>
          </cell>
          <cell r="E27">
            <v>7.3899162189838563</v>
          </cell>
        </row>
        <row r="28">
          <cell r="C28">
            <v>5072</v>
          </cell>
          <cell r="D28">
            <v>75.829199545579002</v>
          </cell>
          <cell r="E28">
            <v>15.154514010680407</v>
          </cell>
        </row>
        <row r="30">
          <cell r="C30">
            <v>3974</v>
          </cell>
          <cell r="D30">
            <v>0.40196695185371584</v>
          </cell>
          <cell r="E30">
            <v>0.25730560218431253</v>
          </cell>
        </row>
        <row r="31">
          <cell r="C31">
            <v>4875</v>
          </cell>
          <cell r="D31">
            <v>6.9329230769230765</v>
          </cell>
          <cell r="E31">
            <v>2.60736094802495</v>
          </cell>
        </row>
        <row r="32">
          <cell r="C32">
            <v>4875</v>
          </cell>
          <cell r="D32">
            <v>2.8045128205128207</v>
          </cell>
          <cell r="E32">
            <v>1.7507077364796502</v>
          </cell>
        </row>
        <row r="33">
          <cell r="C33">
            <v>7088</v>
          </cell>
          <cell r="D33">
            <v>0.87951467268623029</v>
          </cell>
          <cell r="E33">
            <v>0.32555117224567764</v>
          </cell>
        </row>
      </sheetData>
      <sheetData sheetId="6">
        <row r="10">
          <cell r="C10">
            <v>11262</v>
          </cell>
          <cell r="D10">
            <v>0.49724738057183449</v>
          </cell>
          <cell r="E10">
            <v>0.50001462271466635</v>
          </cell>
        </row>
        <row r="11">
          <cell r="C11">
            <v>11253</v>
          </cell>
          <cell r="D11">
            <v>7.7026570692259844</v>
          </cell>
          <cell r="E11">
            <v>3.959637840790434</v>
          </cell>
        </row>
        <row r="16">
          <cell r="C16">
            <v>7957</v>
          </cell>
          <cell r="D16">
            <v>0.9292446902098781</v>
          </cell>
          <cell r="E16">
            <v>0.25643178430830221</v>
          </cell>
        </row>
        <row r="17">
          <cell r="C17">
            <v>8685</v>
          </cell>
          <cell r="D17">
            <v>1.9458837075417387E-2</v>
          </cell>
          <cell r="E17">
            <v>0.13813901657832556</v>
          </cell>
        </row>
        <row r="18">
          <cell r="C18">
            <v>7663</v>
          </cell>
          <cell r="D18">
            <v>3.1149680281873939</v>
          </cell>
          <cell r="E18">
            <v>2.2552966505274434</v>
          </cell>
        </row>
        <row r="19">
          <cell r="C19">
            <v>9564</v>
          </cell>
          <cell r="D19">
            <v>122.54192806795919</v>
          </cell>
          <cell r="E19">
            <v>25.732750542316914</v>
          </cell>
        </row>
        <row r="20">
          <cell r="C20">
            <v>9206</v>
          </cell>
          <cell r="D20">
            <v>29.532793838097795</v>
          </cell>
          <cell r="E20">
            <v>15.310406670230703</v>
          </cell>
        </row>
        <row r="22">
          <cell r="C22">
            <v>6231</v>
          </cell>
          <cell r="D22">
            <v>0.59709516931471673</v>
          </cell>
          <cell r="E22">
            <v>0.20979781319603497</v>
          </cell>
        </row>
      </sheetData>
      <sheetData sheetId="7">
        <row r="10">
          <cell r="C10">
            <v>10106</v>
          </cell>
          <cell r="D10">
            <v>0.5032653868988719</v>
          </cell>
          <cell r="E10">
            <v>0.50001407622267513</v>
          </cell>
        </row>
        <row r="11">
          <cell r="C11">
            <v>10077</v>
          </cell>
          <cell r="D11">
            <v>7.4194700803810658</v>
          </cell>
          <cell r="E11">
            <v>4.4256450218797809</v>
          </cell>
        </row>
        <row r="16">
          <cell r="C16">
            <v>7146</v>
          </cell>
          <cell r="D16">
            <v>0.94668345927791775</v>
          </cell>
          <cell r="E16">
            <v>0.22467966403850256</v>
          </cell>
        </row>
        <row r="17">
          <cell r="C17">
            <v>7094</v>
          </cell>
          <cell r="D17">
            <v>8.45785170566676E-3</v>
          </cell>
          <cell r="E17">
            <v>9.1583288798814735E-2</v>
          </cell>
        </row>
        <row r="18">
          <cell r="C18">
            <v>6935</v>
          </cell>
          <cell r="D18">
            <v>3.0412400865176639</v>
          </cell>
          <cell r="E18">
            <v>1.293646994425574</v>
          </cell>
        </row>
        <row r="19">
          <cell r="C19">
            <v>8673</v>
          </cell>
          <cell r="D19">
            <v>124.11678196464898</v>
          </cell>
          <cell r="E19">
            <v>26.739427356515364</v>
          </cell>
        </row>
        <row r="20">
          <cell r="C20">
            <v>8873</v>
          </cell>
          <cell r="D20">
            <v>30.035343184030999</v>
          </cell>
          <cell r="E20">
            <v>16.754012075521281</v>
          </cell>
        </row>
        <row r="22">
          <cell r="C22">
            <v>5452</v>
          </cell>
          <cell r="D22">
            <v>0.64983288497595171</v>
          </cell>
          <cell r="E22">
            <v>0.1969538991589963</v>
          </cell>
        </row>
      </sheetData>
      <sheetData sheetId="8">
        <row r="10">
          <cell r="C10">
            <v>10791</v>
          </cell>
          <cell r="D10">
            <v>0.50542118432026684</v>
          </cell>
          <cell r="E10">
            <v>0.49999377759958241</v>
          </cell>
        </row>
        <row r="11">
          <cell r="C11">
            <v>10783</v>
          </cell>
          <cell r="D11">
            <v>6.8208290828155427</v>
          </cell>
          <cell r="E11">
            <v>4.4458847787754516</v>
          </cell>
        </row>
        <row r="16">
          <cell r="C16">
            <v>6700</v>
          </cell>
          <cell r="D16">
            <v>0.95776119402985072</v>
          </cell>
          <cell r="E16">
            <v>0.20114852262697666</v>
          </cell>
        </row>
        <row r="17">
          <cell r="C17">
            <v>7619</v>
          </cell>
          <cell r="D17">
            <v>8.2688016800105003E-3</v>
          </cell>
          <cell r="E17">
            <v>9.0562161265360749E-2</v>
          </cell>
        </row>
        <row r="18">
          <cell r="C18">
            <v>6594</v>
          </cell>
          <cell r="D18">
            <v>3.1208674552623599</v>
          </cell>
          <cell r="E18">
            <v>2.4250534148009257</v>
          </cell>
        </row>
        <row r="19">
          <cell r="C19">
            <v>8101</v>
          </cell>
          <cell r="D19">
            <v>125.92667570021135</v>
          </cell>
          <cell r="E19">
            <v>23.548921732323233</v>
          </cell>
        </row>
        <row r="20">
          <cell r="C20">
            <v>9365</v>
          </cell>
          <cell r="D20">
            <v>28.382210353804474</v>
          </cell>
          <cell r="E20">
            <v>17.366763038787944</v>
          </cell>
        </row>
        <row r="22">
          <cell r="C22">
            <v>5042</v>
          </cell>
          <cell r="D22">
            <v>0.5441844065406144</v>
          </cell>
          <cell r="E22">
            <v>0.2376537815974312</v>
          </cell>
        </row>
      </sheetData>
      <sheetData sheetId="9">
        <row r="2">
          <cell r="C2">
            <v>8414</v>
          </cell>
        </row>
        <row r="5">
          <cell r="D5">
            <v>48138.133826068952</v>
          </cell>
          <cell r="E5">
            <v>53824.22157564279</v>
          </cell>
        </row>
        <row r="7">
          <cell r="D7">
            <v>1.9970287615878297</v>
          </cell>
          <cell r="E7">
            <v>1.6002096958984662</v>
          </cell>
        </row>
        <row r="8">
          <cell r="D8">
            <v>4.1913477537437602</v>
          </cell>
          <cell r="E8">
            <v>2.0439696019759106</v>
          </cell>
        </row>
        <row r="10">
          <cell r="D10">
            <v>12968.343790658175</v>
          </cell>
          <cell r="E10">
            <v>16807.744001206727</v>
          </cell>
        </row>
      </sheetData>
      <sheetData sheetId="10">
        <row r="2">
          <cell r="C2">
            <v>8416</v>
          </cell>
        </row>
        <row r="5">
          <cell r="D5">
            <v>47389.809365986097</v>
          </cell>
          <cell r="E5">
            <v>51681.30941206016</v>
          </cell>
        </row>
        <row r="7">
          <cell r="D7">
            <v>2.0634505703422055</v>
          </cell>
          <cell r="E7">
            <v>1.6632806029899172</v>
          </cell>
        </row>
        <row r="8">
          <cell r="D8">
            <v>4.4929895437262362</v>
          </cell>
          <cell r="E8">
            <v>2.3212466783562959</v>
          </cell>
        </row>
        <row r="10">
          <cell r="D10">
            <v>11723.057223999933</v>
          </cell>
          <cell r="E10">
            <v>14452.575961730612</v>
          </cell>
        </row>
      </sheetData>
      <sheetData sheetId="11">
        <row r="2">
          <cell r="C2">
            <v>9416</v>
          </cell>
        </row>
        <row r="5">
          <cell r="D5">
            <v>36148.398772366127</v>
          </cell>
          <cell r="E5">
            <v>46543.003274312396</v>
          </cell>
        </row>
        <row r="7">
          <cell r="D7">
            <v>1.9462616822429906</v>
          </cell>
          <cell r="E7">
            <v>1.5712772527854779</v>
          </cell>
        </row>
        <row r="8">
          <cell r="D8">
            <v>4.8860450297366187</v>
          </cell>
          <cell r="E8">
            <v>2.63613369982779</v>
          </cell>
        </row>
        <row r="10">
          <cell r="D10">
            <v>8401.8494554671579</v>
          </cell>
          <cell r="E10">
            <v>11956.624169147433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_muj"/>
      <sheetName val="2005_muj"/>
      <sheetName val="2009_muj"/>
      <sheetName val="2002_hom"/>
      <sheetName val="2005_hom"/>
      <sheetName val="2009_hom"/>
      <sheetName val="2002_child"/>
      <sheetName val="2005_child"/>
      <sheetName val="2009_child"/>
      <sheetName val="2002_house"/>
      <sheetName val="2005_house"/>
      <sheetName val="2009_house"/>
    </sheetNames>
    <sheetDataSet>
      <sheetData sheetId="0" refreshError="1">
        <row r="9">
          <cell r="C9">
            <v>7754</v>
          </cell>
        </row>
        <row r="13">
          <cell r="C13">
            <v>7754</v>
          </cell>
          <cell r="D13">
            <v>44.144570544235236</v>
          </cell>
          <cell r="E13">
            <v>14.962548096274599</v>
          </cell>
        </row>
        <row r="19">
          <cell r="C19">
            <v>7754</v>
          </cell>
          <cell r="D19">
            <v>0.30951766830023214</v>
          </cell>
          <cell r="E19">
            <v>0.46232461210692066</v>
          </cell>
        </row>
        <row r="25">
          <cell r="C25">
            <v>2054</v>
          </cell>
          <cell r="D25">
            <v>37055.460347843444</v>
          </cell>
          <cell r="E25">
            <v>33408.142350797789</v>
          </cell>
        </row>
      </sheetData>
      <sheetData sheetId="1" refreshError="1">
        <row r="9">
          <cell r="C9">
            <v>7612</v>
          </cell>
        </row>
        <row r="13">
          <cell r="C13">
            <v>7612</v>
          </cell>
          <cell r="D13">
            <v>45.506568575932739</v>
          </cell>
          <cell r="E13">
            <v>15.471041654884255</v>
          </cell>
        </row>
        <row r="19">
          <cell r="C19">
            <v>7596</v>
          </cell>
          <cell r="D19">
            <v>0.28791469194312796</v>
          </cell>
          <cell r="E19">
            <v>0.45282095375330039</v>
          </cell>
        </row>
        <row r="25">
          <cell r="C25">
            <v>1861</v>
          </cell>
          <cell r="D25">
            <v>37712.619382444951</v>
          </cell>
          <cell r="E25">
            <v>30355.966409779434</v>
          </cell>
        </row>
      </sheetData>
      <sheetData sheetId="2" refreshError="1">
        <row r="9">
          <cell r="C9">
            <v>8384</v>
          </cell>
        </row>
        <row r="13">
          <cell r="C13">
            <v>8384</v>
          </cell>
          <cell r="D13">
            <v>45.473759541984734</v>
          </cell>
          <cell r="E13">
            <v>16.378668838647084</v>
          </cell>
        </row>
        <row r="19">
          <cell r="C19">
            <v>8382</v>
          </cell>
          <cell r="D19">
            <v>0.30577427821522307</v>
          </cell>
          <cell r="E19">
            <v>0.46076208316620787</v>
          </cell>
        </row>
        <row r="25">
          <cell r="C25">
            <v>1898</v>
          </cell>
          <cell r="D25">
            <v>33073.977554427765</v>
          </cell>
          <cell r="E25">
            <v>26899.53845874907</v>
          </cell>
        </row>
      </sheetData>
      <sheetData sheetId="3" refreshError="1">
        <row r="9">
          <cell r="C9">
            <v>6516</v>
          </cell>
        </row>
        <row r="13">
          <cell r="C13">
            <v>6516</v>
          </cell>
          <cell r="D13">
            <v>46.472529158993247</v>
          </cell>
          <cell r="E13">
            <v>15.350307456876507</v>
          </cell>
        </row>
        <row r="19">
          <cell r="C19">
            <v>6516</v>
          </cell>
          <cell r="D19">
            <v>0.87737875997544501</v>
          </cell>
          <cell r="E19">
            <v>0.32802711014734187</v>
          </cell>
        </row>
        <row r="25">
          <cell r="C25">
            <v>4704</v>
          </cell>
          <cell r="D25">
            <v>46107.303633466516</v>
          </cell>
          <cell r="E25">
            <v>32071.402018890847</v>
          </cell>
        </row>
      </sheetData>
      <sheetData sheetId="4" refreshError="1">
        <row r="9">
          <cell r="C9">
            <v>6406</v>
          </cell>
        </row>
        <row r="13">
          <cell r="C13">
            <v>6406</v>
          </cell>
          <cell r="D13">
            <v>47.420543240711829</v>
          </cell>
          <cell r="E13">
            <v>15.722888423447962</v>
          </cell>
        </row>
        <row r="19">
          <cell r="C19">
            <v>6395</v>
          </cell>
          <cell r="D19">
            <v>0.85191555903049254</v>
          </cell>
          <cell r="E19">
            <v>0.35521144350483724</v>
          </cell>
        </row>
        <row r="25">
          <cell r="C25">
            <v>4482</v>
          </cell>
          <cell r="D25">
            <v>46145.219686734432</v>
          </cell>
          <cell r="E25">
            <v>29953.173232533671</v>
          </cell>
        </row>
      </sheetData>
      <sheetData sheetId="5" refreshError="1">
        <row r="9">
          <cell r="C9">
            <v>7088</v>
          </cell>
        </row>
        <row r="13">
          <cell r="C13">
            <v>7088</v>
          </cell>
          <cell r="D13">
            <v>47.093961625282169</v>
          </cell>
          <cell r="E13">
            <v>16.423179223207541</v>
          </cell>
        </row>
        <row r="19">
          <cell r="C19">
            <v>7088</v>
          </cell>
          <cell r="D19">
            <v>0.82237584650112872</v>
          </cell>
          <cell r="E19">
            <v>0.38222300442102969</v>
          </cell>
        </row>
        <row r="25">
          <cell r="C25">
            <v>4062</v>
          </cell>
          <cell r="D25">
            <v>43117.545597835015</v>
          </cell>
          <cell r="E25">
            <v>26827.95805601437</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6BC4-C2C0-4683-8130-1201DDCDC7E8}">
  <dimension ref="A1:O63"/>
  <sheetViews>
    <sheetView showGridLines="0" tabSelected="1" topLeftCell="A37" workbookViewId="0">
      <selection activeCell="A40" sqref="A40:G40"/>
    </sheetView>
  </sheetViews>
  <sheetFormatPr defaultRowHeight="14.4" x14ac:dyDescent="0.3"/>
  <cols>
    <col min="1" max="1" width="17.6640625" style="1" customWidth="1" collapsed="1"/>
    <col min="2" max="2" width="8" style="1" customWidth="1" collapsed="1"/>
    <col min="3" max="3" width="8" style="1" customWidth="1"/>
    <col min="4" max="5" width="8" style="1" customWidth="1" collapsed="1"/>
    <col min="6" max="7" width="8" style="1" customWidth="1"/>
    <col min="8" max="8" width="8.88671875" style="1"/>
    <col min="9" max="9" width="17.109375" style="1" customWidth="1"/>
    <col min="10" max="15" width="11.5546875" style="1" customWidth="1"/>
    <col min="16" max="16384" width="8.88671875" style="1"/>
  </cols>
  <sheetData>
    <row r="1" spans="1:15" ht="18" thickBot="1" x14ac:dyDescent="0.35">
      <c r="A1" s="111" t="s">
        <v>6</v>
      </c>
      <c r="B1" s="111"/>
      <c r="C1" s="111"/>
      <c r="D1" s="111"/>
      <c r="E1" s="111"/>
    </row>
    <row r="2" spans="1:15" ht="17.399999999999999" customHeight="1" thickBot="1" x14ac:dyDescent="0.5">
      <c r="A2" s="76" t="s">
        <v>0</v>
      </c>
      <c r="B2" s="81">
        <v>2002</v>
      </c>
      <c r="C2" s="81" t="s">
        <v>28</v>
      </c>
      <c r="D2" s="77" t="s">
        <v>27</v>
      </c>
      <c r="E2" s="78"/>
    </row>
    <row r="3" spans="1:15" ht="17.399999999999999" customHeight="1" x14ac:dyDescent="0.45">
      <c r="A3" s="109" t="s">
        <v>30</v>
      </c>
      <c r="B3" s="82">
        <f>'[1]2002_house'!$D$5</f>
        <v>48138.133826068952</v>
      </c>
      <c r="C3" s="82">
        <f>'[1]2005_house'!$D$5</f>
        <v>47389.809365986097</v>
      </c>
      <c r="D3" s="43">
        <f>'[1]2009_house'!$D$5</f>
        <v>36148.398772366127</v>
      </c>
      <c r="E3" s="78"/>
    </row>
    <row r="4" spans="1:15" ht="17.399999999999999" customHeight="1" x14ac:dyDescent="0.45">
      <c r="A4" s="112"/>
      <c r="B4" s="83" t="str">
        <f>"("&amp;ROUND('[1]2002_house'!$E$5,0)&amp;")"</f>
        <v>(53824)</v>
      </c>
      <c r="C4" s="83" t="str">
        <f>"("&amp;ROUND('[1]2005_house'!$E$5,0)&amp;")"</f>
        <v>(51681)</v>
      </c>
      <c r="D4" s="43" t="str">
        <f>"("&amp;ROUND('[1]2009_house'!$E$5,0)&amp;")"</f>
        <v>(46543)</v>
      </c>
      <c r="E4" s="78"/>
    </row>
    <row r="5" spans="1:15" ht="17.399999999999999" customHeight="1" x14ac:dyDescent="0.45">
      <c r="A5" s="112" t="s">
        <v>29</v>
      </c>
      <c r="B5" s="82">
        <f>'[1]2002_house'!$D$10</f>
        <v>12968.343790658175</v>
      </c>
      <c r="C5" s="82">
        <f>'[1]2005_house'!$D$10</f>
        <v>11723.057223999933</v>
      </c>
      <c r="D5" s="79">
        <f>'[1]2009_house'!$D$10</f>
        <v>8401.8494554671579</v>
      </c>
      <c r="E5" s="78"/>
      <c r="I5"/>
      <c r="J5"/>
      <c r="K5"/>
      <c r="L5"/>
      <c r="M5"/>
      <c r="N5"/>
    </row>
    <row r="6" spans="1:15" ht="17.399999999999999" customHeight="1" x14ac:dyDescent="0.45">
      <c r="A6" s="112"/>
      <c r="B6" s="82" t="str">
        <f>"("&amp;ROUND('[1]2002_house'!$E$10,0)&amp;")"</f>
        <v>(16808)</v>
      </c>
      <c r="C6" s="82" t="str">
        <f>"("&amp;ROUND('[1]2005_house'!$E$10,0)&amp;")"</f>
        <v>(14453)</v>
      </c>
      <c r="D6" s="79" t="str">
        <f>"("&amp;ROUND('[1]2009_house'!$E$10,0)&amp;")"</f>
        <v>(11957)</v>
      </c>
      <c r="E6" s="78"/>
      <c r="I6"/>
      <c r="J6"/>
      <c r="K6"/>
      <c r="L6"/>
      <c r="M6"/>
      <c r="N6"/>
    </row>
    <row r="7" spans="1:15" ht="17.399999999999999" customHeight="1" x14ac:dyDescent="0.45">
      <c r="A7" s="112" t="s">
        <v>2</v>
      </c>
      <c r="B7" s="84">
        <f>'[1]2002_house'!$D$8</f>
        <v>4.1913477537437602</v>
      </c>
      <c r="C7" s="84">
        <f>'[1]2005_house'!$D$8</f>
        <v>4.4929895437262362</v>
      </c>
      <c r="D7" s="57">
        <f>'[1]2009_house'!$D$8</f>
        <v>4.8860450297366187</v>
      </c>
      <c r="E7" s="78"/>
    </row>
    <row r="8" spans="1:15" ht="17.399999999999999" customHeight="1" x14ac:dyDescent="0.45">
      <c r="A8" s="112"/>
      <c r="B8" s="84" t="str">
        <f>"("&amp;ROUND('[1]2002_house'!$E$8,2)&amp;")"</f>
        <v>(2.04)</v>
      </c>
      <c r="C8" s="84" t="str">
        <f>"("&amp;ROUND('[1]2005_house'!$E$8,2)&amp;")"</f>
        <v>(2.32)</v>
      </c>
      <c r="D8" s="57" t="str">
        <f>"("&amp;ROUND('[1]2009_house'!$E$8,2)&amp;")"</f>
        <v>(2.64)</v>
      </c>
      <c r="E8" s="78"/>
    </row>
    <row r="9" spans="1:15" ht="17.399999999999999" customHeight="1" x14ac:dyDescent="0.45">
      <c r="A9" s="112" t="s">
        <v>24</v>
      </c>
      <c r="B9" s="84">
        <f>'[1]2002_house'!$D$7</f>
        <v>1.9970287615878297</v>
      </c>
      <c r="C9" s="84">
        <f>'[1]2005_house'!$D$7</f>
        <v>2.0634505703422055</v>
      </c>
      <c r="D9" s="57">
        <f>'[1]2009_house'!$D$7</f>
        <v>1.9462616822429906</v>
      </c>
      <c r="E9" s="78"/>
    </row>
    <row r="10" spans="1:15" ht="17.399999999999999" customHeight="1" thickBot="1" x14ac:dyDescent="0.5">
      <c r="A10" s="112"/>
      <c r="B10" s="84" t="str">
        <f>"("&amp;ROUND('[1]2002_house'!$E$7,2)&amp;")"</f>
        <v>(1.6)</v>
      </c>
      <c r="C10" s="84" t="str">
        <f>"("&amp;ROUND('[1]2005_house'!$E$7,2)&amp;")"</f>
        <v>(1.66)</v>
      </c>
      <c r="D10" s="57" t="str">
        <f>"("&amp;ROUND('[1]2009_house'!$E$7,2)&amp;")"</f>
        <v>(1.57)</v>
      </c>
      <c r="E10" s="78"/>
    </row>
    <row r="11" spans="1:15" ht="17.399999999999999" customHeight="1" thickBot="1" x14ac:dyDescent="0.5">
      <c r="A11" s="76" t="s">
        <v>5</v>
      </c>
      <c r="B11" s="85">
        <f>'[1]2002_house'!$C$2</f>
        <v>8414</v>
      </c>
      <c r="C11" s="85">
        <f>'[1]2005_house'!$C$2</f>
        <v>8416</v>
      </c>
      <c r="D11" s="80">
        <f>'[1]2009_house'!$C$2</f>
        <v>9416</v>
      </c>
      <c r="E11" s="73"/>
    </row>
    <row r="12" spans="1:15" ht="17.399999999999999" customHeight="1" x14ac:dyDescent="0.3">
      <c r="A12" s="108" t="s">
        <v>35</v>
      </c>
      <c r="B12" s="108"/>
      <c r="C12" s="108"/>
      <c r="D12" s="108"/>
      <c r="E12" s="86"/>
      <c r="F12" s="86"/>
      <c r="G12" s="86"/>
      <c r="H12" s="86"/>
      <c r="I12" s="86"/>
      <c r="J12" s="86"/>
      <c r="K12" s="86"/>
      <c r="L12" s="86"/>
      <c r="M12" s="86"/>
    </row>
    <row r="13" spans="1:15" ht="22.8" customHeight="1" thickBot="1" x14ac:dyDescent="0.35">
      <c r="A13" s="88"/>
      <c r="B13" s="87"/>
      <c r="C13" s="87"/>
      <c r="D13" s="87"/>
      <c r="E13" s="86"/>
      <c r="F13" s="86"/>
      <c r="G13" s="86"/>
      <c r="H13" s="86"/>
      <c r="I13" s="86"/>
      <c r="J13" s="86"/>
      <c r="K13" s="86"/>
      <c r="L13" s="86"/>
      <c r="M13" s="86"/>
    </row>
    <row r="14" spans="1:15" ht="16.8" customHeight="1" thickBot="1" x14ac:dyDescent="0.35">
      <c r="A14" s="100" t="s">
        <v>3</v>
      </c>
      <c r="B14" s="100"/>
      <c r="C14" s="100"/>
      <c r="D14" s="100"/>
      <c r="E14" s="100"/>
      <c r="F14" s="100"/>
      <c r="G14" s="100"/>
      <c r="I14" s="100" t="s">
        <v>19</v>
      </c>
      <c r="J14" s="100"/>
      <c r="K14" s="100"/>
      <c r="L14" s="100"/>
      <c r="M14" s="100"/>
      <c r="N14" s="100"/>
      <c r="O14" s="100"/>
    </row>
    <row r="15" spans="1:15" ht="16.8" customHeight="1" thickBot="1" x14ac:dyDescent="0.35">
      <c r="A15" s="6" t="s">
        <v>0</v>
      </c>
      <c r="B15" s="101">
        <v>2002</v>
      </c>
      <c r="C15" s="102"/>
      <c r="D15" s="101" t="s">
        <v>28</v>
      </c>
      <c r="E15" s="102"/>
      <c r="F15" s="100" t="s">
        <v>27</v>
      </c>
      <c r="G15" s="100"/>
      <c r="I15" s="6" t="s">
        <v>0</v>
      </c>
      <c r="J15" s="101">
        <v>2002</v>
      </c>
      <c r="K15" s="102"/>
      <c r="L15" s="101" t="s">
        <v>28</v>
      </c>
      <c r="M15" s="102"/>
      <c r="N15" s="100" t="s">
        <v>27</v>
      </c>
      <c r="O15" s="100"/>
    </row>
    <row r="16" spans="1:15" ht="25.2" customHeight="1" x14ac:dyDescent="0.3">
      <c r="A16" s="12"/>
      <c r="B16" s="17" t="s">
        <v>12</v>
      </c>
      <c r="C16" s="18" t="s">
        <v>13</v>
      </c>
      <c r="D16" s="17" t="s">
        <v>12</v>
      </c>
      <c r="E16" s="18" t="s">
        <v>13</v>
      </c>
      <c r="F16" s="13" t="s">
        <v>12</v>
      </c>
      <c r="G16" s="13" t="s">
        <v>13</v>
      </c>
      <c r="I16" s="12"/>
      <c r="J16" s="17" t="s">
        <v>12</v>
      </c>
      <c r="K16" s="18" t="s">
        <v>13</v>
      </c>
      <c r="L16" s="17" t="s">
        <v>12</v>
      </c>
      <c r="M16" s="18" t="s">
        <v>13</v>
      </c>
      <c r="N16" s="13" t="s">
        <v>12</v>
      </c>
      <c r="O16" s="13" t="s">
        <v>13</v>
      </c>
    </row>
    <row r="17" spans="1:15" ht="18.600000000000001" customHeight="1" x14ac:dyDescent="0.3">
      <c r="A17" s="4" t="s">
        <v>4</v>
      </c>
      <c r="B17" s="19">
        <f>'[2]2002_muj'!$D$13</f>
        <v>44.144570544235236</v>
      </c>
      <c r="C17" s="20">
        <f>'[2]2002_muj'!$C$13</f>
        <v>7754</v>
      </c>
      <c r="D17" s="19">
        <f>'[2]2005_muj'!$D$13</f>
        <v>45.506568575932739</v>
      </c>
      <c r="E17" s="20">
        <f>'[2]2005_muj'!$C$13</f>
        <v>7612</v>
      </c>
      <c r="F17" s="10">
        <f>'[2]2009_muj'!$D$13</f>
        <v>45.473759541984734</v>
      </c>
      <c r="G17" s="3">
        <f>'[2]2009_muj'!$C$13</f>
        <v>8384</v>
      </c>
      <c r="I17" s="4" t="s">
        <v>4</v>
      </c>
      <c r="J17" s="19">
        <f>'[2]2002_hom'!$D$13</f>
        <v>46.472529158993247</v>
      </c>
      <c r="K17" s="20">
        <f>'[2]2002_hom'!$C$13</f>
        <v>6516</v>
      </c>
      <c r="L17" s="19">
        <f>'[2]2005_hom'!$D$13</f>
        <v>47.420543240711829</v>
      </c>
      <c r="M17" s="20">
        <f>'[2]2005_hom'!$C$13</f>
        <v>6406</v>
      </c>
      <c r="N17" s="10">
        <f>'[2]2009_hom'!$D$13</f>
        <v>47.093961625282169</v>
      </c>
      <c r="O17" s="3">
        <f>'[2]2009_hom'!$C$13</f>
        <v>7088</v>
      </c>
    </row>
    <row r="18" spans="1:15" ht="18.600000000000001" customHeight="1" x14ac:dyDescent="0.3">
      <c r="A18" s="4"/>
      <c r="B18" s="21" t="str">
        <f>"("&amp;ROUND('[2]2002_muj'!$E$13,2)&amp;")"</f>
        <v>(14.96)</v>
      </c>
      <c r="C18" s="20"/>
      <c r="D18" s="21" t="str">
        <f>"("&amp;ROUND('[2]2005_muj'!$E$13,2)&amp;")"</f>
        <v>(15.47)</v>
      </c>
      <c r="E18" s="20"/>
      <c r="F18" s="3" t="str">
        <f>"("&amp;ROUND('[2]2009_muj'!$E$13,2)&amp;")"</f>
        <v>(16.38)</v>
      </c>
      <c r="G18" s="3"/>
      <c r="I18" s="4"/>
      <c r="J18" s="21" t="str">
        <f>"("&amp;ROUND('[2]2002_hom'!$E$13,2)&amp;")"</f>
        <v>(15.35)</v>
      </c>
      <c r="K18" s="20"/>
      <c r="L18" s="21" t="str">
        <f>"("&amp;ROUND('[2]2005_hom'!$E$13,2)&amp;")"</f>
        <v>(15.72)</v>
      </c>
      <c r="M18" s="20"/>
      <c r="N18" s="3" t="str">
        <f>"("&amp;ROUND('[2]2009_hom'!$E$13,2)&amp;")"</f>
        <v>(16.42)</v>
      </c>
      <c r="O18" s="3"/>
    </row>
    <row r="19" spans="1:15" ht="25.2" customHeight="1" x14ac:dyDescent="0.3">
      <c r="A19" s="4" t="s">
        <v>22</v>
      </c>
      <c r="B19" s="22">
        <f>'[2]2002_muj'!$D$19</f>
        <v>0.30951766830023214</v>
      </c>
      <c r="C19" s="23">
        <f>'[2]2002_muj'!$C$19</f>
        <v>7754</v>
      </c>
      <c r="D19" s="22">
        <f>'[2]2005_muj'!$D$19</f>
        <v>0.28791469194312796</v>
      </c>
      <c r="E19" s="23">
        <f>'[2]2005_muj'!$C$19</f>
        <v>7596</v>
      </c>
      <c r="F19" s="9">
        <f>'[2]2009_muj'!$D$19</f>
        <v>0.30577427821522307</v>
      </c>
      <c r="G19" s="11">
        <f>'[2]2009_muj'!$C$19</f>
        <v>8382</v>
      </c>
      <c r="I19" s="4" t="s">
        <v>22</v>
      </c>
      <c r="J19" s="22">
        <f>'[2]2002_hom'!$D$19</f>
        <v>0.87737875997544501</v>
      </c>
      <c r="K19" s="23">
        <f>'[2]2002_hom'!$C$19</f>
        <v>6516</v>
      </c>
      <c r="L19" s="22">
        <f>'[2]2005_hom'!$D$19</f>
        <v>0.85191555903049254</v>
      </c>
      <c r="M19" s="23">
        <f>'[2]2005_hom'!$C$19</f>
        <v>6395</v>
      </c>
      <c r="N19" s="9">
        <f>'[2]2009_hom'!$D$19</f>
        <v>0.82237584650112872</v>
      </c>
      <c r="O19" s="11">
        <f>'[2]2009_hom'!$C$19</f>
        <v>7088</v>
      </c>
    </row>
    <row r="20" spans="1:15" ht="18.600000000000001" customHeight="1" x14ac:dyDescent="0.3">
      <c r="A20" s="4"/>
      <c r="B20" s="24" t="str">
        <f>"("&amp;ROUND('[2]2002_muj'!$E$19,2)&amp;")"</f>
        <v>(0.46)</v>
      </c>
      <c r="C20" s="25"/>
      <c r="D20" s="24" t="str">
        <f>"("&amp;ROUND('[2]2005_muj'!$E$19,2)&amp;")"</f>
        <v>(0.45)</v>
      </c>
      <c r="E20" s="25"/>
      <c r="F20" s="8" t="str">
        <f>"("&amp;ROUND('[2]2009_muj'!$E$19,2)&amp;")"</f>
        <v>(0.46)</v>
      </c>
      <c r="G20" s="8"/>
      <c r="I20" s="4"/>
      <c r="J20" s="24" t="str">
        <f>"("&amp;ROUND('[2]2002_hom'!$E$19,2)&amp;")"</f>
        <v>(0.33)</v>
      </c>
      <c r="K20" s="25"/>
      <c r="L20" s="24" t="str">
        <f>"("&amp;ROUND('[2]2005_hom'!$E$19,2)&amp;")"</f>
        <v>(0.36)</v>
      </c>
      <c r="M20" s="25"/>
      <c r="N20" s="8" t="str">
        <f>"("&amp;ROUND('[2]2009_hom'!$E$19,2)&amp;")"</f>
        <v>(0.38)</v>
      </c>
      <c r="O20" s="8"/>
    </row>
    <row r="21" spans="1:15" ht="32.4" customHeight="1" x14ac:dyDescent="0.3">
      <c r="A21" s="4" t="s">
        <v>21</v>
      </c>
      <c r="B21" s="22">
        <f>'[1]2002_muj'!$D$33</f>
        <v>0.21717823059066288</v>
      </c>
      <c r="C21" s="20">
        <f>'[1]2002_muj'!$C$33</f>
        <v>7754</v>
      </c>
      <c r="D21" s="22">
        <f>'[1]2005_muj'!$D$33</f>
        <v>0.22359432475039412</v>
      </c>
      <c r="E21" s="20">
        <f>'[1]2005_muj'!$C$33</f>
        <v>7612</v>
      </c>
      <c r="F21" s="9">
        <f>'[1]2009_muj'!$D$33</f>
        <v>0.30415076335877861</v>
      </c>
      <c r="G21" s="3">
        <f>'[1]2009_muj'!$C$33</f>
        <v>8384</v>
      </c>
      <c r="I21" s="4" t="s">
        <v>21</v>
      </c>
      <c r="J21" s="22">
        <f>'[1]2002_hom'!$D$33</f>
        <v>0.98403928790669126</v>
      </c>
      <c r="K21" s="20">
        <f>'[1]2002_hom'!$C$33</f>
        <v>6516</v>
      </c>
      <c r="L21" s="22">
        <f>'[1]2005_hom'!$D$33</f>
        <v>0.96799875117077738</v>
      </c>
      <c r="M21" s="20">
        <f>'[1]2005_hom'!$C$33</f>
        <v>6406</v>
      </c>
      <c r="N21" s="9">
        <f>'[1]2009_hom'!$D$33</f>
        <v>0.87951467268623029</v>
      </c>
      <c r="O21" s="3">
        <f>'[1]2009_hom'!$C$33</f>
        <v>7088</v>
      </c>
    </row>
    <row r="22" spans="1:15" ht="18.600000000000001" customHeight="1" x14ac:dyDescent="0.3">
      <c r="A22" s="4"/>
      <c r="B22" s="21" t="str">
        <f>"("&amp;ROUND('[1]2002_muj'!$E$33,2)&amp;")"</f>
        <v>(0.41)</v>
      </c>
      <c r="C22" s="20"/>
      <c r="D22" s="21" t="str">
        <f>"("&amp;ROUND('[1]2005_muj'!$E$33,2)&amp;")"</f>
        <v>(0.42)</v>
      </c>
      <c r="E22" s="20"/>
      <c r="F22" s="3" t="str">
        <f>"("&amp;ROUND('[1]2009_muj'!$E$33,2)&amp;")"</f>
        <v>(0.46)</v>
      </c>
      <c r="G22" s="3"/>
      <c r="I22" s="4"/>
      <c r="J22" s="21" t="str">
        <f>"("&amp;ROUND('[1]2002_hom'!$E$33,2)&amp;")"</f>
        <v>(0.13)</v>
      </c>
      <c r="K22" s="20"/>
      <c r="L22" s="21" t="str">
        <f>"("&amp;ROUND('[1]2005_hom'!$E$33,2)&amp;")"</f>
        <v>(0.18)</v>
      </c>
      <c r="M22" s="20"/>
      <c r="N22" s="3" t="str">
        <f>"("&amp;ROUND('[1]2009_hom'!$E$33,2)&amp;")"</f>
        <v>(0.33)</v>
      </c>
      <c r="O22" s="3"/>
    </row>
    <row r="23" spans="1:15" ht="18.600000000000001" customHeight="1" x14ac:dyDescent="0.3">
      <c r="A23" s="4" t="s">
        <v>20</v>
      </c>
      <c r="B23" s="22">
        <f>'[1]2002_muj'!$D$22</f>
        <v>0.83389218467887538</v>
      </c>
      <c r="C23" s="20">
        <f>'[1]2002_muj'!$C$22</f>
        <v>7754</v>
      </c>
      <c r="D23" s="22">
        <f>'[1]2005_muj'!$D$22</f>
        <v>0.80714661061481874</v>
      </c>
      <c r="E23" s="20">
        <f>'[1]2005_muj'!$C$22</f>
        <v>7612</v>
      </c>
      <c r="F23" s="9">
        <f>'[1]2009_muj'!$D$22</f>
        <v>0.83969465648854957</v>
      </c>
      <c r="G23" s="3">
        <f>'[1]2009_muj'!$C$22</f>
        <v>8384</v>
      </c>
      <c r="I23" s="4" t="s">
        <v>20</v>
      </c>
      <c r="J23" s="22">
        <f>'[1]2002_hom'!$D$22</f>
        <v>0.92019643953345609</v>
      </c>
      <c r="K23" s="20">
        <f>'[1]2002_hom'!$C$22</f>
        <v>6516</v>
      </c>
      <c r="L23" s="22">
        <f>'[1]2005_hom'!$D$22</f>
        <v>0.89759600374648763</v>
      </c>
      <c r="M23" s="20">
        <f>'[1]2005_hom'!$C$22</f>
        <v>6406</v>
      </c>
      <c r="N23" s="9">
        <f>'[1]2009_hom'!$D$22</f>
        <v>0.91676072234762984</v>
      </c>
      <c r="O23" s="3">
        <f>'[1]2009_hom'!$C$22</f>
        <v>7088</v>
      </c>
    </row>
    <row r="24" spans="1:15" ht="18.600000000000001" customHeight="1" x14ac:dyDescent="0.3">
      <c r="A24" s="4"/>
      <c r="B24" s="21" t="str">
        <f>"("&amp;ROUND('[1]2002_muj'!$E$22,2)&amp;")"</f>
        <v>(0.37)</v>
      </c>
      <c r="C24" s="20"/>
      <c r="D24" s="21" t="str">
        <f>"("&amp;ROUND('[1]2005_muj'!$E$22,2)&amp;")"</f>
        <v>(0.39)</v>
      </c>
      <c r="E24" s="20"/>
      <c r="F24" s="3" t="str">
        <f>"("&amp;ROUND('[1]2009_muj'!$E$22,2)&amp;")"</f>
        <v>(0.37)</v>
      </c>
      <c r="G24" s="3"/>
      <c r="I24" s="4"/>
      <c r="J24" s="21" t="str">
        <f>"("&amp;ROUND('[1]2002_hom'!$E$22,2)&amp;")"</f>
        <v>(0.27)</v>
      </c>
      <c r="K24" s="20"/>
      <c r="L24" s="21" t="str">
        <f>"("&amp;ROUND('[1]2005_hom'!$E$22,2)&amp;")"</f>
        <v>(0.3)</v>
      </c>
      <c r="M24" s="20"/>
      <c r="N24" s="3" t="str">
        <f>"("&amp;ROUND('[1]2009_hom'!$E$22,2)&amp;")"</f>
        <v>(0.28)</v>
      </c>
      <c r="O24" s="3"/>
    </row>
    <row r="25" spans="1:15" ht="28.8" customHeight="1" x14ac:dyDescent="0.3">
      <c r="A25" s="14" t="s">
        <v>26</v>
      </c>
      <c r="B25" s="21">
        <f>'[2]2002_muj'!$D$25</f>
        <v>37055.460347843444</v>
      </c>
      <c r="C25" s="20">
        <f>'[2]2002_muj'!$C$25</f>
        <v>2054</v>
      </c>
      <c r="D25" s="21">
        <f>'[2]2005_muj'!$D$25</f>
        <v>37712.619382444951</v>
      </c>
      <c r="E25" s="20">
        <f>'[2]2005_muj'!$C$25</f>
        <v>1861</v>
      </c>
      <c r="F25" s="3">
        <f>'[2]2009_muj'!$D$25</f>
        <v>33073.977554427765</v>
      </c>
      <c r="G25" s="3">
        <f>'[2]2009_muj'!$C$25</f>
        <v>1898</v>
      </c>
      <c r="I25" s="14" t="s">
        <v>26</v>
      </c>
      <c r="J25" s="21">
        <f>'[2]2002_hom'!$D$25</f>
        <v>46107.303633466516</v>
      </c>
      <c r="K25" s="20">
        <f>'[2]2002_hom'!$C$25</f>
        <v>4704</v>
      </c>
      <c r="L25" s="21">
        <f>'[2]2005_hom'!$D$25</f>
        <v>46145.219686734432</v>
      </c>
      <c r="M25" s="20">
        <f>'[2]2005_hom'!$C$25</f>
        <v>4482</v>
      </c>
      <c r="N25" s="3">
        <f>'[2]2009_hom'!$D$25</f>
        <v>43117.545597835015</v>
      </c>
      <c r="O25" s="3">
        <f>'[2]2009_hom'!$C$25</f>
        <v>4062</v>
      </c>
    </row>
    <row r="26" spans="1:15" ht="18.600000000000001" customHeight="1" x14ac:dyDescent="0.3">
      <c r="A26" s="4"/>
      <c r="B26" s="21" t="str">
        <f>+"("&amp;ROUND('[2]2002_muj'!$E$25,0)&amp;")"</f>
        <v>(33408)</v>
      </c>
      <c r="C26" s="20"/>
      <c r="D26" s="21" t="str">
        <f>+"("&amp;ROUND('[2]2005_muj'!$E$25,0)&amp;")"</f>
        <v>(30356)</v>
      </c>
      <c r="E26" s="20"/>
      <c r="F26" s="3" t="str">
        <f>+"("&amp;ROUND('[2]2009_muj'!$E$25,0)&amp;")"</f>
        <v>(26900)</v>
      </c>
      <c r="G26" s="3"/>
      <c r="I26" s="4"/>
      <c r="J26" s="21" t="str">
        <f>+"("&amp;ROUND('[2]2002_hom'!$E$25,0)&amp;")"</f>
        <v>(32071)</v>
      </c>
      <c r="K26" s="20"/>
      <c r="L26" s="21" t="str">
        <f>+"("&amp;ROUND('[2]2005_hom'!$E$25,0)&amp;")"</f>
        <v>(29953)</v>
      </c>
      <c r="M26" s="20"/>
      <c r="N26" s="3" t="str">
        <f>+"("&amp;ROUND('[2]2009_hom'!$E$25,0)&amp;")"</f>
        <v>(26828)</v>
      </c>
      <c r="O26" s="3"/>
    </row>
    <row r="27" spans="1:15" ht="18.600000000000001" customHeight="1" x14ac:dyDescent="0.3">
      <c r="A27" s="4" t="s">
        <v>15</v>
      </c>
      <c r="B27" s="26">
        <f>'[1]2002_muj'!$D$20</f>
        <v>3.9615834307666611</v>
      </c>
      <c r="C27" s="20">
        <f>'[1]2002_muj'!$C$20</f>
        <v>5987</v>
      </c>
      <c r="D27" s="26">
        <f>'[1]2005_muj'!$D$20</f>
        <v>3.9941715237302247</v>
      </c>
      <c r="E27" s="20">
        <f>'[1]2005_muj'!$C$20</f>
        <v>6005</v>
      </c>
      <c r="F27" s="7">
        <f>'[1]2009_muj'!$D$20</f>
        <v>4.1777188328912471</v>
      </c>
      <c r="G27" s="3">
        <f>'[1]2009_muj'!$C$20</f>
        <v>6786</v>
      </c>
      <c r="I27" s="4" t="s">
        <v>15</v>
      </c>
      <c r="J27" s="26">
        <f>'[1]2002_hom'!$D$20</f>
        <v>4.256247259973696</v>
      </c>
      <c r="K27" s="20">
        <f>'[1]2002_hom'!$C$20</f>
        <v>4562</v>
      </c>
      <c r="L27" s="26">
        <f>'[1]2005_hom'!$D$20</f>
        <v>4.1651189127972819</v>
      </c>
      <c r="M27" s="20">
        <f>'[1]2005_hom'!$C$20</f>
        <v>4415</v>
      </c>
      <c r="N27" s="7">
        <f>'[1]2009_hom'!$D$20</f>
        <v>4.2623182552504035</v>
      </c>
      <c r="O27" s="3">
        <f>'[1]2009_hom'!$C$20</f>
        <v>4952</v>
      </c>
    </row>
    <row r="28" spans="1:15" ht="18.600000000000001" customHeight="1" x14ac:dyDescent="0.3">
      <c r="A28" s="4"/>
      <c r="B28" s="21" t="str">
        <f>"("&amp;ROUND('[1]2002_muj'!$E$20,2)&amp;")"</f>
        <v>(2.66)</v>
      </c>
      <c r="C28" s="20"/>
      <c r="D28" s="21" t="str">
        <f>"("&amp;ROUND('[1]2005_muj'!$E$20,2)&amp;")"</f>
        <v>(2.04)</v>
      </c>
      <c r="E28" s="20"/>
      <c r="F28" s="3" t="str">
        <f>"("&amp;ROUND('[1]2009_muj'!$E$20,2)&amp;")"</f>
        <v>(2.85)</v>
      </c>
      <c r="G28" s="3"/>
      <c r="I28" s="4"/>
      <c r="J28" s="21" t="str">
        <f>"("&amp;ROUND('[1]2002_hom'!$E$20,2)&amp;")"</f>
        <v>(3.62)</v>
      </c>
      <c r="K28" s="20"/>
      <c r="L28" s="21" t="str">
        <f>"("&amp;ROUND('[1]2005_hom'!$E$20,2)&amp;")"</f>
        <v>(3.04)</v>
      </c>
      <c r="M28" s="20"/>
      <c r="N28" s="3" t="str">
        <f>"("&amp;ROUND('[1]2009_hom'!$E$20,2)&amp;")"</f>
        <v>(2.27)</v>
      </c>
      <c r="O28" s="3"/>
    </row>
    <row r="29" spans="1:15" ht="18.600000000000001" customHeight="1" x14ac:dyDescent="0.3">
      <c r="A29" s="4" t="s">
        <v>11</v>
      </c>
      <c r="B29" s="19">
        <f>'[1]2002_muj'!$D$27</f>
        <v>152.51971040720525</v>
      </c>
      <c r="C29" s="20">
        <f>'[1]2002_muj'!$C$27</f>
        <v>6626</v>
      </c>
      <c r="D29" s="19">
        <f>'[1]2005_muj'!$D$27</f>
        <v>153.24354121418895</v>
      </c>
      <c r="E29" s="20">
        <f>'[1]2005_muj'!$C$27</f>
        <v>6495</v>
      </c>
      <c r="F29" s="10">
        <f>'[1]2009_muj'!$D$27</f>
        <v>152.57576330162246</v>
      </c>
      <c r="G29" s="3">
        <f>'[1]2009_muj'!$C$27</f>
        <v>6977</v>
      </c>
      <c r="I29" s="4" t="s">
        <v>11</v>
      </c>
      <c r="J29" s="19">
        <f>'[1]2002_hom'!$D$27</f>
        <v>164.91633438579009</v>
      </c>
      <c r="K29" s="20">
        <f>'[1]2002_hom'!$C$27</f>
        <v>5014</v>
      </c>
      <c r="L29" s="19">
        <f>'[1]2005_hom'!$D$27</f>
        <v>165.25506521889344</v>
      </c>
      <c r="M29" s="20">
        <f>'[1]2005_hom'!$C$27</f>
        <v>4671</v>
      </c>
      <c r="N29" s="10">
        <f>'[1]2009_hom'!$D$27</f>
        <v>165.35749217825875</v>
      </c>
      <c r="O29" s="3">
        <f>'[1]2009_hom'!$C$27</f>
        <v>5112</v>
      </c>
    </row>
    <row r="30" spans="1:15" ht="18.600000000000001" customHeight="1" x14ac:dyDescent="0.3">
      <c r="A30" s="4"/>
      <c r="B30" s="21" t="str">
        <f>"("&amp;ROUND('[1]2002_muj'!$E$27,2)&amp;")"</f>
        <v>(7.19)</v>
      </c>
      <c r="C30" s="20"/>
      <c r="D30" s="21" t="str">
        <f>"("&amp;ROUND('[1]2005_muj'!$E$27,2)&amp;")"</f>
        <v>(7.35)</v>
      </c>
      <c r="E30" s="20"/>
      <c r="F30" s="3" t="str">
        <f>"("&amp;ROUND('[1]2009_muj'!$E$27,2)&amp;")"</f>
        <v>(7.15)</v>
      </c>
      <c r="G30" s="3"/>
      <c r="I30" s="4"/>
      <c r="J30" s="21" t="str">
        <f>"("&amp;ROUND('[1]2002_hom'!$E$27,2)&amp;")"</f>
        <v>(7.59)</v>
      </c>
      <c r="K30" s="20"/>
      <c r="L30" s="21" t="str">
        <f>"("&amp;ROUND('[1]2005_hom'!$E$27,2)&amp;")"</f>
        <v>(7.74)</v>
      </c>
      <c r="M30" s="20"/>
      <c r="N30" s="3" t="str">
        <f>"("&amp;ROUND('[1]2009_hom'!$E$27,2)&amp;")"</f>
        <v>(7.39)</v>
      </c>
      <c r="O30" s="3"/>
    </row>
    <row r="31" spans="1:15" ht="18.600000000000001" customHeight="1" x14ac:dyDescent="0.3">
      <c r="A31" s="4" t="s">
        <v>17</v>
      </c>
      <c r="B31" s="19">
        <f>'[1]2002_muj'!$D$28</f>
        <v>66.807891566207616</v>
      </c>
      <c r="C31" s="20">
        <f>'[1]2002_muj'!$C$28</f>
        <v>6640</v>
      </c>
      <c r="D31" s="19">
        <f>'[1]2005_muj'!$D$28</f>
        <v>67.037380722200879</v>
      </c>
      <c r="E31" s="20">
        <f>'[1]2005_muj'!$C$28</f>
        <v>6498</v>
      </c>
      <c r="F31" s="10">
        <f>'[1]2009_muj'!$D$28</f>
        <v>67.611292157834711</v>
      </c>
      <c r="G31" s="3">
        <f>'[1]2009_muj'!$C$28</f>
        <v>6934</v>
      </c>
      <c r="I31" s="4" t="s">
        <v>17</v>
      </c>
      <c r="J31" s="19">
        <f>'[1]2002_hom'!$D$28</f>
        <v>73.995940819618056</v>
      </c>
      <c r="K31" s="20">
        <f>'[1]2002_hom'!$C$28</f>
        <v>5001</v>
      </c>
      <c r="L31" s="19">
        <f>'[1]2005_hom'!$D$28</f>
        <v>74.136567716849214</v>
      </c>
      <c r="M31" s="20">
        <f>'[1]2005_hom'!$C$28</f>
        <v>4679</v>
      </c>
      <c r="N31" s="10">
        <f>'[1]2009_hom'!$D$28</f>
        <v>75.829199545579002</v>
      </c>
      <c r="O31" s="3">
        <f>'[1]2009_hom'!$C$28</f>
        <v>5072</v>
      </c>
    </row>
    <row r="32" spans="1:15" ht="18.600000000000001" customHeight="1" x14ac:dyDescent="0.3">
      <c r="A32" s="4"/>
      <c r="B32" s="21" t="str">
        <f>"("&amp;ROUND('[1]2002_muj'!$E$28,2)&amp;")"</f>
        <v>(14.1)</v>
      </c>
      <c r="C32" s="20"/>
      <c r="D32" s="21" t="str">
        <f>"("&amp;ROUND('[1]2005_muj'!$E$28,2)&amp;")"</f>
        <v>(14.46)</v>
      </c>
      <c r="E32" s="20"/>
      <c r="F32" s="3" t="str">
        <f>"("&amp;ROUND('[1]2009_muj'!$E$28,2)&amp;")"</f>
        <v>(14.68)</v>
      </c>
      <c r="G32" s="3"/>
      <c r="I32" s="4"/>
      <c r="J32" s="21" t="str">
        <f>"("&amp;ROUND('[1]2002_hom'!$E$28,2)&amp;")"</f>
        <v>(13.91)</v>
      </c>
      <c r="K32" s="20"/>
      <c r="L32" s="21" t="str">
        <f>"("&amp;ROUND('[1]2005_hom'!$E$28,2)&amp;")"</f>
        <v>(13.97)</v>
      </c>
      <c r="M32" s="20"/>
      <c r="N32" s="3" t="str">
        <f>"("&amp;ROUND('[1]2009_hom'!$E$28,2)&amp;")"</f>
        <v>(15.15)</v>
      </c>
      <c r="O32" s="3"/>
    </row>
    <row r="33" spans="1:15" ht="28.2" customHeight="1" x14ac:dyDescent="0.3">
      <c r="A33" s="14" t="s">
        <v>18</v>
      </c>
      <c r="B33" s="27">
        <f>'[1]2002_muj'!$D$30</f>
        <v>0.44200895208004215</v>
      </c>
      <c r="C33" s="20">
        <f>'[1]2002_muj'!$C$30</f>
        <v>6330</v>
      </c>
      <c r="D33" s="27">
        <f>'[1]2005_muj'!$D$30</f>
        <v>0.51448774645292061</v>
      </c>
      <c r="E33" s="20">
        <f>'[1]2005_muj'!$C$30</f>
        <v>3618</v>
      </c>
      <c r="F33" s="30">
        <f>'[1]2009_muj'!$D$30</f>
        <v>0.40565945840639001</v>
      </c>
      <c r="G33" s="31">
        <f>'[1]2009_muj'!$C$30</f>
        <v>5133</v>
      </c>
      <c r="H33" s="32"/>
      <c r="I33" s="14" t="s">
        <v>18</v>
      </c>
      <c r="J33" s="33">
        <f>'[1]2002_hom'!$D$30</f>
        <v>0.4695621934255802</v>
      </c>
      <c r="K33" s="34">
        <f>'[1]2002_hom'!$C$30</f>
        <v>4553</v>
      </c>
      <c r="L33" s="33">
        <f>'[1]2005_hom'!$D$30</f>
        <v>0.53511928561908573</v>
      </c>
      <c r="M33" s="34">
        <f>'[1]2005_hom'!$C$30</f>
        <v>2501</v>
      </c>
      <c r="N33" s="30">
        <f>'[1]2009_hom'!$D$30</f>
        <v>0.40196695185371584</v>
      </c>
      <c r="O33" s="3">
        <f>'[1]2009_hom'!$C$30</f>
        <v>3974</v>
      </c>
    </row>
    <row r="34" spans="1:15" ht="18.600000000000001" customHeight="1" x14ac:dyDescent="0.3">
      <c r="A34" s="4"/>
      <c r="B34" s="27" t="str">
        <f>"("&amp;ROUND('[1]2002_muj'!$E$30,2)&amp;")"</f>
        <v>(0.25)</v>
      </c>
      <c r="C34" s="20"/>
      <c r="D34" s="27" t="str">
        <f>"("&amp;ROUND('[1]2005_muj'!$E$30,2)&amp;")"</f>
        <v>(0.24)</v>
      </c>
      <c r="E34" s="20"/>
      <c r="F34" s="5" t="str">
        <f>"("&amp;ROUND('[1]2009_muj'!$E$30,2)&amp;")"</f>
        <v>(0.24)</v>
      </c>
      <c r="G34" s="3"/>
      <c r="I34" s="4"/>
      <c r="J34" s="27" t="str">
        <f>"("&amp;ROUND('[1]2002_hom'!$E$30,2)&amp;")"</f>
        <v>(0.25)</v>
      </c>
      <c r="K34" s="20"/>
      <c r="L34" s="27" t="str">
        <f>"("&amp;ROUND('[1]2005_hom'!$E$30,2)&amp;")"</f>
        <v>(0.23)</v>
      </c>
      <c r="M34" s="20"/>
      <c r="N34" s="5" t="str">
        <f>"("&amp;ROUND('[1]2009_hom'!$E$30,2)&amp;")"</f>
        <v>(0.26)</v>
      </c>
      <c r="O34" s="3"/>
    </row>
    <row r="35" spans="1:15" ht="22.2" customHeight="1" x14ac:dyDescent="0.3">
      <c r="A35" s="14" t="s">
        <v>23</v>
      </c>
      <c r="B35" s="24">
        <f>'[1]2002_muj'!$D$32</f>
        <v>3.1798676917575541</v>
      </c>
      <c r="C35" s="20">
        <f>'[1]2002_muj'!$C$32</f>
        <v>5593</v>
      </c>
      <c r="D35" s="24">
        <f>'[1]2005_muj'!$D$32</f>
        <v>3.1223021582733814</v>
      </c>
      <c r="E35" s="20">
        <f>'[1]2005_muj'!$C$32</f>
        <v>5699</v>
      </c>
      <c r="F35" s="8">
        <f>'[1]2009_muj'!$D$32</f>
        <v>3.4272230501738696</v>
      </c>
      <c r="G35" s="3">
        <f>'[1]2009_muj'!$C$32</f>
        <v>6039</v>
      </c>
      <c r="I35" s="14" t="s">
        <v>23</v>
      </c>
      <c r="J35" s="24">
        <f>'[1]2002_hom'!$D$32</f>
        <v>2.6035072711719418</v>
      </c>
      <c r="K35" s="20">
        <f>'[1]2002_hom'!$C$32</f>
        <v>4676</v>
      </c>
      <c r="L35" s="24">
        <f>'[1]2005_hom'!$D$32</f>
        <v>2.4399474950776634</v>
      </c>
      <c r="M35" s="20">
        <f>'[1]2005_hom'!$C$32</f>
        <v>4571</v>
      </c>
      <c r="N35" s="8">
        <f>'[1]2009_hom'!$D$32</f>
        <v>2.8045128205128207</v>
      </c>
      <c r="O35" s="3">
        <f>'[1]2009_hom'!$C$32</f>
        <v>4875</v>
      </c>
    </row>
    <row r="36" spans="1:15" ht="18.600000000000001" customHeight="1" x14ac:dyDescent="0.3">
      <c r="A36" s="4"/>
      <c r="B36" s="21" t="str">
        <f>"("&amp;ROUND('[1]2002_muj'!$E$32,2)&amp;")"</f>
        <v>(2.11)</v>
      </c>
      <c r="C36" s="20"/>
      <c r="D36" s="21" t="str">
        <f>"("&amp;ROUND('[1]2005_muj'!$E$32,2)&amp;")"</f>
        <v>(2.1)</v>
      </c>
      <c r="E36" s="20"/>
      <c r="F36" s="3" t="str">
        <f>"("&amp;ROUND('[1]2009_muj'!$E$32,2)&amp;")"</f>
        <v>(2.01)</v>
      </c>
      <c r="G36" s="3"/>
      <c r="I36" s="4"/>
      <c r="J36" s="21" t="str">
        <f>"("&amp;ROUND('[1]2002_hom'!$E$32,2)&amp;")"</f>
        <v>(1.93)</v>
      </c>
      <c r="K36" s="20"/>
      <c r="L36" s="21" t="str">
        <f>"("&amp;ROUND('[1]2005_hom'!$E$32,2)&amp;")"</f>
        <v>(1.76)</v>
      </c>
      <c r="M36" s="20"/>
      <c r="N36" s="3" t="str">
        <f>"("&amp;ROUND('[1]2009_hom'!$E$32,2)&amp;")"</f>
        <v>(1.75)</v>
      </c>
      <c r="O36" s="3"/>
    </row>
    <row r="37" spans="1:15" ht="28.2" customHeight="1" x14ac:dyDescent="0.3">
      <c r="A37" s="4" t="s">
        <v>25</v>
      </c>
      <c r="B37" s="24">
        <f>'[1]2002_muj'!$D$31</f>
        <v>7.9002324333988918</v>
      </c>
      <c r="C37" s="20">
        <f>'[1]2002_muj'!$C$31</f>
        <v>5593</v>
      </c>
      <c r="D37" s="24">
        <f>'[1]2005_muj'!$D$31</f>
        <v>7.8161080891384449</v>
      </c>
      <c r="E37" s="20">
        <f>'[1]2005_muj'!$C$31</f>
        <v>5699</v>
      </c>
      <c r="F37" s="16">
        <f>'[1]2009_muj'!$D$31</f>
        <v>7.3169398907103824</v>
      </c>
      <c r="G37" s="15">
        <f>'[1]2009_muj'!$C$31</f>
        <v>6039</v>
      </c>
      <c r="I37" s="4" t="s">
        <v>25</v>
      </c>
      <c r="J37" s="24">
        <f>'[1]2002_hom'!$D$31</f>
        <v>7.6556886227544911</v>
      </c>
      <c r="K37" s="20">
        <f>'[1]2002_hom'!$C$31</f>
        <v>4676</v>
      </c>
      <c r="L37" s="24">
        <f>'[1]2005_hom'!$D$31</f>
        <v>7.2999343688470795</v>
      </c>
      <c r="M37" s="20">
        <f>'[1]2005_hom'!$C$31</f>
        <v>4571</v>
      </c>
      <c r="N37" s="16">
        <f>'[1]2009_hom'!$D$31</f>
        <v>6.9329230769230765</v>
      </c>
      <c r="O37" s="15">
        <f>'[1]2009_hom'!$C$31</f>
        <v>4875</v>
      </c>
    </row>
    <row r="38" spans="1:15" ht="18.600000000000001" customHeight="1" thickBot="1" x14ac:dyDescent="0.35">
      <c r="A38" s="4"/>
      <c r="B38" s="28" t="str">
        <f>"("&amp;ROUND('[1]2002_muj'!$E$31,2)&amp;")"</f>
        <v>(2.56)</v>
      </c>
      <c r="C38" s="29"/>
      <c r="D38" s="28" t="str">
        <f>"("&amp;ROUND('[1]2005_muj'!$E$31,2)&amp;")"</f>
        <v>(2.52)</v>
      </c>
      <c r="E38" s="29"/>
      <c r="F38" s="2" t="str">
        <f>"("&amp;ROUND('[1]2009_muj'!$E$31,2)&amp;")"</f>
        <v>(2.55)</v>
      </c>
      <c r="G38" s="2"/>
      <c r="I38" s="4"/>
      <c r="J38" s="28" t="str">
        <f>"("&amp;ROUND('[1]2002_hom'!$E$31,2)&amp;")"</f>
        <v>(2.61)</v>
      </c>
      <c r="K38" s="29"/>
      <c r="L38" s="28" t="str">
        <f>"("&amp;ROUND('[1]2005_hom'!$E$31,2)&amp;")"</f>
        <v>(2.58)</v>
      </c>
      <c r="M38" s="29"/>
      <c r="N38" s="2" t="str">
        <f>"("&amp;ROUND('[1]2009_hom'!$E$31,2)&amp;")"</f>
        <v>(2.61)</v>
      </c>
      <c r="O38" s="2"/>
    </row>
    <row r="39" spans="1:15" x14ac:dyDescent="0.3">
      <c r="A39" s="103" t="s">
        <v>14</v>
      </c>
      <c r="B39" s="103"/>
      <c r="C39" s="103"/>
      <c r="D39" s="103"/>
      <c r="E39" s="104"/>
      <c r="I39" s="103" t="s">
        <v>14</v>
      </c>
      <c r="J39" s="103"/>
      <c r="K39" s="103"/>
      <c r="L39" s="103"/>
      <c r="M39" s="104"/>
    </row>
    <row r="40" spans="1:15" ht="48.6" customHeight="1" x14ac:dyDescent="0.3">
      <c r="A40" s="98" t="s">
        <v>16</v>
      </c>
      <c r="B40" s="98"/>
      <c r="C40" s="98"/>
      <c r="D40" s="98"/>
      <c r="E40" s="98"/>
      <c r="F40" s="98"/>
      <c r="G40" s="98"/>
      <c r="I40" s="98" t="s">
        <v>16</v>
      </c>
      <c r="J40" s="98"/>
      <c r="K40" s="98"/>
      <c r="L40" s="98"/>
      <c r="M40" s="98"/>
      <c r="N40" s="98"/>
      <c r="O40" s="98"/>
    </row>
    <row r="41" spans="1:15" ht="15" thickBot="1" x14ac:dyDescent="0.35"/>
    <row r="42" spans="1:15" ht="18" thickBot="1" x14ac:dyDescent="0.35">
      <c r="A42" s="105" t="s">
        <v>9</v>
      </c>
      <c r="B42" s="105"/>
      <c r="C42" s="105"/>
      <c r="D42" s="105"/>
      <c r="E42" s="105"/>
      <c r="F42" s="105"/>
      <c r="G42" s="105"/>
    </row>
    <row r="43" spans="1:15" ht="18" thickBot="1" x14ac:dyDescent="0.35">
      <c r="A43" s="109" t="s">
        <v>0</v>
      </c>
      <c r="B43" s="106">
        <v>2002</v>
      </c>
      <c r="C43" s="106"/>
      <c r="D43" s="106" t="s">
        <v>28</v>
      </c>
      <c r="E43" s="106"/>
      <c r="F43" s="105" t="s">
        <v>27</v>
      </c>
      <c r="G43" s="105"/>
    </row>
    <row r="44" spans="1:15" ht="16.2" customHeight="1" x14ac:dyDescent="0.3">
      <c r="A44" s="110"/>
      <c r="B44" s="89" t="s">
        <v>12</v>
      </c>
      <c r="C44" s="90" t="s">
        <v>34</v>
      </c>
      <c r="D44" s="89" t="s">
        <v>12</v>
      </c>
      <c r="E44" s="90" t="s">
        <v>34</v>
      </c>
      <c r="F44" s="91" t="s">
        <v>12</v>
      </c>
      <c r="G44" s="90" t="s">
        <v>34</v>
      </c>
    </row>
    <row r="45" spans="1:15" ht="16.2" customHeight="1" x14ac:dyDescent="0.3">
      <c r="A45" s="115" t="s">
        <v>31</v>
      </c>
      <c r="B45" s="92">
        <f>'[1]2002_child'!$D$10</f>
        <v>0.49724738057183449</v>
      </c>
      <c r="C45" s="93">
        <f>'[1]2002_child'!$C$10</f>
        <v>11262</v>
      </c>
      <c r="D45" s="92">
        <f>'[1]2005_child'!$D$10</f>
        <v>0.5032653868988719</v>
      </c>
      <c r="E45" s="93">
        <f>'[1]2005_child'!$C$10</f>
        <v>10106</v>
      </c>
      <c r="F45" s="94">
        <f>'[1]2009_child'!$D$10</f>
        <v>0.50542118432026684</v>
      </c>
      <c r="G45" s="95">
        <f>'[1]2009_child'!$C$10</f>
        <v>10791</v>
      </c>
    </row>
    <row r="46" spans="1:15" ht="16.2" customHeight="1" x14ac:dyDescent="0.3">
      <c r="A46" s="113"/>
      <c r="B46" s="96" t="str">
        <f>"("&amp;ROUND('[1]2002_child'!$E$10,2)&amp;")"</f>
        <v>(0.5)</v>
      </c>
      <c r="C46" s="97"/>
      <c r="D46" s="96" t="str">
        <f>"("&amp;ROUND('[1]2005_child'!$E$10,2)&amp;")"</f>
        <v>(0.5)</v>
      </c>
      <c r="E46" s="97"/>
      <c r="F46" s="95" t="str">
        <f>"("&amp;ROUND('[1]2009_child'!$E$10,2)&amp;")"</f>
        <v>(0.5)</v>
      </c>
      <c r="G46" s="95"/>
    </row>
    <row r="47" spans="1:15" ht="16.2" customHeight="1" x14ac:dyDescent="0.45">
      <c r="A47" s="113" t="s">
        <v>4</v>
      </c>
      <c r="B47" s="61">
        <f>'[1]2002_child'!$D$11</f>
        <v>7.7026570692259844</v>
      </c>
      <c r="C47" s="45">
        <f>'[1]2002_child'!$C$11</f>
        <v>11253</v>
      </c>
      <c r="D47" s="61">
        <f>'[1]2005_child'!$D$11</f>
        <v>7.4194700803810658</v>
      </c>
      <c r="E47" s="45">
        <f>'[1]2005_child'!$C$11</f>
        <v>10077</v>
      </c>
      <c r="F47" s="42">
        <f>'[1]2009_child'!$D$11</f>
        <v>6.8208290828155427</v>
      </c>
      <c r="G47" s="43">
        <f>'[1]2009_child'!$C$11</f>
        <v>10783</v>
      </c>
    </row>
    <row r="48" spans="1:15" ht="16.2" customHeight="1" x14ac:dyDescent="0.45">
      <c r="A48" s="113"/>
      <c r="B48" s="44" t="str">
        <f>"("&amp;ROUND('[1]2002_child'!$E$11,2)&amp;")"</f>
        <v>(3.96)</v>
      </c>
      <c r="C48" s="45"/>
      <c r="D48" s="44" t="str">
        <f>"("&amp;ROUND('[1]2005_child'!$E$11,2)&amp;")"</f>
        <v>(4.43)</v>
      </c>
      <c r="E48" s="45"/>
      <c r="F48" s="43" t="str">
        <f>"("&amp;ROUND('[1]2009_child'!$E$11,2)&amp;")"</f>
        <v>(4.45)</v>
      </c>
      <c r="G48" s="43"/>
    </row>
    <row r="49" spans="1:14" ht="16.2" customHeight="1" x14ac:dyDescent="0.45">
      <c r="A49" s="113" t="s">
        <v>7</v>
      </c>
      <c r="B49" s="47">
        <f>'[1]2002_child'!$D$17</f>
        <v>1.9458837075417387E-2</v>
      </c>
      <c r="C49" s="48">
        <f>'[1]2002_child'!$C$17</f>
        <v>8685</v>
      </c>
      <c r="D49" s="47">
        <f>'[1]2005_child'!$D$17</f>
        <v>8.45785170566676E-3</v>
      </c>
      <c r="E49" s="48">
        <f>'[1]2005_child'!$C$17</f>
        <v>7094</v>
      </c>
      <c r="F49" s="51">
        <f>'[1]2009_child'!$D$17</f>
        <v>8.2688016800105003E-3</v>
      </c>
      <c r="G49" s="52">
        <f>'[1]2009_child'!$C$17</f>
        <v>7619</v>
      </c>
    </row>
    <row r="50" spans="1:14" ht="16.2" customHeight="1" x14ac:dyDescent="0.45">
      <c r="A50" s="113"/>
      <c r="B50" s="53" t="str">
        <f>"("&amp;ROUND('[1]2002_child'!$E$17,2)&amp;")"</f>
        <v>(0.14)</v>
      </c>
      <c r="C50" s="54"/>
      <c r="D50" s="53" t="str">
        <f>"("&amp;ROUND('[1]2005_child'!$E$17,2)&amp;")"</f>
        <v>(0.09)</v>
      </c>
      <c r="E50" s="54"/>
      <c r="F50" s="57" t="str">
        <f>"("&amp;ROUND('[1]2009_child'!$E$17,2)&amp;")"</f>
        <v>(0.09)</v>
      </c>
      <c r="G50" s="57"/>
    </row>
    <row r="51" spans="1:14" ht="16.2" customHeight="1" x14ac:dyDescent="0.45">
      <c r="A51" s="113" t="s">
        <v>10</v>
      </c>
      <c r="B51" s="47">
        <f>'[1]2002_child'!$D$16</f>
        <v>0.9292446902098781</v>
      </c>
      <c r="C51" s="45">
        <f>'[1]2002_child'!$C$16</f>
        <v>7957</v>
      </c>
      <c r="D51" s="47">
        <f>'[1]2005_child'!$D$16</f>
        <v>0.94668345927791775</v>
      </c>
      <c r="E51" s="45">
        <f>'[1]2005_child'!$C$16</f>
        <v>7146</v>
      </c>
      <c r="F51" s="51">
        <f>'[1]2009_child'!$D$16</f>
        <v>0.95776119402985072</v>
      </c>
      <c r="G51" s="43">
        <f>'[1]2009_child'!$C$16</f>
        <v>6700</v>
      </c>
    </row>
    <row r="52" spans="1:14" ht="16.2" customHeight="1" x14ac:dyDescent="0.45">
      <c r="A52" s="113"/>
      <c r="B52" s="44" t="str">
        <f>"("&amp;ROUND('[1]2002_child'!$E$16,2)&amp;")"</f>
        <v>(0.26)</v>
      </c>
      <c r="C52" s="45"/>
      <c r="D52" s="44" t="str">
        <f>"("&amp;ROUND('[1]2005_child'!$E$16,2)&amp;")"</f>
        <v>(0.22)</v>
      </c>
      <c r="E52" s="45"/>
      <c r="F52" s="43" t="str">
        <f>"("&amp;ROUND('[1]2009_child'!$E$16,2)&amp;")"</f>
        <v>(0.2)</v>
      </c>
      <c r="G52" s="43"/>
    </row>
    <row r="53" spans="1:14" ht="16.2" customHeight="1" x14ac:dyDescent="0.45">
      <c r="A53" s="116" t="s">
        <v>8</v>
      </c>
      <c r="B53" s="58">
        <f>'[1]2002_child'!$D$18</f>
        <v>3.1149680281873939</v>
      </c>
      <c r="C53" s="45">
        <f>'[1]2002_child'!$C$18</f>
        <v>7663</v>
      </c>
      <c r="D53" s="58">
        <f>'[1]2005_child'!$D$18</f>
        <v>3.0412400865176639</v>
      </c>
      <c r="E53" s="45">
        <f>'[1]2005_child'!$C$18</f>
        <v>6935</v>
      </c>
      <c r="F53" s="60">
        <f>'[1]2009_child'!$D$18</f>
        <v>3.1208674552623599</v>
      </c>
      <c r="G53" s="43">
        <f>'[1]2009_child'!$C$18</f>
        <v>6594</v>
      </c>
    </row>
    <row r="54" spans="1:14" ht="16.2" customHeight="1" x14ac:dyDescent="0.45">
      <c r="A54" s="116"/>
      <c r="B54" s="44" t="str">
        <f>"("&amp;ROUND('[1]2002_child'!$E$18,2)&amp;")"</f>
        <v>(2.26)</v>
      </c>
      <c r="C54" s="45"/>
      <c r="D54" s="44" t="str">
        <f>"("&amp;ROUND('[1]2005_child'!$E$18,2)&amp;")"</f>
        <v>(1.29)</v>
      </c>
      <c r="E54" s="45"/>
      <c r="F54" s="43" t="str">
        <f>"("&amp;ROUND('[1]2009_child'!$E$18,2)&amp;")"</f>
        <v>(2.43)</v>
      </c>
      <c r="G54" s="43"/>
    </row>
    <row r="55" spans="1:14" ht="16.2" customHeight="1" x14ac:dyDescent="0.45">
      <c r="A55" s="113" t="s">
        <v>40</v>
      </c>
      <c r="B55" s="62">
        <f>'[1]2002_child'!$D$22</f>
        <v>0.59709516931471673</v>
      </c>
      <c r="C55" s="45">
        <f>'[1]2002_child'!$C$22</f>
        <v>6231</v>
      </c>
      <c r="D55" s="62">
        <f>'[1]2005_child'!$D$22</f>
        <v>0.64983288497595171</v>
      </c>
      <c r="E55" s="45">
        <f>'[1]2005_child'!$C$22</f>
        <v>5452</v>
      </c>
      <c r="F55" s="65">
        <f>'[1]2009_child'!$D$22</f>
        <v>0.5441844065406144</v>
      </c>
      <c r="G55" s="43">
        <f>'[1]2009_child'!$C$22</f>
        <v>5042</v>
      </c>
    </row>
    <row r="56" spans="1:14" ht="16.2" customHeight="1" x14ac:dyDescent="0.45">
      <c r="A56" s="113"/>
      <c r="B56" s="62" t="str">
        <f>"("&amp;ROUND('[1]2002_child'!$E$22,2)&amp;")"</f>
        <v>(0.21)</v>
      </c>
      <c r="C56" s="45"/>
      <c r="D56" s="62" t="str">
        <f>"("&amp;ROUND('[1]2005_child'!$E$22,2)&amp;")"</f>
        <v>(0.2)</v>
      </c>
      <c r="E56" s="45"/>
      <c r="F56" s="65" t="str">
        <f>"("&amp;ROUND('[1]2009_child'!$E$22,2)&amp;")"</f>
        <v>(0.24)</v>
      </c>
      <c r="G56" s="43"/>
    </row>
    <row r="57" spans="1:14" ht="16.2" customHeight="1" x14ac:dyDescent="0.45">
      <c r="A57" s="113" t="s">
        <v>11</v>
      </c>
      <c r="B57" s="53">
        <f>'[1]2002_child'!$D$19</f>
        <v>122.54192806795919</v>
      </c>
      <c r="C57" s="45">
        <f>'[1]2002_child'!$C$19</f>
        <v>9564</v>
      </c>
      <c r="D57" s="53">
        <f>'[1]2005_child'!$D$19</f>
        <v>124.11678196464898</v>
      </c>
      <c r="E57" s="45">
        <f>'[1]2005_child'!$C$19</f>
        <v>8673</v>
      </c>
      <c r="F57" s="57">
        <f>'[1]2009_child'!$D$19</f>
        <v>125.92667570021135</v>
      </c>
      <c r="G57" s="43">
        <f>'[1]2009_child'!$C$19</f>
        <v>8101</v>
      </c>
    </row>
    <row r="58" spans="1:14" ht="16.2" customHeight="1" x14ac:dyDescent="0.45">
      <c r="A58" s="113"/>
      <c r="B58" s="44" t="str">
        <f>"("&amp;ROUND('[1]2002_child'!$E$19,2)&amp;")"</f>
        <v>(25.73)</v>
      </c>
      <c r="C58" s="45"/>
      <c r="D58" s="44" t="str">
        <f>"("&amp;ROUND('[1]2005_child'!$E$19,2)&amp;")"</f>
        <v>(26.74)</v>
      </c>
      <c r="E58" s="45"/>
      <c r="F58" s="43" t="str">
        <f>"("&amp;ROUND('[1]2009_child'!$E$19,2)&amp;")"</f>
        <v>(23.55)</v>
      </c>
      <c r="G58" s="43"/>
    </row>
    <row r="59" spans="1:14" ht="16.2" customHeight="1" x14ac:dyDescent="0.45">
      <c r="A59" s="113" t="s">
        <v>17</v>
      </c>
      <c r="B59" s="53">
        <f>'[1]2002_child'!$D$20</f>
        <v>29.532793838097795</v>
      </c>
      <c r="C59" s="45">
        <f>'[1]2002_child'!$C$20</f>
        <v>9206</v>
      </c>
      <c r="D59" s="53">
        <f>'[1]2005_child'!$D$20</f>
        <v>30.035343184030999</v>
      </c>
      <c r="E59" s="45">
        <f>'[1]2005_child'!$C$20</f>
        <v>8873</v>
      </c>
      <c r="F59" s="66">
        <f>'[1]2009_child'!$D$20</f>
        <v>28.382210353804474</v>
      </c>
      <c r="G59" s="67">
        <f>'[1]2009_child'!$C$20</f>
        <v>9365</v>
      </c>
    </row>
    <row r="60" spans="1:14" ht="16.2" customHeight="1" thickBot="1" x14ac:dyDescent="0.5">
      <c r="A60" s="114"/>
      <c r="B60" s="68" t="str">
        <f>"("&amp;ROUND('[1]2002_child'!$E$20,2)&amp;")"</f>
        <v>(15.31)</v>
      </c>
      <c r="C60" s="69"/>
      <c r="D60" s="68" t="str">
        <f>"("&amp;ROUND('[1]2005_child'!$E$20,2)&amp;")"</f>
        <v>(16.75)</v>
      </c>
      <c r="E60" s="69"/>
      <c r="F60" s="67" t="str">
        <f>"("&amp;ROUND('[1]2009_child'!$E$20,2)&amp;")"</f>
        <v>(17.37)</v>
      </c>
      <c r="G60" s="67"/>
    </row>
    <row r="61" spans="1:14" customFormat="1" ht="15.6" customHeight="1" x14ac:dyDescent="0.3">
      <c r="A61" s="108" t="s">
        <v>35</v>
      </c>
      <c r="B61" s="108"/>
      <c r="C61" s="108"/>
      <c r="D61" s="108"/>
      <c r="E61" s="108"/>
      <c r="F61" s="108"/>
      <c r="G61" s="108"/>
      <c r="H61" s="86"/>
      <c r="I61" s="86"/>
      <c r="J61" s="86"/>
      <c r="K61" s="86"/>
      <c r="L61" s="86"/>
      <c r="M61" s="86"/>
      <c r="N61" s="86"/>
    </row>
    <row r="62" spans="1:14" ht="17.399999999999999" x14ac:dyDescent="0.45">
      <c r="A62" s="107" t="s">
        <v>38</v>
      </c>
      <c r="B62" s="107"/>
      <c r="C62" s="107"/>
      <c r="D62" s="107"/>
      <c r="E62" s="107"/>
      <c r="F62" s="78"/>
      <c r="G62" s="78"/>
    </row>
    <row r="63" spans="1:14" ht="45.6" customHeight="1" x14ac:dyDescent="0.3">
      <c r="A63" s="99" t="s">
        <v>39</v>
      </c>
      <c r="B63" s="99"/>
      <c r="C63" s="99"/>
      <c r="D63" s="99"/>
      <c r="E63" s="99"/>
      <c r="F63" s="99"/>
      <c r="G63" s="99"/>
    </row>
  </sheetData>
  <mergeCells count="34">
    <mergeCell ref="A59:A60"/>
    <mergeCell ref="A55:A56"/>
    <mergeCell ref="A49:A50"/>
    <mergeCell ref="A45:A46"/>
    <mergeCell ref="A47:A48"/>
    <mergeCell ref="A51:A52"/>
    <mergeCell ref="A53:A54"/>
    <mergeCell ref="A1:E1"/>
    <mergeCell ref="A39:E39"/>
    <mergeCell ref="B15:C15"/>
    <mergeCell ref="F15:G15"/>
    <mergeCell ref="D15:E15"/>
    <mergeCell ref="A14:G14"/>
    <mergeCell ref="A3:A4"/>
    <mergeCell ref="A5:A6"/>
    <mergeCell ref="A7:A8"/>
    <mergeCell ref="A9:A10"/>
    <mergeCell ref="A12:D12"/>
    <mergeCell ref="A40:G40"/>
    <mergeCell ref="A63:G63"/>
    <mergeCell ref="I14:O14"/>
    <mergeCell ref="J15:K15"/>
    <mergeCell ref="L15:M15"/>
    <mergeCell ref="N15:O15"/>
    <mergeCell ref="I39:M39"/>
    <mergeCell ref="I40:O40"/>
    <mergeCell ref="A42:G42"/>
    <mergeCell ref="B43:C43"/>
    <mergeCell ref="D43:E43"/>
    <mergeCell ref="F43:G43"/>
    <mergeCell ref="A62:E62"/>
    <mergeCell ref="A61:G61"/>
    <mergeCell ref="A43:A44"/>
    <mergeCell ref="A57:A5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A3485-47B1-4CCB-BE88-2F70060D3B26}">
  <dimension ref="B1:N29"/>
  <sheetViews>
    <sheetView showGridLines="0" topLeftCell="A3" workbookViewId="0">
      <selection activeCell="A27" sqref="A27:XFD27"/>
    </sheetView>
  </sheetViews>
  <sheetFormatPr defaultRowHeight="14.4" x14ac:dyDescent="0.3"/>
  <cols>
    <col min="2" max="2" width="17.109375" customWidth="1"/>
    <col min="3" max="14" width="10.21875" customWidth="1"/>
  </cols>
  <sheetData>
    <row r="1" spans="2:14" ht="15" customHeight="1" thickBot="1" x14ac:dyDescent="0.5">
      <c r="B1" s="105" t="s">
        <v>33</v>
      </c>
      <c r="C1" s="105"/>
      <c r="D1" s="105"/>
      <c r="E1" s="105"/>
      <c r="F1" s="105"/>
      <c r="G1" s="105"/>
      <c r="H1" s="105"/>
      <c r="I1" s="105"/>
      <c r="J1" s="105"/>
      <c r="K1" s="105"/>
      <c r="L1" s="105"/>
      <c r="M1" s="35"/>
      <c r="N1" s="35"/>
    </row>
    <row r="2" spans="2:14" ht="18" thickBot="1" x14ac:dyDescent="0.35">
      <c r="B2" s="120" t="s">
        <v>0</v>
      </c>
      <c r="C2" s="106">
        <v>2002</v>
      </c>
      <c r="D2" s="106"/>
      <c r="E2" s="106"/>
      <c r="F2" s="106"/>
      <c r="G2" s="106" t="s">
        <v>28</v>
      </c>
      <c r="H2" s="106"/>
      <c r="I2" s="106"/>
      <c r="J2" s="106"/>
      <c r="K2" s="106" t="s">
        <v>27</v>
      </c>
      <c r="L2" s="106"/>
      <c r="M2" s="106"/>
      <c r="N2" s="122"/>
    </row>
    <row r="3" spans="2:14" ht="18" thickBot="1" x14ac:dyDescent="0.35">
      <c r="B3" s="120"/>
      <c r="C3" s="106" t="s">
        <v>32</v>
      </c>
      <c r="D3" s="106"/>
      <c r="E3" s="106" t="s">
        <v>1</v>
      </c>
      <c r="F3" s="106"/>
      <c r="G3" s="106" t="s">
        <v>32</v>
      </c>
      <c r="H3" s="106"/>
      <c r="I3" s="106" t="s">
        <v>1</v>
      </c>
      <c r="J3" s="106"/>
      <c r="K3" s="106" t="s">
        <v>32</v>
      </c>
      <c r="L3" s="106"/>
      <c r="M3" s="106" t="s">
        <v>1</v>
      </c>
      <c r="N3" s="122"/>
    </row>
    <row r="4" spans="2:14" ht="15.6" customHeight="1" thickBot="1" x14ac:dyDescent="0.35">
      <c r="B4" s="120"/>
      <c r="C4" s="36" t="s">
        <v>12</v>
      </c>
      <c r="D4" s="37" t="s">
        <v>34</v>
      </c>
      <c r="E4" s="36" t="s">
        <v>12</v>
      </c>
      <c r="F4" s="37" t="s">
        <v>34</v>
      </c>
      <c r="G4" s="36" t="s">
        <v>12</v>
      </c>
      <c r="H4" s="37" t="s">
        <v>34</v>
      </c>
      <c r="I4" s="36" t="s">
        <v>12</v>
      </c>
      <c r="J4" s="37" t="s">
        <v>34</v>
      </c>
      <c r="K4" s="36" t="s">
        <v>12</v>
      </c>
      <c r="L4" s="37" t="s">
        <v>34</v>
      </c>
      <c r="M4" s="36" t="s">
        <v>12</v>
      </c>
      <c r="N4" s="37" t="s">
        <v>34</v>
      </c>
    </row>
    <row r="5" spans="2:14" ht="15.6" customHeight="1" x14ac:dyDescent="0.45">
      <c r="B5" s="112" t="s">
        <v>4</v>
      </c>
      <c r="C5" s="38">
        <f>'[2]2002_muj'!$D$13</f>
        <v>44.144570544235236</v>
      </c>
      <c r="D5" s="39">
        <f>'[2]2002_muj'!$C$13</f>
        <v>7754</v>
      </c>
      <c r="E5" s="38">
        <f>'[2]2002_hom'!$D$13</f>
        <v>46.472529158993247</v>
      </c>
      <c r="F5" s="39">
        <f>'[2]2002_hom'!$C$13</f>
        <v>6516</v>
      </c>
      <c r="G5" s="40">
        <f>'[2]2005_muj'!$D$13</f>
        <v>45.506568575932739</v>
      </c>
      <c r="H5" s="41">
        <f>'[2]2005_muj'!$C$13</f>
        <v>7612</v>
      </c>
      <c r="I5" s="38">
        <f>'[2]2005_hom'!$D$13</f>
        <v>47.420543240711829</v>
      </c>
      <c r="J5" s="39">
        <f>'[2]2005_hom'!$C$13</f>
        <v>6406</v>
      </c>
      <c r="K5" s="38">
        <f>'[2]2009_muj'!$D$13</f>
        <v>45.473759541984734</v>
      </c>
      <c r="L5" s="39">
        <f>'[2]2009_muj'!$C$13</f>
        <v>8384</v>
      </c>
      <c r="M5" s="42">
        <f>'[2]2009_hom'!$D$13</f>
        <v>47.093961625282169</v>
      </c>
      <c r="N5" s="43">
        <f>'[2]2009_hom'!$C$13</f>
        <v>7088</v>
      </c>
    </row>
    <row r="6" spans="2:14" ht="15.6" customHeight="1" x14ac:dyDescent="0.45">
      <c r="B6" s="112"/>
      <c r="C6" s="44" t="str">
        <f>"("&amp;ROUND('[2]2002_muj'!$E$13,2)&amp;")"</f>
        <v>(14.96)</v>
      </c>
      <c r="D6" s="45"/>
      <c r="E6" s="44" t="str">
        <f>"("&amp;ROUND('[2]2002_hom'!$E$13,2)&amp;")"</f>
        <v>(15.35)</v>
      </c>
      <c r="F6" s="45"/>
      <c r="G6" s="46" t="str">
        <f>"("&amp;ROUND('[2]2005_muj'!$E$13,2)&amp;")"</f>
        <v>(15.47)</v>
      </c>
      <c r="H6" s="41"/>
      <c r="I6" s="44" t="str">
        <f>"("&amp;ROUND('[2]2005_hom'!$E$13,2)&amp;")"</f>
        <v>(15.72)</v>
      </c>
      <c r="J6" s="45"/>
      <c r="K6" s="44" t="str">
        <f>"("&amp;ROUND('[2]2009_muj'!$E$13,2)&amp;")"</f>
        <v>(16.38)</v>
      </c>
      <c r="L6" s="45"/>
      <c r="M6" s="43" t="str">
        <f>"("&amp;ROUND('[2]2009_hom'!$E$13,2)&amp;")"</f>
        <v>(16.42)</v>
      </c>
      <c r="N6" s="43"/>
    </row>
    <row r="7" spans="2:14" ht="15.6" customHeight="1" x14ac:dyDescent="0.45">
      <c r="B7" s="112" t="s">
        <v>22</v>
      </c>
      <c r="C7" s="47">
        <f>'[2]2002_muj'!$D$19</f>
        <v>0.30951766830023214</v>
      </c>
      <c r="D7" s="48">
        <f>'[2]2002_muj'!$C$19</f>
        <v>7754</v>
      </c>
      <c r="E7" s="47">
        <f>'[2]2002_hom'!$D$19</f>
        <v>0.87737875997544501</v>
      </c>
      <c r="F7" s="48">
        <f>'[2]2002_hom'!$C$19</f>
        <v>6516</v>
      </c>
      <c r="G7" s="49">
        <f>'[2]2005_muj'!$D$19</f>
        <v>0.28791469194312796</v>
      </c>
      <c r="H7" s="50">
        <f>'[2]2005_muj'!$C$19</f>
        <v>7596</v>
      </c>
      <c r="I7" s="47">
        <f>'[2]2005_hom'!$D$19</f>
        <v>0.85191555903049254</v>
      </c>
      <c r="J7" s="48">
        <f>'[2]2005_hom'!$C$19</f>
        <v>6395</v>
      </c>
      <c r="K7" s="47">
        <f>'[2]2009_muj'!$D$19</f>
        <v>0.30577427821522307</v>
      </c>
      <c r="L7" s="48">
        <f>'[2]2009_muj'!$C$19</f>
        <v>8382</v>
      </c>
      <c r="M7" s="51">
        <f>'[2]2009_hom'!$D$19</f>
        <v>0.82237584650112872</v>
      </c>
      <c r="N7" s="52">
        <f>'[2]2009_hom'!$C$19</f>
        <v>7088</v>
      </c>
    </row>
    <row r="8" spans="2:14" ht="15.6" customHeight="1" x14ac:dyDescent="0.45">
      <c r="B8" s="112"/>
      <c r="C8" s="53" t="str">
        <f>"("&amp;ROUND('[2]2002_muj'!$E$19,2)&amp;")"</f>
        <v>(0.46)</v>
      </c>
      <c r="D8" s="54"/>
      <c r="E8" s="53" t="str">
        <f>"("&amp;ROUND('[2]2002_hom'!$E$19,2)&amp;")"</f>
        <v>(0.33)</v>
      </c>
      <c r="F8" s="54"/>
      <c r="G8" s="55" t="str">
        <f>"("&amp;ROUND('[2]2005_muj'!$E$19,2)&amp;")"</f>
        <v>(0.45)</v>
      </c>
      <c r="H8" s="56"/>
      <c r="I8" s="53" t="str">
        <f>"("&amp;ROUND('[2]2005_hom'!$E$19,2)&amp;")"</f>
        <v>(0.36)</v>
      </c>
      <c r="J8" s="54"/>
      <c r="K8" s="53" t="str">
        <f>"("&amp;ROUND('[2]2009_muj'!$E$19,2)&amp;")"</f>
        <v>(0.46)</v>
      </c>
      <c r="L8" s="54"/>
      <c r="M8" s="57" t="str">
        <f>"("&amp;ROUND('[2]2009_hom'!$E$19,2)&amp;")"</f>
        <v>(0.38)</v>
      </c>
      <c r="N8" s="57"/>
    </row>
    <row r="9" spans="2:14" ht="15.6" customHeight="1" x14ac:dyDescent="0.45">
      <c r="B9" s="118" t="s">
        <v>21</v>
      </c>
      <c r="C9" s="47">
        <f>'[1]2002_muj'!$D$33</f>
        <v>0.21717823059066288</v>
      </c>
      <c r="D9" s="45">
        <f>'[1]2002_muj'!$C$33</f>
        <v>7754</v>
      </c>
      <c r="E9" s="47">
        <f>'[1]2002_hom'!$D$33</f>
        <v>0.98403928790669126</v>
      </c>
      <c r="F9" s="45">
        <f>'[1]2002_hom'!$C$33</f>
        <v>6516</v>
      </c>
      <c r="G9" s="49">
        <f>'[1]2005_muj'!$D$33</f>
        <v>0.22359432475039412</v>
      </c>
      <c r="H9" s="41">
        <f>'[1]2005_muj'!$C$33</f>
        <v>7612</v>
      </c>
      <c r="I9" s="47">
        <f>'[1]2005_hom'!$D$33</f>
        <v>0.96799875117077738</v>
      </c>
      <c r="J9" s="45">
        <f>'[1]2005_hom'!$C$33</f>
        <v>6406</v>
      </c>
      <c r="K9" s="47">
        <f>'[1]2009_muj'!$D$33</f>
        <v>0.30415076335877861</v>
      </c>
      <c r="L9" s="45">
        <f>'[1]2009_muj'!$C$33</f>
        <v>8384</v>
      </c>
      <c r="M9" s="51">
        <f>'[1]2009_hom'!$D$33</f>
        <v>0.87951467268623029</v>
      </c>
      <c r="N9" s="43">
        <f>'[1]2009_hom'!$C$33</f>
        <v>7088</v>
      </c>
    </row>
    <row r="10" spans="2:14" ht="15.6" customHeight="1" x14ac:dyDescent="0.45">
      <c r="B10" s="118"/>
      <c r="C10" s="44" t="str">
        <f>"("&amp;ROUND('[1]2002_muj'!$E$33,2)&amp;")"</f>
        <v>(0.41)</v>
      </c>
      <c r="D10" s="45"/>
      <c r="E10" s="44" t="str">
        <f>"("&amp;ROUND('[1]2002_hom'!$E$33,2)&amp;")"</f>
        <v>(0.13)</v>
      </c>
      <c r="F10" s="45"/>
      <c r="G10" s="46" t="str">
        <f>"("&amp;ROUND('[1]2005_muj'!$E$33,2)&amp;")"</f>
        <v>(0.42)</v>
      </c>
      <c r="H10" s="41"/>
      <c r="I10" s="44" t="str">
        <f>"("&amp;ROUND('[1]2005_hom'!$E$33,2)&amp;")"</f>
        <v>(0.18)</v>
      </c>
      <c r="J10" s="45"/>
      <c r="K10" s="44" t="str">
        <f>"("&amp;ROUND('[1]2009_muj'!$E$33,2)&amp;")"</f>
        <v>(0.46)</v>
      </c>
      <c r="L10" s="45"/>
      <c r="M10" s="43" t="str">
        <f>"("&amp;ROUND('[1]2009_hom'!$E$33,2)&amp;")"</f>
        <v>(0.33)</v>
      </c>
      <c r="N10" s="43"/>
    </row>
    <row r="11" spans="2:14" ht="15.6" customHeight="1" x14ac:dyDescent="0.45">
      <c r="B11" s="112" t="s">
        <v>20</v>
      </c>
      <c r="C11" s="47">
        <f>'[1]2002_muj'!$D$22</f>
        <v>0.83389218467887538</v>
      </c>
      <c r="D11" s="45">
        <f>'[1]2002_muj'!$C$22</f>
        <v>7754</v>
      </c>
      <c r="E11" s="47">
        <f>'[1]2002_hom'!$D$22</f>
        <v>0.92019643953345609</v>
      </c>
      <c r="F11" s="45">
        <f>'[1]2002_hom'!$C$22</f>
        <v>6516</v>
      </c>
      <c r="G11" s="49">
        <f>'[1]2005_muj'!$D$22</f>
        <v>0.80714661061481874</v>
      </c>
      <c r="H11" s="41">
        <f>'[1]2005_muj'!$C$22</f>
        <v>7612</v>
      </c>
      <c r="I11" s="47">
        <f>'[1]2005_hom'!$D$22</f>
        <v>0.89759600374648763</v>
      </c>
      <c r="J11" s="45">
        <f>'[1]2005_hom'!$C$22</f>
        <v>6406</v>
      </c>
      <c r="K11" s="47">
        <f>'[1]2009_muj'!$D$22</f>
        <v>0.83969465648854957</v>
      </c>
      <c r="L11" s="45">
        <f>'[1]2009_muj'!$C$22</f>
        <v>8384</v>
      </c>
      <c r="M11" s="51">
        <f>'[1]2009_hom'!$D$22</f>
        <v>0.91676072234762984</v>
      </c>
      <c r="N11" s="43">
        <f>'[1]2009_hom'!$C$22</f>
        <v>7088</v>
      </c>
    </row>
    <row r="12" spans="2:14" ht="15.6" customHeight="1" x14ac:dyDescent="0.45">
      <c r="B12" s="112"/>
      <c r="C12" s="44" t="str">
        <f>"("&amp;ROUND('[1]2002_muj'!$E$22,2)&amp;")"</f>
        <v>(0.37)</v>
      </c>
      <c r="D12" s="45"/>
      <c r="E12" s="44" t="str">
        <f>"("&amp;ROUND('[1]2002_hom'!$E$22,2)&amp;")"</f>
        <v>(0.27)</v>
      </c>
      <c r="F12" s="45"/>
      <c r="G12" s="46" t="str">
        <f>"("&amp;ROUND('[1]2005_muj'!$E$22,2)&amp;")"</f>
        <v>(0.39)</v>
      </c>
      <c r="H12" s="41"/>
      <c r="I12" s="44" t="str">
        <f>"("&amp;ROUND('[1]2005_hom'!$E$22,2)&amp;")"</f>
        <v>(0.3)</v>
      </c>
      <c r="J12" s="45"/>
      <c r="K12" s="44" t="str">
        <f>"("&amp;ROUND('[1]2009_muj'!$E$22,2)&amp;")"</f>
        <v>(0.37)</v>
      </c>
      <c r="L12" s="45"/>
      <c r="M12" s="43" t="str">
        <f>"("&amp;ROUND('[1]2009_hom'!$E$22,2)&amp;")"</f>
        <v>(0.28)</v>
      </c>
      <c r="N12" s="43"/>
    </row>
    <row r="13" spans="2:14" ht="15.6" customHeight="1" x14ac:dyDescent="0.45">
      <c r="B13" s="119" t="s">
        <v>26</v>
      </c>
      <c r="C13" s="44">
        <f>'[2]2002_muj'!$D$25</f>
        <v>37055.460347843444</v>
      </c>
      <c r="D13" s="45">
        <f>'[2]2002_muj'!$C$25</f>
        <v>2054</v>
      </c>
      <c r="E13" s="44">
        <f>'[2]2002_hom'!$D$25</f>
        <v>46107.303633466516</v>
      </c>
      <c r="F13" s="45">
        <f>'[2]2002_hom'!$C$25</f>
        <v>4704</v>
      </c>
      <c r="G13" s="46">
        <f>'[2]2005_muj'!$D$25</f>
        <v>37712.619382444951</v>
      </c>
      <c r="H13" s="41">
        <f>'[2]2005_muj'!$C$25</f>
        <v>1861</v>
      </c>
      <c r="I13" s="44">
        <f>'[2]2005_hom'!$D$25</f>
        <v>46145.219686734432</v>
      </c>
      <c r="J13" s="45">
        <f>'[2]2005_hom'!$C$25</f>
        <v>4482</v>
      </c>
      <c r="K13" s="44">
        <f>'[2]2009_muj'!$D$25</f>
        <v>33073.977554427765</v>
      </c>
      <c r="L13" s="45">
        <f>'[2]2009_muj'!$C$25</f>
        <v>1898</v>
      </c>
      <c r="M13" s="43">
        <f>'[2]2009_hom'!$D$25</f>
        <v>43117.545597835015</v>
      </c>
      <c r="N13" s="43">
        <f>'[2]2009_hom'!$C$25</f>
        <v>4062</v>
      </c>
    </row>
    <row r="14" spans="2:14" ht="15.6" customHeight="1" x14ac:dyDescent="0.45">
      <c r="B14" s="119"/>
      <c r="C14" s="44" t="str">
        <f>+"("&amp;ROUND('[2]2002_muj'!$E$25,0)&amp;")"</f>
        <v>(33408)</v>
      </c>
      <c r="D14" s="45"/>
      <c r="E14" s="44" t="str">
        <f>+"("&amp;ROUND('[2]2002_hom'!$E$25,0)&amp;")"</f>
        <v>(32071)</v>
      </c>
      <c r="F14" s="45"/>
      <c r="G14" s="46" t="str">
        <f>+"("&amp;ROUND('[2]2005_muj'!$E$25,0)&amp;")"</f>
        <v>(30356)</v>
      </c>
      <c r="H14" s="41"/>
      <c r="I14" s="44" t="str">
        <f>+"("&amp;ROUND('[2]2005_hom'!$E$25,0)&amp;")"</f>
        <v>(29953)</v>
      </c>
      <c r="J14" s="45"/>
      <c r="K14" s="44" t="str">
        <f>+"("&amp;ROUND('[2]2009_muj'!$E$25,0)&amp;")"</f>
        <v>(26900)</v>
      </c>
      <c r="L14" s="45"/>
      <c r="M14" s="43" t="str">
        <f>+"("&amp;ROUND('[2]2009_hom'!$E$25,0)&amp;")"</f>
        <v>(26828)</v>
      </c>
      <c r="N14" s="43"/>
    </row>
    <row r="15" spans="2:14" ht="15.6" customHeight="1" x14ac:dyDescent="0.45">
      <c r="B15" s="112" t="s">
        <v>36</v>
      </c>
      <c r="C15" s="58">
        <f>'[1]2002_muj'!$D$20</f>
        <v>3.9615834307666611</v>
      </c>
      <c r="D15" s="45">
        <f>'[1]2002_muj'!$C$20</f>
        <v>5987</v>
      </c>
      <c r="E15" s="58">
        <f>'[1]2002_hom'!$D$20</f>
        <v>4.256247259973696</v>
      </c>
      <c r="F15" s="45">
        <f>'[1]2002_hom'!$C$20</f>
        <v>4562</v>
      </c>
      <c r="G15" s="59">
        <f>'[1]2005_muj'!$D$20</f>
        <v>3.9941715237302247</v>
      </c>
      <c r="H15" s="41">
        <f>'[1]2005_muj'!$C$20</f>
        <v>6005</v>
      </c>
      <c r="I15" s="58">
        <f>'[1]2005_hom'!$D$20</f>
        <v>4.1651189127972819</v>
      </c>
      <c r="J15" s="45">
        <f>'[1]2005_hom'!$C$20</f>
        <v>4415</v>
      </c>
      <c r="K15" s="58">
        <f>'[1]2009_muj'!$D$20</f>
        <v>4.1777188328912471</v>
      </c>
      <c r="L15" s="45">
        <f>'[1]2009_muj'!$C$20</f>
        <v>6786</v>
      </c>
      <c r="M15" s="60">
        <f>'[1]2009_hom'!$D$20</f>
        <v>4.2623182552504035</v>
      </c>
      <c r="N15" s="43">
        <f>'[1]2009_hom'!$C$20</f>
        <v>4952</v>
      </c>
    </row>
    <row r="16" spans="2:14" ht="15.6" customHeight="1" x14ac:dyDescent="0.45">
      <c r="B16" s="112"/>
      <c r="C16" s="44" t="str">
        <f>"("&amp;ROUND('[1]2002_muj'!$E$20,2)&amp;")"</f>
        <v>(2.66)</v>
      </c>
      <c r="D16" s="45"/>
      <c r="E16" s="44" t="str">
        <f>"("&amp;ROUND('[1]2002_hom'!$E$20,2)&amp;")"</f>
        <v>(3.62)</v>
      </c>
      <c r="F16" s="45"/>
      <c r="G16" s="46" t="str">
        <f>"("&amp;ROUND('[1]2005_muj'!$E$20,2)&amp;")"</f>
        <v>(2.04)</v>
      </c>
      <c r="H16" s="41"/>
      <c r="I16" s="44" t="str">
        <f>"("&amp;ROUND('[1]2005_hom'!$E$20,2)&amp;")"</f>
        <v>(3.04)</v>
      </c>
      <c r="J16" s="45"/>
      <c r="K16" s="44" t="str">
        <f>"("&amp;ROUND('[1]2009_muj'!$E$20,2)&amp;")"</f>
        <v>(2.85)</v>
      </c>
      <c r="L16" s="45"/>
      <c r="M16" s="43" t="str">
        <f>"("&amp;ROUND('[1]2009_hom'!$E$20,2)&amp;")"</f>
        <v>(2.27)</v>
      </c>
      <c r="N16" s="43"/>
    </row>
    <row r="17" spans="2:14" ht="15.6" customHeight="1" x14ac:dyDescent="0.45">
      <c r="B17" s="112" t="s">
        <v>11</v>
      </c>
      <c r="C17" s="61">
        <f>'[1]2002_muj'!$D$27</f>
        <v>152.51971040720525</v>
      </c>
      <c r="D17" s="45">
        <f>'[1]2002_muj'!$C$27</f>
        <v>6626</v>
      </c>
      <c r="E17" s="61">
        <f>'[1]2002_hom'!$D$27</f>
        <v>164.91633438579009</v>
      </c>
      <c r="F17" s="45">
        <f>'[1]2002_hom'!$C$27</f>
        <v>5014</v>
      </c>
      <c r="G17" s="40">
        <f>'[1]2005_muj'!$D$27</f>
        <v>153.24354121418895</v>
      </c>
      <c r="H17" s="41">
        <f>'[1]2005_muj'!$C$27</f>
        <v>6495</v>
      </c>
      <c r="I17" s="61">
        <f>'[1]2005_hom'!$D$27</f>
        <v>165.25506521889344</v>
      </c>
      <c r="J17" s="45">
        <f>'[1]2005_hom'!$C$27</f>
        <v>4671</v>
      </c>
      <c r="K17" s="61">
        <f>'[1]2009_muj'!$D$27</f>
        <v>152.57576330162246</v>
      </c>
      <c r="L17" s="45">
        <f>'[1]2009_muj'!$C$27</f>
        <v>6977</v>
      </c>
      <c r="M17" s="42">
        <f>'[1]2009_hom'!$D$27</f>
        <v>165.35749217825875</v>
      </c>
      <c r="N17" s="43">
        <f>'[1]2009_hom'!$C$27</f>
        <v>5112</v>
      </c>
    </row>
    <row r="18" spans="2:14" ht="15.6" customHeight="1" x14ac:dyDescent="0.45">
      <c r="B18" s="112"/>
      <c r="C18" s="44" t="str">
        <f>"("&amp;ROUND('[1]2002_muj'!$E$27,2)&amp;")"</f>
        <v>(7.19)</v>
      </c>
      <c r="D18" s="45"/>
      <c r="E18" s="44" t="str">
        <f>"("&amp;ROUND('[1]2002_hom'!$E$27,2)&amp;")"</f>
        <v>(7.59)</v>
      </c>
      <c r="F18" s="45"/>
      <c r="G18" s="46" t="str">
        <f>"("&amp;ROUND('[1]2005_muj'!$E$27,2)&amp;")"</f>
        <v>(7.35)</v>
      </c>
      <c r="H18" s="41"/>
      <c r="I18" s="44" t="str">
        <f>"("&amp;ROUND('[1]2005_hom'!$E$27,2)&amp;")"</f>
        <v>(7.74)</v>
      </c>
      <c r="J18" s="45"/>
      <c r="K18" s="44" t="str">
        <f>"("&amp;ROUND('[1]2009_muj'!$E$27,2)&amp;")"</f>
        <v>(7.15)</v>
      </c>
      <c r="L18" s="45"/>
      <c r="M18" s="43" t="str">
        <f>"("&amp;ROUND('[1]2009_hom'!$E$27,2)&amp;")"</f>
        <v>(7.39)</v>
      </c>
      <c r="N18" s="43"/>
    </row>
    <row r="19" spans="2:14" ht="15.6" customHeight="1" x14ac:dyDescent="0.45">
      <c r="B19" s="112" t="s">
        <v>17</v>
      </c>
      <c r="C19" s="61">
        <f>'[1]2002_muj'!$D$28</f>
        <v>66.807891566207616</v>
      </c>
      <c r="D19" s="45">
        <f>'[1]2002_muj'!$C$28</f>
        <v>6640</v>
      </c>
      <c r="E19" s="61">
        <f>'[1]2002_hom'!$D$28</f>
        <v>73.995940819618056</v>
      </c>
      <c r="F19" s="45">
        <f>'[1]2002_hom'!$C$28</f>
        <v>5001</v>
      </c>
      <c r="G19" s="40">
        <f>'[1]2005_muj'!$D$28</f>
        <v>67.037380722200879</v>
      </c>
      <c r="H19" s="41">
        <f>'[1]2005_muj'!$C$28</f>
        <v>6498</v>
      </c>
      <c r="I19" s="61">
        <f>'[1]2005_hom'!$D$28</f>
        <v>74.136567716849214</v>
      </c>
      <c r="J19" s="45">
        <f>'[1]2005_hom'!$C$28</f>
        <v>4679</v>
      </c>
      <c r="K19" s="61">
        <f>'[1]2009_muj'!$D$28</f>
        <v>67.611292157834711</v>
      </c>
      <c r="L19" s="45">
        <f>'[1]2009_muj'!$C$28</f>
        <v>6934</v>
      </c>
      <c r="M19" s="42">
        <f>'[1]2009_hom'!$D$28</f>
        <v>75.829199545579002</v>
      </c>
      <c r="N19" s="43">
        <f>'[1]2009_hom'!$C$28</f>
        <v>5072</v>
      </c>
    </row>
    <row r="20" spans="2:14" ht="15.6" customHeight="1" x14ac:dyDescent="0.45">
      <c r="B20" s="112"/>
      <c r="C20" s="44" t="str">
        <f>"("&amp;ROUND('[1]2002_muj'!$E$28,2)&amp;")"</f>
        <v>(14.1)</v>
      </c>
      <c r="D20" s="45"/>
      <c r="E20" s="44" t="str">
        <f>"("&amp;ROUND('[1]2002_hom'!$E$28,2)&amp;")"</f>
        <v>(13.91)</v>
      </c>
      <c r="F20" s="45"/>
      <c r="G20" s="46" t="str">
        <f>"("&amp;ROUND('[1]2005_muj'!$E$28,2)&amp;")"</f>
        <v>(14.46)</v>
      </c>
      <c r="H20" s="41"/>
      <c r="I20" s="44" t="str">
        <f>"("&amp;ROUND('[1]2005_hom'!$E$28,2)&amp;")"</f>
        <v>(13.97)</v>
      </c>
      <c r="J20" s="45"/>
      <c r="K20" s="44" t="str">
        <f>"("&amp;ROUND('[1]2009_muj'!$E$28,2)&amp;")"</f>
        <v>(14.68)</v>
      </c>
      <c r="L20" s="45"/>
      <c r="M20" s="43" t="str">
        <f>"("&amp;ROUND('[1]2009_hom'!$E$28,2)&amp;")"</f>
        <v>(15.15)</v>
      </c>
      <c r="N20" s="43"/>
    </row>
    <row r="21" spans="2:14" ht="15.6" customHeight="1" x14ac:dyDescent="0.45">
      <c r="B21" s="119" t="s">
        <v>18</v>
      </c>
      <c r="C21" s="62">
        <f>'[1]2002_muj'!$D$30</f>
        <v>0.44200895208004215</v>
      </c>
      <c r="D21" s="45">
        <f>'[1]2002_muj'!$C$30</f>
        <v>6330</v>
      </c>
      <c r="E21" s="62">
        <f>'[1]2002_hom'!$D$30</f>
        <v>0.4695621934255802</v>
      </c>
      <c r="F21" s="45">
        <f>'[1]2002_hom'!$C$30</f>
        <v>4553</v>
      </c>
      <c r="G21" s="63">
        <f>'[1]2005_muj'!$D$30</f>
        <v>0.51448774645292061</v>
      </c>
      <c r="H21" s="41">
        <f>'[1]2005_muj'!$C$30</f>
        <v>3618</v>
      </c>
      <c r="I21" s="62">
        <f>'[1]2005_hom'!$D$30</f>
        <v>0.53511928561908573</v>
      </c>
      <c r="J21" s="45">
        <f>'[1]2005_hom'!$C$30</f>
        <v>2501</v>
      </c>
      <c r="K21" s="62">
        <f>'[1]2009_muj'!$D$30</f>
        <v>0.40565945840639001</v>
      </c>
      <c r="L21" s="45">
        <f>'[1]2009_muj'!$C$30</f>
        <v>5133</v>
      </c>
      <c r="M21" s="64">
        <f>'[1]2009_hom'!$D$30</f>
        <v>0.40196695185371584</v>
      </c>
      <c r="N21" s="43">
        <f>'[1]2009_hom'!$C$30</f>
        <v>3974</v>
      </c>
    </row>
    <row r="22" spans="2:14" ht="15.6" customHeight="1" x14ac:dyDescent="0.45">
      <c r="B22" s="119"/>
      <c r="C22" s="62" t="str">
        <f>"("&amp;ROUND('[1]2002_muj'!$E$30,2)&amp;")"</f>
        <v>(0.25)</v>
      </c>
      <c r="D22" s="45"/>
      <c r="E22" s="62" t="str">
        <f>"("&amp;ROUND('[1]2002_hom'!$E$30,2)&amp;")"</f>
        <v>(0.25)</v>
      </c>
      <c r="F22" s="45"/>
      <c r="G22" s="63" t="str">
        <f>"("&amp;ROUND('[1]2005_muj'!$E$30,2)&amp;")"</f>
        <v>(0.24)</v>
      </c>
      <c r="H22" s="41"/>
      <c r="I22" s="62" t="str">
        <f>"("&amp;ROUND('[1]2005_hom'!$E$30,2)&amp;")"</f>
        <v>(0.23)</v>
      </c>
      <c r="J22" s="45"/>
      <c r="K22" s="62" t="str">
        <f>"("&amp;ROUND('[1]2009_muj'!$E$30,2)&amp;")"</f>
        <v>(0.24)</v>
      </c>
      <c r="L22" s="45"/>
      <c r="M22" s="65" t="str">
        <f>"("&amp;ROUND('[1]2009_hom'!$E$30,2)&amp;")"</f>
        <v>(0.26)</v>
      </c>
      <c r="N22" s="43"/>
    </row>
    <row r="23" spans="2:14" ht="15.6" customHeight="1" x14ac:dyDescent="0.45">
      <c r="B23" s="119" t="s">
        <v>23</v>
      </c>
      <c r="C23" s="53">
        <f>'[1]2002_muj'!$D$32</f>
        <v>3.1798676917575541</v>
      </c>
      <c r="D23" s="45">
        <f>'[1]2002_muj'!$C$32</f>
        <v>5593</v>
      </c>
      <c r="E23" s="53">
        <f>'[1]2002_hom'!$D$32</f>
        <v>2.6035072711719418</v>
      </c>
      <c r="F23" s="45">
        <f>'[1]2002_hom'!$C$32</f>
        <v>4676</v>
      </c>
      <c r="G23" s="55">
        <f>'[1]2005_muj'!$D$32</f>
        <v>3.1223021582733814</v>
      </c>
      <c r="H23" s="41">
        <f>'[1]2005_muj'!$C$32</f>
        <v>5699</v>
      </c>
      <c r="I23" s="53">
        <f>'[1]2005_hom'!$D$32</f>
        <v>2.4399474950776634</v>
      </c>
      <c r="J23" s="45">
        <f>'[1]2005_hom'!$C$32</f>
        <v>4571</v>
      </c>
      <c r="K23" s="53">
        <f>'[1]2009_muj'!$D$32</f>
        <v>3.4272230501738696</v>
      </c>
      <c r="L23" s="45">
        <f>'[1]2009_muj'!$C$32</f>
        <v>6039</v>
      </c>
      <c r="M23" s="57">
        <f>'[1]2009_hom'!$D$32</f>
        <v>2.8045128205128207</v>
      </c>
      <c r="N23" s="43">
        <f>'[1]2009_hom'!$C$32</f>
        <v>4875</v>
      </c>
    </row>
    <row r="24" spans="2:14" ht="15.6" customHeight="1" x14ac:dyDescent="0.45">
      <c r="B24" s="119"/>
      <c r="C24" s="44" t="str">
        <f>"("&amp;ROUND('[1]2002_muj'!$E$32,2)&amp;")"</f>
        <v>(2.11)</v>
      </c>
      <c r="D24" s="45"/>
      <c r="E24" s="44" t="str">
        <f>"("&amp;ROUND('[1]2002_hom'!$E$32,2)&amp;")"</f>
        <v>(1.93)</v>
      </c>
      <c r="F24" s="45"/>
      <c r="G24" s="46" t="str">
        <f>"("&amp;ROUND('[1]2005_muj'!$E$32,2)&amp;")"</f>
        <v>(2.1)</v>
      </c>
      <c r="H24" s="41"/>
      <c r="I24" s="44" t="str">
        <f>"("&amp;ROUND('[1]2005_hom'!$E$32,2)&amp;")"</f>
        <v>(1.76)</v>
      </c>
      <c r="J24" s="45"/>
      <c r="K24" s="44" t="str">
        <f>"("&amp;ROUND('[1]2009_muj'!$E$32,2)&amp;")"</f>
        <v>(2.01)</v>
      </c>
      <c r="L24" s="45"/>
      <c r="M24" s="43" t="str">
        <f>"("&amp;ROUND('[1]2009_hom'!$E$32,2)&amp;")"</f>
        <v>(1.75)</v>
      </c>
      <c r="N24" s="43"/>
    </row>
    <row r="25" spans="2:14" ht="15.6" customHeight="1" x14ac:dyDescent="0.45">
      <c r="B25" s="112" t="s">
        <v>25</v>
      </c>
      <c r="C25" s="53">
        <f>'[1]2002_muj'!$D$31</f>
        <v>7.9002324333988918</v>
      </c>
      <c r="D25" s="45">
        <f>'[1]2002_muj'!$C$31</f>
        <v>5593</v>
      </c>
      <c r="E25" s="53">
        <f>'[1]2002_hom'!$D$31</f>
        <v>7.6556886227544911</v>
      </c>
      <c r="F25" s="45">
        <f>'[1]2002_hom'!$C$31</f>
        <v>4676</v>
      </c>
      <c r="G25" s="55">
        <f>'[1]2005_muj'!$D$31</f>
        <v>7.8161080891384449</v>
      </c>
      <c r="H25" s="41">
        <f>'[1]2005_muj'!$C$31</f>
        <v>5699</v>
      </c>
      <c r="I25" s="53">
        <f>'[1]2005_hom'!$D$31</f>
        <v>7.2999343688470795</v>
      </c>
      <c r="J25" s="45">
        <f>'[1]2005_hom'!$C$31</f>
        <v>4571</v>
      </c>
      <c r="K25" s="53">
        <f>'[1]2009_muj'!$D$31</f>
        <v>7.3169398907103824</v>
      </c>
      <c r="L25" s="45">
        <f>'[1]2009_muj'!$C$31</f>
        <v>6039</v>
      </c>
      <c r="M25" s="66">
        <f>'[1]2009_hom'!$D$31</f>
        <v>6.9329230769230765</v>
      </c>
      <c r="N25" s="67">
        <f>'[1]2009_hom'!$C$31</f>
        <v>4875</v>
      </c>
    </row>
    <row r="26" spans="2:14" ht="15.6" customHeight="1" thickBot="1" x14ac:dyDescent="0.5">
      <c r="B26" s="123"/>
      <c r="C26" s="68" t="str">
        <f>"("&amp;ROUND('[1]2002_muj'!$E$31,2)&amp;")"</f>
        <v>(2.56)</v>
      </c>
      <c r="D26" s="69"/>
      <c r="E26" s="68" t="str">
        <f>"("&amp;ROUND('[1]2002_hom'!$E$31,2)&amp;")"</f>
        <v>(2.61)</v>
      </c>
      <c r="F26" s="69"/>
      <c r="G26" s="70" t="str">
        <f>"("&amp;ROUND('[1]2005_muj'!$E$31,2)&amp;")"</f>
        <v>(2.52)</v>
      </c>
      <c r="H26" s="71"/>
      <c r="I26" s="68" t="str">
        <f>"("&amp;ROUND('[1]2005_hom'!$E$31,2)&amp;")"</f>
        <v>(2.58)</v>
      </c>
      <c r="J26" s="69"/>
      <c r="K26" s="68" t="str">
        <f>"("&amp;ROUND('[1]2009_muj'!$E$31,2)&amp;")"</f>
        <v>(2.55)</v>
      </c>
      <c r="L26" s="69"/>
      <c r="M26" s="72" t="str">
        <f>"("&amp;ROUND('[1]2009_hom'!$E$31,2)&amp;")"</f>
        <v>(2.61)</v>
      </c>
      <c r="N26" s="72"/>
    </row>
    <row r="27" spans="2:14" ht="15.6" customHeight="1" x14ac:dyDescent="0.3">
      <c r="B27" s="108" t="s">
        <v>35</v>
      </c>
      <c r="C27" s="108"/>
      <c r="D27" s="108"/>
      <c r="E27" s="108"/>
      <c r="F27" s="108"/>
      <c r="G27" s="108"/>
      <c r="H27" s="108"/>
      <c r="I27" s="108"/>
      <c r="J27" s="108"/>
      <c r="K27" s="108"/>
      <c r="L27" s="108"/>
      <c r="M27" s="108"/>
      <c r="N27" s="108"/>
    </row>
    <row r="28" spans="2:14" ht="14.4" customHeight="1" x14ac:dyDescent="0.4">
      <c r="B28" s="117" t="s">
        <v>14</v>
      </c>
      <c r="C28" s="117"/>
      <c r="D28" s="117"/>
      <c r="E28" s="117"/>
      <c r="F28" s="117"/>
      <c r="G28" s="117"/>
      <c r="H28" s="117"/>
      <c r="I28" s="74"/>
      <c r="J28" s="74"/>
      <c r="K28" s="75"/>
      <c r="L28" s="75"/>
      <c r="M28" s="75"/>
      <c r="N28" s="75"/>
    </row>
    <row r="29" spans="2:14" ht="37.200000000000003" customHeight="1" x14ac:dyDescent="0.3">
      <c r="B29" s="121" t="s">
        <v>37</v>
      </c>
      <c r="C29" s="121"/>
      <c r="D29" s="121"/>
      <c r="E29" s="121"/>
      <c r="F29" s="121"/>
      <c r="G29" s="121"/>
      <c r="H29" s="121"/>
      <c r="I29" s="121"/>
      <c r="J29" s="121"/>
      <c r="K29" s="121"/>
      <c r="L29" s="121"/>
      <c r="M29" s="121"/>
      <c r="N29" s="121"/>
    </row>
  </sheetData>
  <mergeCells count="25">
    <mergeCell ref="B29:N29"/>
    <mergeCell ref="B27:N27"/>
    <mergeCell ref="G2:J2"/>
    <mergeCell ref="G3:H3"/>
    <mergeCell ref="I3:J3"/>
    <mergeCell ref="K3:L3"/>
    <mergeCell ref="M3:N3"/>
    <mergeCell ref="K2:N2"/>
    <mergeCell ref="B15:B16"/>
    <mergeCell ref="B17:B18"/>
    <mergeCell ref="B19:B20"/>
    <mergeCell ref="B21:B22"/>
    <mergeCell ref="B23:B24"/>
    <mergeCell ref="B25:B26"/>
    <mergeCell ref="B7:B8"/>
    <mergeCell ref="C3:D3"/>
    <mergeCell ref="E3:F3"/>
    <mergeCell ref="C2:F2"/>
    <mergeCell ref="B1:L1"/>
    <mergeCell ref="B2:B4"/>
    <mergeCell ref="B28:H28"/>
    <mergeCell ref="B9:B10"/>
    <mergeCell ref="B11:B12"/>
    <mergeCell ref="B13:B14"/>
    <mergeCell ref="B5:B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dc:creator>
  <cp:lastModifiedBy>mariareyesretana94@gmail.com</cp:lastModifiedBy>
  <dcterms:created xsi:type="dcterms:W3CDTF">2020-11-27T19:49:39Z</dcterms:created>
  <dcterms:modified xsi:type="dcterms:W3CDTF">2021-08-12T12:35:21Z</dcterms:modified>
</cp:coreProperties>
</file>