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кол-ва людей с ВО" sheetId="1" state="visible" r:id="rId2"/>
    <sheet name="Расчет производительности" sheetId="2" state="visible" r:id="rId3"/>
    <sheet name="исходные данные" sheetId="3" state="visible" r:id="rId4"/>
    <sheet name="Трансформирование" sheetId="4" state="visible" r:id="rId5"/>
    <sheet name="Нормировка и расчет" sheetId="5" state="visible" r:id="rId6"/>
    <sheet name="Индекс (идентичные)" sheetId="6" state="visible" r:id="rId7"/>
    <sheet name="Для сравнения" sheetId="7" state="visible" r:id="rId8"/>
  </sheets>
  <definedNames>
    <definedName function="false" hidden="true" localSheetId="5" name="_xlnm._FilterDatabase" vbProcedure="false">'Индекс (идентичные)'!$A$1:$B$1</definedName>
    <definedName function="false" hidden="false" localSheetId="5" name="_xlnm._FilterDatabase" vbProcedure="false">'Индекс (идентичные)'!$A$1:$B$1</definedName>
    <definedName function="false" hidden="false" localSheetId="5" name="_xlnm._FilterDatabase_0" vbProcedure="false">'Индекс (идентичные)'!$A$1:$B$1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<sst xmlns="http://schemas.openxmlformats.org/spreadsheetml/2006/main" count="882" uniqueCount="168">
  <si>
    <t xml:space="preserve">Регион</t>
  </si>
  <si>
    <t xml:space="preserve">Численность раб.силы (тыс. человек)</t>
  </si>
  <si>
    <t xml:space="preserve">с высшим образование от раб.силы %</t>
  </si>
  <si>
    <t xml:space="preserve">Численность безработных (тыс. человек)</t>
  </si>
  <si>
    <t xml:space="preserve">с высшим образованием от безработных %</t>
  </si>
  <si>
    <t xml:space="preserve">Количество людей с высшим образованием из числа занятых и безработных (тыс.человек)</t>
  </si>
  <si>
    <t xml:space="preserve">Пермский край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</si>
  <si>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</si>
  <si>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</si>
  <si>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</si>
  <si>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</si>
  <si>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</si>
  <si>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</si>
  <si>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</si>
  <si>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</si>
  <si>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</si>
  <si>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</si>
  <si>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</si>
  <si>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</si>
  <si>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</si>
  <si>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</si>
  <si>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</si>
  <si>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</si>
  <si>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</si>
  <si>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</si>
  <si>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</si>
  <si>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</si>
  <si>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</si>
  <si>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Ненецкий автономный округ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</si>
  <si>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</si>
  <si>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</si>
  <si>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</si>
  <si>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</si>
  <si>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</si>
  <si>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</si>
  <si>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</si>
  <si>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</si>
  <si>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</si>
  <si>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</si>
  <si>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</si>
  <si>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</si>
  <si>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</si>
  <si>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</si>
  <si>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</si>
  <si>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</si>
  <si>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</si>
  <si>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- 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</si>
  <si>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</si>
  <si>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</si>
  <si>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</si>
  <si>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</si>
  <si>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</si>
  <si>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</si>
  <si>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</si>
  <si>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</si>
  <si>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</si>
  <si>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</si>
  <si>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</si>
  <si>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</si>
  <si>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</si>
  <si>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</si>
  <si>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</si>
  <si>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</si>
  <si>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</si>
  <si>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 без автономных округов</t>
  </si>
  <si>
    <t xml:space="preserve">Ханты-Мансийский автономный округ - Югра</t>
  </si>
  <si>
    <t xml:space="preserve">Ямало-Ненецкий автономный округ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</si>
  <si>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</si>
  <si>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</si>
  <si>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</si>
  <si>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</si>
  <si>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</si>
  <si>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</si>
  <si>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</si>
  <si>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</si>
  <si>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</si>
  <si>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</si>
  <si>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</si>
  <si>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</si>
  <si>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</si>
  <si>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</si>
  <si>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</si>
  <si>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</si>
  <si>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</si>
  <si>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</si>
  <si>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</si>
  <si>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</si>
  <si>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</si>
  <si>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</si>
  <si>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Республика Крым</t>
  </si>
  <si>
    <t xml:space="preserve">г. Севастополь</t>
  </si>
  <si>
    <t xml:space="preserve">Секторная структура</t>
  </si>
  <si>
    <t xml:space="preserve">Среднегодовая численность занятых по видам экономической деятельности, тыс. чел., 2015 г.</t>
  </si>
  <si>
    <t xml:space="preserve">ВРП в тыс. рублей</t>
  </si>
  <si>
    <t xml:space="preserve">Среднегодовая производительность труда, тыс.руб./чел</t>
  </si>
  <si>
    <t xml:space="preserve">Сельское хозяйство, охота и лес-ное хозяй-ство; рыбо-ловство, рыбоводство</t>
  </si>
  <si>
    <t xml:space="preserve">Добыча 
полезных 
ископаемых
</t>
  </si>
  <si>
    <t xml:space="preserve">Обрабаты-вающие 
производства
</t>
  </si>
  <si>
    <t xml:space="preserve">Производ-ство и рас-пределение электроэнер-гии, 
газа и воды
</t>
  </si>
  <si>
    <t xml:space="preserve">Строитель-ство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</si>
  <si>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</si>
  <si>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</si>
  <si>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</si>
  <si>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</si>
  <si>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 xml:space="preserve">Образование</t>
  </si>
  <si>
    <t xml:space="preserve">Здравоохра-нение и предоставле-ние социаль-ных услуг</t>
  </si>
  <si>
    <t xml:space="preserve">Предостав-ление прочих коммуналь-ных, соци-альных и персональ-ных услуг</t>
  </si>
  <si>
    <t xml:space="preserve">Другие виды 
деятельности
</t>
  </si>
  <si>
    <t xml:space="preserve">Республика Северная Осетия – Алания</t>
  </si>
  <si>
    <t xml:space="preserve">Тюменская область без</t>
  </si>
  <si>
    <t xml:space="preserve">Ханты-Мансийский автономный
округ - Югра
</t>
  </si>
  <si>
    <t xml:space="preserve">Геодемографические </t>
  </si>
  <si>
    <t xml:space="preserve">Технологическая специализация</t>
  </si>
  <si>
    <t xml:space="preserve">Бизнес</t>
  </si>
  <si>
    <t xml:space="preserve">Открытость</t>
  </si>
  <si>
    <t xml:space="preserve">Институты и ценности</t>
  </si>
  <si>
    <t xml:space="preserve">Размер региона</t>
  </si>
  <si>
    <t xml:space="preserve">Возрастной состав населения, 2015 г.</t>
  </si>
  <si>
    <t xml:space="preserve">Урбанизация, 2015 г.</t>
  </si>
  <si>
    <t xml:space="preserve">Транспортная доступность, 2015 г.</t>
  </si>
  <si>
    <t xml:space="preserve">Уровень образования, 2015 г.</t>
  </si>
  <si>
    <t xml:space="preserve">Патентные исследования, 2015 г.</t>
  </si>
  <si>
    <t xml:space="preserve">Объем инновационных товаров, работ, услуг, 2015 г.</t>
  </si>
  <si>
    <t xml:space="preserve">Предприятия и организации, 2015 г.</t>
  </si>
  <si>
    <t xml:space="preserve">Внешнеэкономическая деятельность, 2015 г.</t>
  </si>
  <si>
    <t xml:space="preserve">Культура, отдых и туризм, 2015 г.</t>
  </si>
  <si>
    <t xml:space="preserve">Уровень преступности, 2015 г.</t>
  </si>
  <si>
    <t xml:space="preserve">Площадь территории, тыс. км2</t>
  </si>
  <si>
    <t xml:space="preserve">Численность населения на 1 января 2016 г.,тыс. человек</t>
  </si>
  <si>
    <t xml:space="preserve">Население моложе трудоспособного возраста, в % от общей численности населения</t>
  </si>
  <si>
    <t xml:space="preserve">Население старше трудоспособного возраста, в % от общей численности населения</t>
  </si>
  <si>
    <t xml:space="preserve">Удельный вес городского населения в общей численности населения, в %</t>
  </si>
  <si>
    <t xml:space="preserve">Удельный вес сельского населения в общей численности населения, в %</t>
  </si>
  <si>
    <t xml:space="preserve">Число автобусов общего пользования на 100 000 человек населения, штук
</t>
  </si>
  <si>
    <t xml:space="preserve">Перевозки пассажиров автобусов, млн. человек, 2015 г.</t>
  </si>
  <si>
    <t xml:space="preserve">Плотность автомобильных дорог общего пользования с твердым покрытием, км путей на 1000 км2 территории
</t>
  </si>
  <si>
    <t xml:space="preserve">Выдано патентов на изобретения</t>
  </si>
  <si>
    <t xml:space="preserve">Выдано патентов на полезные модели</t>
  </si>
  <si>
    <t xml:space="preserve">В % от общего объема отгружен-ных това-ров, вы-полненных работ, услуг</t>
  </si>
  <si>
    <t xml:space="preserve">Сельское хозяйство, охота и лесное хозяйство; рыболовство, рыбоводство</t>
  </si>
  <si>
    <t xml:space="preserve">Добыча полезных ископаемых</t>
  </si>
  <si>
    <t xml:space="preserve">Обрабатывающие производства</t>
  </si>
  <si>
    <t xml:space="preserve">Производство и распределение электроэнергии, газа, воды</t>
  </si>
  <si>
    <t xml:space="preserve">Строительство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</si>
  <si>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</si>
  <si>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 xml:space="preserve">Здравоохранение и предоставление социальных услуг</t>
  </si>
  <si>
    <t xml:space="preserve">Предостав-ление прочих коммунальных, социальных и персональных услуг</t>
  </si>
  <si>
    <t xml:space="preserve">Число предприятий и организаций на 1000 человек
</t>
  </si>
  <si>
    <t xml:space="preserve">Экспорт со странами 
дальнего 
зарубежья (в фактически действовавших ценах; млн. долл.США) 
</t>
  </si>
  <si>
    <t xml:space="preserve">Экспорт со странами 
СНГ (в фактически действовавших ценах; млн. долл.США)</t>
  </si>
  <si>
    <t xml:space="preserve">Численность зрителей театров на 1000 человек населения человек</t>
  </si>
  <si>
    <t xml:space="preserve">Число посещений музеев на 1000 человек населения человек</t>
  </si>
  <si>
    <t xml:space="preserve">Численность российских туристов, отправленных туристскими фирмами в туры по России, на 1000 человек населения, человек</t>
  </si>
  <si>
    <t xml:space="preserve">Численность российских туристов, отправленных туристскими фирмами в зарубежные туры, на 1000 человек населения, человек</t>
  </si>
  <si>
    <t xml:space="preserve">Число зарегистрированных преступлений на 100 000 человек населения</t>
  </si>
  <si>
    <t xml:space="preserve">Тюменская область</t>
  </si>
  <si>
    <t xml:space="preserve">Ханты-Мансийский автономный округ – Югра</t>
  </si>
  <si>
    <t xml:space="preserve">min</t>
  </si>
  <si>
    <t xml:space="preserve">max</t>
  </si>
  <si>
    <t xml:space="preserve">m</t>
  </si>
  <si>
    <t xml:space="preserve">ассиметрия</t>
  </si>
  <si>
    <t xml:space="preserve">среднее</t>
  </si>
  <si>
    <t xml:space="preserve">ассиметрия NEW</t>
  </si>
  <si>
    <t xml:space="preserve">стандратное отклонение</t>
  </si>
  <si>
    <t xml:space="preserve">Σ</t>
  </si>
  <si>
    <t xml:space="preserve">Индекс</t>
  </si>
  <si>
    <t xml:space="preserve">Среднее по России</t>
  </si>
  <si>
    <t xml:space="preserve">Среднее по группе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</si>
</sst>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0"/>
    <numFmt numFmtId="167" formatCode="#,##0.####"/>
    <numFmt numFmtId="168" formatCode="#,##0"/>
    <numFmt numFmtId="169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1</xdr:row>
      <xdr:rowOff>38160</xdr:rowOff>
    </xdr:from>
    <xdr:to>
      <xdr:col>16</xdr:col>
      <xdr:colOff>570600</xdr:colOff>
      <xdr:row>1</xdr:row>
      <xdr:rowOff>285120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5736240" y="895320"/>
          <a:ext cx="6045840" cy="24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228600</xdr:colOff>
      <xdr:row>0</xdr:row>
      <xdr:rowOff>38160</xdr:rowOff>
    </xdr:from>
    <xdr:to>
      <xdr:col>40</xdr:col>
      <xdr:colOff>218520</xdr:colOff>
      <xdr:row>1</xdr:row>
      <xdr:rowOff>28080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21339000" y="38160"/>
          <a:ext cx="6136560" cy="24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01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false" hidden="false" outlineLevel="0" max="5" min="5" style="0" width="11.42"/>
    <col collapsed="false" customWidth="true" hidden="false" outlineLevel="0" max="6" min="6" style="0" width="16"/>
    <col collapsed="false" customWidth="true" hidden="false" outlineLevel="0" max="1025" min="7" style="0" width="8.67"/>
  </cols>
  <sheetData>
    <row r="1" customFormat="fals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2.5" hidden="false" customHeight="false" outlineLevel="0" collapsed="false">
      <c r="A2" s="2" t="s">
        <v>6</v>
      </c>
      <c r="B2" s="1" t="n">
        <v>1305</v>
      </c>
      <c r="C2" s="1" t="n">
        <v>26.2</v>
      </c>
      <c r="D2" s="1" t="n">
        <v>82</v>
      </c>
      <c r="E2" s="1" t="n">
        <v>9.5</v>
      </c>
      <c r="F2" s="1" t="n">
        <f aca="false">(B2/100)*C2+(D2/100)*E2</f>
        <v>349.7</v>
      </c>
    </row>
    <row r="3" customFormat="false" ht="22.5" hidden="false" customHeight="false" outlineLevel="0" collapsed="false">
      <c r="A3" s="2" t="s">
        <v>7</v>
      </c>
      <c r="B3" s="1" t="n">
        <v>806</v>
      </c>
      <c r="C3" s="1" t="n">
        <v>30.4</v>
      </c>
      <c r="D3" s="1" t="n">
        <v>33</v>
      </c>
      <c r="E3" s="1" t="n">
        <v>23.5</v>
      </c>
      <c r="F3" s="1" t="n">
        <f aca="false">(B3/100)*C3+(D3/100)*E3</f>
        <v>252.779</v>
      </c>
    </row>
    <row r="4" customFormat="false" ht="22.5" hidden="false" customHeight="false" outlineLevel="0" collapsed="false">
      <c r="A4" s="2" t="s">
        <v>8</v>
      </c>
      <c r="B4" s="1" t="n">
        <v>624</v>
      </c>
      <c r="C4" s="1" t="n">
        <v>27.7</v>
      </c>
      <c r="D4" s="1" t="n">
        <v>29</v>
      </c>
      <c r="E4" s="1" t="n">
        <v>18.2</v>
      </c>
      <c r="F4" s="1" t="n">
        <f aca="false">(B4/100)*C4+(D4/100)*E4</f>
        <v>178.126</v>
      </c>
    </row>
    <row r="5" customFormat="false" ht="22.5" hidden="false" customHeight="false" outlineLevel="0" collapsed="false">
      <c r="A5" s="2" t="s">
        <v>9</v>
      </c>
      <c r="B5" s="1" t="n">
        <v>760</v>
      </c>
      <c r="C5" s="1" t="n">
        <v>26.5</v>
      </c>
      <c r="D5" s="1" t="n">
        <v>42</v>
      </c>
      <c r="E5" s="1" t="n">
        <v>20.3</v>
      </c>
      <c r="F5" s="1" t="n">
        <f aca="false">(B5/100)*C5+(D5/100)*E5</f>
        <v>209.926</v>
      </c>
    </row>
    <row r="6" customFormat="false" ht="22.5" hidden="false" customHeight="false" outlineLevel="0" collapsed="false">
      <c r="A6" s="2" t="s">
        <v>10</v>
      </c>
      <c r="B6" s="1" t="n">
        <v>1162</v>
      </c>
      <c r="C6" s="1" t="n">
        <v>31.3</v>
      </c>
      <c r="D6" s="1" t="n">
        <v>52</v>
      </c>
      <c r="E6" s="1" t="n">
        <v>15.7</v>
      </c>
      <c r="F6" s="1" t="n">
        <f aca="false">(B6/100)*C6+(D6/100)*E6</f>
        <v>371.87</v>
      </c>
    </row>
    <row r="7" customFormat="false" ht="22.5" hidden="false" customHeight="false" outlineLevel="0" collapsed="false">
      <c r="A7" s="2" t="s">
        <v>11</v>
      </c>
      <c r="B7" s="1" t="n">
        <v>548</v>
      </c>
      <c r="C7" s="1" t="n">
        <v>28.2</v>
      </c>
      <c r="D7" s="1" t="n">
        <v>31</v>
      </c>
      <c r="E7" s="1" t="n">
        <v>16.3</v>
      </c>
      <c r="F7" s="1" t="n">
        <f aca="false">(B7/100)*C7+(D7/100)*E7</f>
        <v>159.589</v>
      </c>
    </row>
    <row r="8" customFormat="false" ht="22.5" hidden="false" customHeight="false" outlineLevel="0" collapsed="false">
      <c r="A8" s="2" t="s">
        <v>12</v>
      </c>
      <c r="B8" s="1" t="n">
        <v>535</v>
      </c>
      <c r="C8" s="1" t="n">
        <v>29.1</v>
      </c>
      <c r="D8" s="1" t="n">
        <v>23</v>
      </c>
      <c r="E8" s="1" t="n">
        <v>15.4</v>
      </c>
      <c r="F8" s="1" t="n">
        <f aca="false">(B8/100)*C8+(D8/100)*E8</f>
        <v>159.227</v>
      </c>
    </row>
    <row r="9" customFormat="false" ht="22.5" hidden="false" customHeight="false" outlineLevel="0" collapsed="false">
      <c r="A9" s="2" t="s">
        <v>13</v>
      </c>
      <c r="B9" s="1" t="n">
        <v>325</v>
      </c>
      <c r="C9" s="1" t="n">
        <v>27.1</v>
      </c>
      <c r="D9" s="1" t="n">
        <v>17</v>
      </c>
      <c r="E9" s="1" t="n">
        <v>13.6</v>
      </c>
      <c r="F9" s="1" t="n">
        <f aca="false">(B9/100)*C9+(D9/100)*E9</f>
        <v>90.387</v>
      </c>
    </row>
    <row r="10" customFormat="false" ht="22.5" hidden="false" customHeight="false" outlineLevel="0" collapsed="false">
      <c r="A10" s="2" t="s">
        <v>14</v>
      </c>
      <c r="B10" s="1" t="n">
        <v>571</v>
      </c>
      <c r="C10" s="1" t="n">
        <v>34.1</v>
      </c>
      <c r="D10" s="1" t="n">
        <v>24</v>
      </c>
      <c r="E10" s="1" t="n">
        <v>23.4</v>
      </c>
      <c r="F10" s="1" t="n">
        <f aca="false">(B10/100)*C10+(D10/100)*E10</f>
        <v>200.327</v>
      </c>
    </row>
    <row r="11" customFormat="false" ht="22.5" hidden="false" customHeight="false" outlineLevel="0" collapsed="false">
      <c r="A11" s="2" t="s">
        <v>15</v>
      </c>
      <c r="B11" s="1" t="n">
        <v>595</v>
      </c>
      <c r="C11" s="1" t="n">
        <v>29.9</v>
      </c>
      <c r="D11" s="1" t="n">
        <v>24</v>
      </c>
      <c r="E11" s="1" t="n">
        <v>20.2</v>
      </c>
      <c r="F11" s="1" t="n">
        <f aca="false">(B11/100)*C11+(D11/100)*E11</f>
        <v>182.753</v>
      </c>
    </row>
    <row r="12" customFormat="false" ht="22.5" hidden="false" customHeight="false" outlineLevel="0" collapsed="false">
      <c r="A12" s="2" t="s">
        <v>16</v>
      </c>
      <c r="B12" s="1" t="n">
        <v>3938</v>
      </c>
      <c r="C12" s="1" t="n">
        <v>43.6</v>
      </c>
      <c r="D12" s="1" t="n">
        <v>129</v>
      </c>
      <c r="E12" s="1" t="n">
        <v>31.4</v>
      </c>
      <c r="F12" s="1" t="n">
        <f aca="false">(B12/100)*C12+(D12/100)*E12</f>
        <v>1757.474</v>
      </c>
    </row>
    <row r="13" customFormat="false" ht="22.5" hidden="false" customHeight="false" outlineLevel="0" collapsed="false">
      <c r="A13" s="2" t="s">
        <v>17</v>
      </c>
      <c r="B13" s="1" t="n">
        <v>385</v>
      </c>
      <c r="C13" s="1" t="n">
        <v>32.8</v>
      </c>
      <c r="D13" s="1" t="n">
        <v>24</v>
      </c>
      <c r="E13" s="1" t="n">
        <v>24.5</v>
      </c>
      <c r="F13" s="1" t="n">
        <f aca="false">(B13/100)*C13+(D13/100)*E13</f>
        <v>132.16</v>
      </c>
    </row>
    <row r="14" customFormat="false" ht="22.5" hidden="false" customHeight="false" outlineLevel="0" collapsed="false">
      <c r="A14" s="2" t="s">
        <v>18</v>
      </c>
      <c r="B14" s="1" t="n">
        <v>538</v>
      </c>
      <c r="C14" s="1" t="n">
        <v>30.3</v>
      </c>
      <c r="D14" s="1" t="n">
        <v>25</v>
      </c>
      <c r="E14" s="1" t="n">
        <v>11.3</v>
      </c>
      <c r="F14" s="1" t="n">
        <f aca="false">(B14/100)*C14+(D14/100)*E14</f>
        <v>165.839</v>
      </c>
    </row>
    <row r="15" customFormat="false" ht="22.5" hidden="false" customHeight="false" outlineLevel="0" collapsed="false">
      <c r="A15" s="2" t="s">
        <v>19</v>
      </c>
      <c r="B15" s="1" t="n">
        <v>530</v>
      </c>
      <c r="C15" s="1" t="n">
        <v>32</v>
      </c>
      <c r="D15" s="1" t="n">
        <v>33</v>
      </c>
      <c r="E15" s="1" t="n">
        <v>22.5</v>
      </c>
      <c r="F15" s="1" t="n">
        <f aca="false">(B15/100)*C15+(D15/100)*E15</f>
        <v>177.025</v>
      </c>
    </row>
    <row r="16" customFormat="false" ht="22.5" hidden="false" customHeight="false" outlineLevel="0" collapsed="false">
      <c r="A16" s="2" t="s">
        <v>20</v>
      </c>
      <c r="B16" s="1" t="n">
        <v>526</v>
      </c>
      <c r="C16" s="1" t="n">
        <v>25.9</v>
      </c>
      <c r="D16" s="1" t="n">
        <v>24</v>
      </c>
      <c r="E16" s="1" t="n">
        <v>15.9</v>
      </c>
      <c r="F16" s="1" t="n">
        <f aca="false">(B16/100)*C16+(D16/100)*E16</f>
        <v>140.05</v>
      </c>
    </row>
    <row r="17" customFormat="false" ht="22.5" hidden="false" customHeight="false" outlineLevel="0" collapsed="false">
      <c r="A17" s="2" t="s">
        <v>21</v>
      </c>
      <c r="B17" s="1" t="n">
        <v>704</v>
      </c>
      <c r="C17" s="1" t="n">
        <v>26.9</v>
      </c>
      <c r="D17" s="1" t="n">
        <v>39</v>
      </c>
      <c r="E17" s="1" t="n">
        <v>16.1</v>
      </c>
      <c r="F17" s="1" t="n">
        <f aca="false">(B17/100)*C17+(D17/100)*E17</f>
        <v>195.655</v>
      </c>
    </row>
    <row r="18" customFormat="false" ht="22.5" hidden="false" customHeight="false" outlineLevel="0" collapsed="false">
      <c r="A18" s="2" t="s">
        <v>22</v>
      </c>
      <c r="B18" s="1" t="n">
        <v>803</v>
      </c>
      <c r="C18" s="1" t="n">
        <v>29.1</v>
      </c>
      <c r="D18" s="1" t="n">
        <v>33</v>
      </c>
      <c r="E18" s="1" t="n">
        <v>18.1</v>
      </c>
      <c r="F18" s="1" t="n">
        <f aca="false">(B18/100)*C18+(D18/100)*E18</f>
        <v>239.646</v>
      </c>
    </row>
    <row r="19" customFormat="false" ht="22.5" hidden="false" customHeight="false" outlineLevel="0" collapsed="false">
      <c r="A19" s="2" t="s">
        <v>23</v>
      </c>
      <c r="B19" s="1" t="n">
        <v>688</v>
      </c>
      <c r="C19" s="1" t="n">
        <v>28.4</v>
      </c>
      <c r="D19" s="1" t="n">
        <v>37</v>
      </c>
      <c r="E19" s="1" t="n">
        <v>16.3</v>
      </c>
      <c r="F19" s="1" t="n">
        <f aca="false">(B19/100)*C19+(D19/100)*E19</f>
        <v>201.423</v>
      </c>
    </row>
    <row r="20" customFormat="false" ht="15" hidden="false" customHeight="false" outlineLevel="0" collapsed="false">
      <c r="A20" s="2" t="s">
        <v>24</v>
      </c>
      <c r="B20" s="1" t="n">
        <v>7067</v>
      </c>
      <c r="C20" s="1" t="n">
        <v>47.8</v>
      </c>
      <c r="D20" s="1" t="n">
        <v>125</v>
      </c>
      <c r="E20" s="1" t="n">
        <v>38.1</v>
      </c>
      <c r="F20" s="1" t="n">
        <f aca="false">(B20/100)*C20+(D20/100)*E20</f>
        <v>3425.651</v>
      </c>
    </row>
    <row r="21" customFormat="false" ht="22.5" hidden="false" customHeight="false" outlineLevel="0" collapsed="false">
      <c r="A21" s="2" t="s">
        <v>25</v>
      </c>
      <c r="B21" s="1" t="n">
        <v>327</v>
      </c>
      <c r="C21" s="1" t="n">
        <v>27.9</v>
      </c>
      <c r="D21" s="1" t="n">
        <v>29</v>
      </c>
      <c r="E21" s="1" t="n">
        <v>15</v>
      </c>
      <c r="F21" s="1" t="n">
        <f aca="false">(B21/100)*C21+(D21/100)*E21</f>
        <v>95.583</v>
      </c>
    </row>
    <row r="22" customFormat="false" ht="22.5" hidden="false" customHeight="false" outlineLevel="0" collapsed="false">
      <c r="A22" s="2" t="s">
        <v>26</v>
      </c>
      <c r="B22" s="1" t="n">
        <v>477</v>
      </c>
      <c r="C22" s="1" t="n">
        <v>27.1</v>
      </c>
      <c r="D22" s="1" t="n">
        <v>33</v>
      </c>
      <c r="E22" s="1" t="n">
        <v>9.3</v>
      </c>
      <c r="F22" s="1" t="n">
        <f aca="false">(B22/100)*C22+(D22/100)*E22</f>
        <v>132.336</v>
      </c>
    </row>
    <row r="23" customFormat="false" ht="22.5" hidden="false" customHeight="false" outlineLevel="0" collapsed="false">
      <c r="A23" s="2" t="s">
        <v>27</v>
      </c>
      <c r="B23" s="1" t="n">
        <v>588</v>
      </c>
      <c r="C23" s="1" t="n">
        <v>25.8</v>
      </c>
      <c r="D23" s="1" t="n">
        <v>40</v>
      </c>
      <c r="E23" s="1" t="n">
        <v>10.7</v>
      </c>
      <c r="F23" s="1" t="n">
        <f aca="false">(B23/100)*C23+(D23/100)*E23</f>
        <v>155.984</v>
      </c>
    </row>
    <row r="24" customFormat="false" ht="33.75" hidden="false" customHeight="false" outlineLevel="0" collapsed="false">
      <c r="A24" s="2" t="s">
        <v>28</v>
      </c>
      <c r="B24" s="1" t="n">
        <v>23</v>
      </c>
      <c r="C24" s="1" t="n">
        <v>23.2</v>
      </c>
      <c r="D24" s="1" t="n">
        <v>2</v>
      </c>
      <c r="E24" s="1" t="n">
        <v>4.2</v>
      </c>
      <c r="F24" s="1" t="n">
        <f aca="false">(B24/100)*C24+(D24/100)*E24</f>
        <v>5.42</v>
      </c>
    </row>
    <row r="25" customFormat="false" ht="22.5" hidden="false" customHeight="false" outlineLevel="0" collapsed="false">
      <c r="A25" s="2" t="s">
        <v>29</v>
      </c>
      <c r="B25" s="1" t="n">
        <v>611</v>
      </c>
      <c r="C25" s="1" t="n">
        <v>25.7</v>
      </c>
      <c r="D25" s="1" t="n">
        <v>42</v>
      </c>
      <c r="E25" s="1" t="n">
        <v>17.9</v>
      </c>
      <c r="F25" s="1" t="n">
        <f aca="false">(B25/100)*C25+(D25/100)*E25</f>
        <v>164.545</v>
      </c>
    </row>
    <row r="26" customFormat="false" ht="33.75" hidden="false" customHeight="false" outlineLevel="0" collapsed="false">
      <c r="A26" s="2" t="s">
        <v>30</v>
      </c>
      <c r="B26" s="1" t="n">
        <v>530</v>
      </c>
      <c r="C26" s="1" t="n">
        <v>31.1</v>
      </c>
      <c r="D26" s="1" t="n">
        <v>30</v>
      </c>
      <c r="E26" s="1" t="n">
        <v>20.7</v>
      </c>
      <c r="F26" s="1" t="n">
        <f aca="false">(B26/100)*C26+(D26/100)*E26</f>
        <v>171.04</v>
      </c>
    </row>
    <row r="27" customFormat="false" ht="22.5" hidden="false" customHeight="false" outlineLevel="0" collapsed="false">
      <c r="A27" s="2" t="s">
        <v>31</v>
      </c>
      <c r="B27" s="1" t="n">
        <v>966</v>
      </c>
      <c r="C27" s="1" t="n">
        <v>26.1</v>
      </c>
      <c r="D27" s="1" t="n">
        <v>49</v>
      </c>
      <c r="E27" s="1" t="n">
        <v>25.6</v>
      </c>
      <c r="F27" s="1" t="n">
        <f aca="false">(B27/100)*C27+(D27/100)*E27</f>
        <v>264.67</v>
      </c>
    </row>
    <row r="28" customFormat="false" ht="22.5" hidden="false" customHeight="false" outlineLevel="0" collapsed="false">
      <c r="A28" s="2" t="s">
        <v>32</v>
      </c>
      <c r="B28" s="1" t="n">
        <v>455</v>
      </c>
      <c r="C28" s="1" t="n">
        <v>33.5</v>
      </c>
      <c r="D28" s="1" t="n">
        <v>35</v>
      </c>
      <c r="E28" s="1" t="n">
        <v>15.7</v>
      </c>
      <c r="F28" s="1" t="n">
        <f aca="false">(B28/100)*C28+(D28/100)*E28</f>
        <v>157.92</v>
      </c>
    </row>
    <row r="29" customFormat="false" ht="22.5" hidden="false" customHeight="false" outlineLevel="0" collapsed="false">
      <c r="A29" s="2" t="s">
        <v>33</v>
      </c>
      <c r="B29" s="1" t="n">
        <v>326</v>
      </c>
      <c r="C29" s="1" t="n">
        <v>25</v>
      </c>
      <c r="D29" s="1" t="n">
        <v>15</v>
      </c>
      <c r="E29" s="1" t="n">
        <v>14.9</v>
      </c>
      <c r="F29" s="1" t="n">
        <f aca="false">(B29/100)*C29+(D29/100)*E29</f>
        <v>83.735</v>
      </c>
    </row>
    <row r="30" customFormat="false" ht="22.5" hidden="false" customHeight="false" outlineLevel="0" collapsed="false">
      <c r="A30" s="2" t="s">
        <v>34</v>
      </c>
      <c r="B30" s="1" t="n">
        <v>335</v>
      </c>
      <c r="C30" s="1" t="n">
        <v>27</v>
      </c>
      <c r="D30" s="1" t="n">
        <v>23</v>
      </c>
      <c r="E30" s="1" t="n">
        <v>14.9</v>
      </c>
      <c r="F30" s="1" t="n">
        <f aca="false">(B30/100)*C30+(D30/100)*E30</f>
        <v>93.877</v>
      </c>
    </row>
    <row r="31" customFormat="false" ht="22.5" hidden="false" customHeight="false" outlineLevel="0" collapsed="false">
      <c r="A31" s="2" t="s">
        <v>35</v>
      </c>
      <c r="B31" s="1" t="n">
        <v>2967</v>
      </c>
      <c r="C31" s="1" t="n">
        <v>42.6</v>
      </c>
      <c r="D31" s="1" t="n">
        <v>62</v>
      </c>
      <c r="E31" s="1" t="n">
        <v>34</v>
      </c>
      <c r="F31" s="1" t="n">
        <f aca="false">(B31/100)*C31+(D31/100)*E31</f>
        <v>1285.022</v>
      </c>
    </row>
    <row r="32" customFormat="false" ht="22.5" hidden="false" customHeight="false" outlineLevel="0" collapsed="false">
      <c r="A32" s="2" t="s">
        <v>36</v>
      </c>
      <c r="B32" s="1" t="n">
        <v>202</v>
      </c>
      <c r="C32" s="1" t="n">
        <v>34.7</v>
      </c>
      <c r="D32" s="1" t="n">
        <v>18</v>
      </c>
      <c r="E32" s="1" t="n">
        <v>29.7</v>
      </c>
      <c r="F32" s="1" t="n">
        <f aca="false">(B32/100)*C32+(D32/100)*E32</f>
        <v>75.44</v>
      </c>
    </row>
    <row r="33" customFormat="false" ht="22.5" hidden="false" customHeight="false" outlineLevel="0" collapsed="false">
      <c r="A33" s="2" t="s">
        <v>37</v>
      </c>
      <c r="B33" s="1" t="n">
        <v>145</v>
      </c>
      <c r="C33" s="1" t="n">
        <v>35.6</v>
      </c>
      <c r="D33" s="1" t="n">
        <v>15</v>
      </c>
      <c r="E33" s="1" t="n">
        <v>26.9</v>
      </c>
      <c r="F33" s="1" t="n">
        <f aca="false">(B33/100)*C33+(D33/100)*E33</f>
        <v>55.655</v>
      </c>
    </row>
    <row r="34" customFormat="false" ht="22.5" hidden="false" customHeight="false" outlineLevel="0" collapsed="false">
      <c r="A34" s="2" t="s">
        <v>38</v>
      </c>
      <c r="B34" s="1" t="n">
        <v>2702</v>
      </c>
      <c r="C34" s="1" t="n">
        <v>29.1</v>
      </c>
      <c r="D34" s="1" t="n">
        <v>162</v>
      </c>
      <c r="E34" s="1" t="n">
        <v>24.3</v>
      </c>
      <c r="F34" s="1" t="n">
        <f aca="false">(B34/100)*C34+(D34/100)*E34</f>
        <v>825.648</v>
      </c>
    </row>
    <row r="35" customFormat="false" ht="22.5" hidden="false" customHeight="false" outlineLevel="0" collapsed="false">
      <c r="A35" s="2" t="s">
        <v>39</v>
      </c>
      <c r="B35" s="1" t="n">
        <v>529</v>
      </c>
      <c r="C35" s="1" t="n">
        <v>31.7</v>
      </c>
      <c r="D35" s="1" t="n">
        <v>40</v>
      </c>
      <c r="E35" s="1" t="n">
        <v>15.3</v>
      </c>
      <c r="F35" s="1" t="n">
        <f aca="false">(B35/100)*C35+(D35/100)*E35</f>
        <v>173.813</v>
      </c>
    </row>
    <row r="36" customFormat="false" ht="22.5" hidden="false" customHeight="false" outlineLevel="0" collapsed="false">
      <c r="A36" s="2" t="s">
        <v>40</v>
      </c>
      <c r="B36" s="1" t="n">
        <v>1308</v>
      </c>
      <c r="C36" s="1" t="n">
        <v>31.1</v>
      </c>
      <c r="D36" s="1" t="n">
        <v>95</v>
      </c>
      <c r="E36" s="1" t="n">
        <v>18.4</v>
      </c>
      <c r="F36" s="1" t="n">
        <f aca="false">(B36/100)*C36+(D36/100)*E36</f>
        <v>424.268</v>
      </c>
    </row>
    <row r="37" customFormat="false" ht="22.5" hidden="false" customHeight="false" outlineLevel="0" collapsed="false">
      <c r="A37" s="2" t="s">
        <v>41</v>
      </c>
      <c r="B37" s="1" t="n">
        <v>2132</v>
      </c>
      <c r="C37" s="1" t="n">
        <v>30.9</v>
      </c>
      <c r="D37" s="1" t="n">
        <v>130</v>
      </c>
      <c r="E37" s="1" t="n">
        <v>17.4</v>
      </c>
      <c r="F37" s="1" t="n">
        <f aca="false">(B37/100)*C37+(D37/100)*E37</f>
        <v>681.408</v>
      </c>
    </row>
    <row r="38" customFormat="false" ht="22.5" hidden="false" customHeight="false" outlineLevel="0" collapsed="false">
      <c r="A38" s="2" t="s">
        <v>42</v>
      </c>
      <c r="B38" s="1" t="n">
        <v>1301</v>
      </c>
      <c r="C38" s="1" t="n">
        <v>29</v>
      </c>
      <c r="D38" s="1" t="n">
        <v>140</v>
      </c>
      <c r="E38" s="1" t="n">
        <v>22.3</v>
      </c>
      <c r="F38" s="1" t="n">
        <f aca="false">(B38/100)*C38+(D38/100)*E38</f>
        <v>408.51</v>
      </c>
    </row>
    <row r="39" customFormat="false" ht="22.5" hidden="false" customHeight="false" outlineLevel="0" collapsed="false">
      <c r="A39" s="2" t="s">
        <v>43</v>
      </c>
      <c r="B39" s="1" t="n">
        <v>223</v>
      </c>
      <c r="C39" s="1" t="n">
        <v>26.5</v>
      </c>
      <c r="D39" s="1" t="n">
        <v>68</v>
      </c>
      <c r="E39" s="1" t="n">
        <v>14.4</v>
      </c>
      <c r="F39" s="1" t="n">
        <f aca="false">(B39/100)*C39+(D39/100)*E39</f>
        <v>68.887</v>
      </c>
    </row>
    <row r="40" customFormat="false" ht="33.75" hidden="false" customHeight="false" outlineLevel="0" collapsed="false">
      <c r="A40" s="2" t="s">
        <v>44</v>
      </c>
      <c r="B40" s="1" t="n">
        <v>427</v>
      </c>
      <c r="C40" s="1" t="n">
        <v>29.8</v>
      </c>
      <c r="D40" s="1" t="n">
        <v>43</v>
      </c>
      <c r="E40" s="1" t="n">
        <v>23.3</v>
      </c>
      <c r="F40" s="1" t="n">
        <f aca="false">(B40/100)*C40+(D40/100)*E40</f>
        <v>137.265</v>
      </c>
    </row>
    <row r="41" customFormat="false" ht="33.75" hidden="false" customHeight="false" outlineLevel="0" collapsed="false">
      <c r="A41" s="2" t="s">
        <v>45</v>
      </c>
      <c r="B41" s="1" t="n">
        <v>217</v>
      </c>
      <c r="C41" s="1" t="n">
        <v>42.1</v>
      </c>
      <c r="D41" s="1" t="n">
        <v>33</v>
      </c>
      <c r="E41" s="1" t="n">
        <v>37.9</v>
      </c>
      <c r="F41" s="1" t="n">
        <f aca="false">(B41/100)*C41+(D41/100)*E41</f>
        <v>103.864</v>
      </c>
    </row>
    <row r="42" customFormat="false" ht="45" hidden="false" customHeight="false" outlineLevel="0" collapsed="false">
      <c r="A42" s="2" t="s">
        <v>46</v>
      </c>
      <c r="B42" s="1" t="n">
        <v>329</v>
      </c>
      <c r="C42" s="1" t="n">
        <v>38.1</v>
      </c>
      <c r="D42" s="1" t="n">
        <v>31</v>
      </c>
      <c r="E42" s="1" t="n">
        <v>33.3</v>
      </c>
      <c r="F42" s="1" t="n">
        <f aca="false">(B42/100)*C42+(D42/100)*E42</f>
        <v>135.672</v>
      </c>
    </row>
    <row r="43" customFormat="false" ht="22.5" hidden="false" customHeight="false" outlineLevel="0" collapsed="false">
      <c r="A43" s="2" t="s">
        <v>47</v>
      </c>
      <c r="B43" s="1" t="n">
        <v>618</v>
      </c>
      <c r="C43" s="1" t="n">
        <v>22.1</v>
      </c>
      <c r="D43" s="1" t="n">
        <v>106</v>
      </c>
      <c r="E43" s="1" t="n">
        <v>8.7</v>
      </c>
      <c r="F43" s="1" t="n">
        <f aca="false">(B43/100)*C43+(D43/100)*E43</f>
        <v>145.8</v>
      </c>
    </row>
    <row r="44" customFormat="false" ht="22.5" hidden="false" customHeight="false" outlineLevel="0" collapsed="false">
      <c r="A44" s="2" t="s">
        <v>48</v>
      </c>
      <c r="B44" s="1" t="n">
        <v>1377</v>
      </c>
      <c r="C44" s="1" t="n">
        <v>34.9</v>
      </c>
      <c r="D44" s="1" t="n">
        <v>78</v>
      </c>
      <c r="E44" s="1" t="n">
        <v>25.1</v>
      </c>
      <c r="F44" s="1" t="n">
        <f aca="false">(B44/100)*C44+(D44/100)*E44</f>
        <v>500.151</v>
      </c>
    </row>
    <row r="45" customFormat="false" ht="33.75" hidden="false" customHeight="false" outlineLevel="0" collapsed="false">
      <c r="A45" s="2" t="s">
        <v>49</v>
      </c>
      <c r="B45" s="1" t="n">
        <v>2017</v>
      </c>
      <c r="C45" s="1" t="n">
        <v>26.8</v>
      </c>
      <c r="D45" s="1" t="n">
        <v>123</v>
      </c>
      <c r="E45" s="1" t="n">
        <v>19.9</v>
      </c>
      <c r="F45" s="1" t="n">
        <f aca="false">(B45/100)*C45+(D45/100)*E45</f>
        <v>565.033</v>
      </c>
    </row>
    <row r="46" customFormat="false" ht="22.5" hidden="false" customHeight="false" outlineLevel="0" collapsed="false">
      <c r="A46" s="2" t="s">
        <v>50</v>
      </c>
      <c r="B46" s="1" t="n">
        <v>359</v>
      </c>
      <c r="C46" s="1" t="n">
        <v>28.4</v>
      </c>
      <c r="D46" s="1" t="n">
        <v>19</v>
      </c>
      <c r="E46" s="1" t="n">
        <v>20.8</v>
      </c>
      <c r="F46" s="1" t="n">
        <f aca="false">(B46/100)*C46+(D46/100)*E46</f>
        <v>105.908</v>
      </c>
    </row>
    <row r="47" customFormat="false" ht="22.5" hidden="false" customHeight="false" outlineLevel="0" collapsed="false">
      <c r="A47" s="2" t="s">
        <v>51</v>
      </c>
      <c r="B47" s="1" t="n">
        <v>446</v>
      </c>
      <c r="C47" s="1" t="n">
        <v>33.6</v>
      </c>
      <c r="D47" s="1" t="n">
        <v>19</v>
      </c>
      <c r="E47" s="1" t="n">
        <v>25.7</v>
      </c>
      <c r="F47" s="1" t="n">
        <f aca="false">(B47/100)*C47+(D47/100)*E47</f>
        <v>154.739</v>
      </c>
    </row>
    <row r="48" customFormat="false" ht="22.5" hidden="false" customHeight="false" outlineLevel="0" collapsed="false">
      <c r="A48" s="2" t="s">
        <v>52</v>
      </c>
      <c r="B48" s="1" t="n">
        <v>2062</v>
      </c>
      <c r="C48" s="1" t="n">
        <v>33.7</v>
      </c>
      <c r="D48" s="1" t="n">
        <v>82</v>
      </c>
      <c r="E48" s="1" t="n">
        <v>22.8</v>
      </c>
      <c r="F48" s="1" t="n">
        <f aca="false">(B48/100)*C48+(D48/100)*E48</f>
        <v>713.59</v>
      </c>
    </row>
    <row r="49" customFormat="false" ht="22.5" hidden="false" customHeight="false" outlineLevel="0" collapsed="false">
      <c r="A49" s="2" t="s">
        <v>53</v>
      </c>
      <c r="B49" s="1" t="n">
        <v>821</v>
      </c>
      <c r="C49" s="1" t="n">
        <v>25.1</v>
      </c>
      <c r="D49" s="1" t="n">
        <v>41</v>
      </c>
      <c r="E49" s="1" t="n">
        <v>15.7</v>
      </c>
      <c r="F49" s="1" t="n">
        <f aca="false">(B49/100)*C49+(D49/100)*E49</f>
        <v>212.508</v>
      </c>
    </row>
    <row r="50" customFormat="false" ht="22.5" hidden="false" customHeight="false" outlineLevel="0" collapsed="false">
      <c r="A50" s="2" t="s">
        <v>54</v>
      </c>
      <c r="B50" s="1" t="n">
        <v>671</v>
      </c>
      <c r="C50" s="1" t="n">
        <v>29.6</v>
      </c>
      <c r="D50" s="1" t="n">
        <v>33</v>
      </c>
      <c r="E50" s="1" t="n">
        <v>20.8</v>
      </c>
      <c r="F50" s="1" t="n">
        <f aca="false">(B50/100)*C50+(D50/100)*E50</f>
        <v>205.48</v>
      </c>
    </row>
    <row r="51" customFormat="false" ht="22.5" hidden="false" customHeight="false" outlineLevel="0" collapsed="false">
      <c r="A51" s="2" t="s">
        <v>55</v>
      </c>
      <c r="B51" s="1" t="n">
        <v>679</v>
      </c>
      <c r="C51" s="1" t="n">
        <v>24.7</v>
      </c>
      <c r="D51" s="1" t="n">
        <v>36</v>
      </c>
      <c r="E51" s="1" t="n">
        <v>15.1</v>
      </c>
      <c r="F51" s="1" t="n">
        <f aca="false">(B51/100)*C51+(D51/100)*E51</f>
        <v>173.149</v>
      </c>
    </row>
    <row r="52" customFormat="false" ht="33.75" hidden="false" customHeight="false" outlineLevel="0" collapsed="false">
      <c r="A52" s="2" t="s">
        <v>56</v>
      </c>
      <c r="B52" s="1" t="n">
        <v>1764</v>
      </c>
      <c r="C52" s="1" t="n">
        <v>32.1</v>
      </c>
      <c r="D52" s="1" t="n">
        <v>75</v>
      </c>
      <c r="E52" s="1" t="n">
        <v>16.8</v>
      </c>
      <c r="F52" s="1" t="n">
        <f aca="false">(B52/100)*C52+(D52/100)*E52</f>
        <v>578.844</v>
      </c>
    </row>
    <row r="53" customFormat="false" ht="22.5" hidden="false" customHeight="false" outlineLevel="0" collapsed="false">
      <c r="A53" s="2" t="s">
        <v>57</v>
      </c>
      <c r="B53" s="1" t="n">
        <v>1012</v>
      </c>
      <c r="C53" s="1" t="n">
        <v>26.5</v>
      </c>
      <c r="D53" s="1" t="n">
        <v>49</v>
      </c>
      <c r="E53" s="1" t="n">
        <v>17.6</v>
      </c>
      <c r="F53" s="1" t="n">
        <f aca="false">(B53/100)*C53+(D53/100)*E53</f>
        <v>276.804</v>
      </c>
    </row>
    <row r="54" customFormat="false" ht="22.5" hidden="false" customHeight="false" outlineLevel="0" collapsed="false">
      <c r="A54" s="2" t="s">
        <v>58</v>
      </c>
      <c r="B54" s="1" t="n">
        <v>702</v>
      </c>
      <c r="C54" s="1" t="n">
        <v>30</v>
      </c>
      <c r="D54" s="1" t="n">
        <v>33</v>
      </c>
      <c r="E54" s="1" t="n">
        <v>22.4</v>
      </c>
      <c r="F54" s="1" t="n">
        <f aca="false">(B54/100)*C54+(D54/100)*E54</f>
        <v>217.992</v>
      </c>
    </row>
    <row r="55" customFormat="false" ht="22.5" hidden="false" customHeight="false" outlineLevel="0" collapsed="false">
      <c r="A55" s="2" t="s">
        <v>59</v>
      </c>
      <c r="B55" s="1" t="n">
        <v>1758</v>
      </c>
      <c r="C55" s="1" t="n">
        <v>36.9</v>
      </c>
      <c r="D55" s="1" t="n">
        <v>60</v>
      </c>
      <c r="E55" s="1" t="n">
        <v>22.1</v>
      </c>
      <c r="F55" s="1" t="n">
        <f aca="false">(B55/100)*C55+(D55/100)*E55</f>
        <v>661.962</v>
      </c>
    </row>
    <row r="56" customFormat="false" ht="22.5" hidden="false" customHeight="false" outlineLevel="0" collapsed="false">
      <c r="A56" s="2" t="s">
        <v>60</v>
      </c>
      <c r="B56" s="1" t="n">
        <v>1257</v>
      </c>
      <c r="C56" s="1" t="n">
        <v>31.9</v>
      </c>
      <c r="D56" s="1" t="n">
        <v>59</v>
      </c>
      <c r="E56" s="1" t="n">
        <v>20.9</v>
      </c>
      <c r="F56" s="1" t="n">
        <f aca="false">(B56/100)*C56+(D56/100)*E56</f>
        <v>413.314</v>
      </c>
    </row>
    <row r="57" customFormat="false" ht="22.5" hidden="false" customHeight="false" outlineLevel="0" collapsed="false">
      <c r="A57" s="2" t="s">
        <v>61</v>
      </c>
      <c r="B57" s="1" t="n">
        <v>650</v>
      </c>
      <c r="C57" s="1" t="n">
        <v>26.7</v>
      </c>
      <c r="D57" s="1" t="n">
        <v>32</v>
      </c>
      <c r="E57" s="1" t="n">
        <v>17</v>
      </c>
      <c r="F57" s="1" t="n">
        <f aca="false">(B57/100)*C57+(D57/100)*E57</f>
        <v>178.99</v>
      </c>
    </row>
    <row r="58" customFormat="false" ht="22.5" hidden="false" customHeight="false" outlineLevel="0" collapsed="false">
      <c r="A58" s="2" t="s">
        <v>62</v>
      </c>
      <c r="B58" s="1" t="n">
        <v>425</v>
      </c>
      <c r="C58" s="1" t="n">
        <v>30.4</v>
      </c>
      <c r="D58" s="1" t="n">
        <v>32</v>
      </c>
      <c r="E58" s="1" t="n">
        <v>18.4</v>
      </c>
      <c r="F58" s="1" t="n">
        <f aca="false">(B58/100)*C58+(D58/100)*E58</f>
        <v>135.088</v>
      </c>
    </row>
    <row r="59" customFormat="false" ht="22.5" hidden="false" customHeight="false" outlineLevel="0" collapsed="false">
      <c r="A59" s="2" t="s">
        <v>63</v>
      </c>
      <c r="B59" s="1" t="n">
        <v>2293</v>
      </c>
      <c r="C59" s="1" t="n">
        <v>28.7</v>
      </c>
      <c r="D59" s="1" t="n">
        <v>149</v>
      </c>
      <c r="E59" s="1" t="n">
        <v>12.6</v>
      </c>
      <c r="F59" s="1" t="n">
        <f aca="false">(B59/100)*C59+(D59/100)*E59</f>
        <v>676.865</v>
      </c>
    </row>
    <row r="60" customFormat="false" ht="45" hidden="false" customHeight="false" outlineLevel="0" collapsed="false">
      <c r="A60" s="2" t="s">
        <v>64</v>
      </c>
      <c r="B60" s="1" t="n">
        <v>701</v>
      </c>
      <c r="C60" s="1" t="n">
        <v>30.8</v>
      </c>
      <c r="D60" s="1" t="n">
        <v>43</v>
      </c>
      <c r="E60" s="1" t="n">
        <v>25.2</v>
      </c>
      <c r="F60" s="1" t="n">
        <f aca="false">(B60/100)*C60+(D60/100)*E60</f>
        <v>226.744</v>
      </c>
    </row>
    <row r="61" customFormat="false" ht="67.5" hidden="false" customHeight="false" outlineLevel="0" collapsed="false">
      <c r="A61" s="2" t="s">
        <v>65</v>
      </c>
      <c r="B61" s="1" t="n">
        <v>918</v>
      </c>
      <c r="C61" s="1" t="n">
        <v>37.5</v>
      </c>
      <c r="D61" s="1" t="n">
        <v>41</v>
      </c>
      <c r="E61" s="1" t="n">
        <v>22.5</v>
      </c>
      <c r="F61" s="1" t="n">
        <f aca="false">(B61/100)*C61+(D61/100)*E61</f>
        <v>353.475</v>
      </c>
    </row>
    <row r="62" customFormat="false" ht="45" hidden="false" customHeight="false" outlineLevel="0" collapsed="false">
      <c r="A62" s="2" t="s">
        <v>66</v>
      </c>
      <c r="B62" s="1" t="n">
        <v>316</v>
      </c>
      <c r="C62" s="1" t="n">
        <v>36.5</v>
      </c>
      <c r="D62" s="1" t="n">
        <v>11</v>
      </c>
      <c r="E62" s="1" t="n">
        <v>27.2</v>
      </c>
      <c r="F62" s="1" t="n">
        <f aca="false">(B62/100)*C62+(D62/100)*E62</f>
        <v>118.332</v>
      </c>
    </row>
    <row r="63" customFormat="false" ht="22.5" hidden="false" customHeight="false" outlineLevel="0" collapsed="false">
      <c r="A63" s="2" t="s">
        <v>67</v>
      </c>
      <c r="B63" s="1" t="n">
        <v>1857</v>
      </c>
      <c r="C63" s="1" t="n">
        <v>30.7</v>
      </c>
      <c r="D63" s="1" t="n">
        <v>129</v>
      </c>
      <c r="E63" s="1" t="n">
        <v>17.9</v>
      </c>
      <c r="F63" s="1" t="n">
        <f aca="false">(B63/100)*C63+(D63/100)*E63</f>
        <v>593.19</v>
      </c>
    </row>
    <row r="64" customFormat="false" ht="22.5" hidden="false" customHeight="false" outlineLevel="0" collapsed="false">
      <c r="A64" s="2" t="s">
        <v>68</v>
      </c>
      <c r="B64" s="1" t="n">
        <v>100</v>
      </c>
      <c r="C64" s="1" t="n">
        <v>29.4</v>
      </c>
      <c r="D64" s="1" t="n">
        <v>10</v>
      </c>
      <c r="E64" s="1" t="n">
        <v>15.6</v>
      </c>
      <c r="F64" s="1" t="n">
        <f aca="false">(B64/100)*C64+(D64/100)*E64</f>
        <v>30.96</v>
      </c>
    </row>
    <row r="65" customFormat="false" ht="22.5" hidden="false" customHeight="false" outlineLevel="0" collapsed="false">
      <c r="A65" s="2" t="s">
        <v>69</v>
      </c>
      <c r="B65" s="1" t="n">
        <v>458</v>
      </c>
      <c r="C65" s="1" t="n">
        <v>31.6</v>
      </c>
      <c r="D65" s="1" t="n">
        <v>42</v>
      </c>
      <c r="E65" s="1" t="n">
        <v>20.5</v>
      </c>
      <c r="F65" s="1" t="n">
        <f aca="false">(B65/100)*C65+(D65/100)*E65</f>
        <v>153.338</v>
      </c>
    </row>
    <row r="66" customFormat="false" ht="22.5" hidden="false" customHeight="false" outlineLevel="0" collapsed="false">
      <c r="A66" s="2" t="s">
        <v>70</v>
      </c>
      <c r="B66" s="1" t="n">
        <v>125</v>
      </c>
      <c r="C66" s="1" t="n">
        <v>31.9</v>
      </c>
      <c r="D66" s="1" t="n">
        <v>23</v>
      </c>
      <c r="E66" s="1" t="n">
        <v>12.8</v>
      </c>
      <c r="F66" s="1" t="n">
        <f aca="false">(B66/100)*C66+(D66/100)*E66</f>
        <v>42.819</v>
      </c>
    </row>
    <row r="67" customFormat="false" ht="22.5" hidden="false" customHeight="false" outlineLevel="0" collapsed="false">
      <c r="A67" s="2" t="s">
        <v>71</v>
      </c>
      <c r="B67" s="1" t="n">
        <v>262</v>
      </c>
      <c r="C67" s="1" t="n">
        <v>27.6</v>
      </c>
      <c r="D67" s="1" t="n">
        <v>15</v>
      </c>
      <c r="E67" s="1" t="n">
        <v>13.7</v>
      </c>
      <c r="F67" s="1" t="n">
        <f aca="false">(B67/100)*C67+(D67/100)*E67</f>
        <v>74.367</v>
      </c>
    </row>
    <row r="68" customFormat="false" ht="22.5" hidden="false" customHeight="false" outlineLevel="0" collapsed="false">
      <c r="A68" s="2" t="s">
        <v>72</v>
      </c>
      <c r="B68" s="1" t="n">
        <v>1180</v>
      </c>
      <c r="C68" s="1" t="n">
        <v>28.6</v>
      </c>
      <c r="D68" s="1" t="n">
        <v>95</v>
      </c>
      <c r="E68" s="1" t="n">
        <v>16.3</v>
      </c>
      <c r="F68" s="1" t="n">
        <f aca="false">(B68/100)*C68+(D68/100)*E68</f>
        <v>352.965</v>
      </c>
    </row>
    <row r="69" customFormat="false" ht="22.5" hidden="false" customHeight="false" outlineLevel="0" collapsed="false">
      <c r="A69" s="2" t="s">
        <v>73</v>
      </c>
      <c r="B69" s="1" t="n">
        <v>536</v>
      </c>
      <c r="C69" s="1" t="n">
        <v>22.8</v>
      </c>
      <c r="D69" s="1" t="n">
        <v>56</v>
      </c>
      <c r="E69" s="1" t="n">
        <v>11.7</v>
      </c>
      <c r="F69" s="1" t="n">
        <f aca="false">(B69/100)*C69+(D69/100)*E69</f>
        <v>128.76</v>
      </c>
    </row>
    <row r="70" customFormat="false" ht="22.5" hidden="false" customHeight="false" outlineLevel="0" collapsed="false">
      <c r="A70" s="2" t="s">
        <v>74</v>
      </c>
      <c r="B70" s="1" t="n">
        <v>1501</v>
      </c>
      <c r="C70" s="1" t="n">
        <v>28.7</v>
      </c>
      <c r="D70" s="1" t="n">
        <v>93</v>
      </c>
      <c r="E70" s="1" t="n">
        <v>14.5</v>
      </c>
      <c r="F70" s="1" t="n">
        <f aca="false">(B70/100)*C70+(D70/100)*E70</f>
        <v>444.272</v>
      </c>
    </row>
    <row r="71" customFormat="false" ht="22.5" hidden="false" customHeight="false" outlineLevel="0" collapsed="false">
      <c r="A71" s="2" t="s">
        <v>75</v>
      </c>
      <c r="B71" s="1" t="n">
        <v>1259</v>
      </c>
      <c r="C71" s="1" t="n">
        <v>28.8</v>
      </c>
      <c r="D71" s="1" t="n">
        <v>103</v>
      </c>
      <c r="E71" s="1" t="n">
        <v>15.3</v>
      </c>
      <c r="F71" s="1" t="n">
        <f aca="false">(B71/100)*C71+(D71/100)*E71</f>
        <v>378.351</v>
      </c>
    </row>
    <row r="72" customFormat="false" ht="22.5" hidden="false" customHeight="false" outlineLevel="0" collapsed="false">
      <c r="A72" s="2" t="s">
        <v>76</v>
      </c>
      <c r="B72" s="1" t="n">
        <v>1376</v>
      </c>
      <c r="C72" s="1" t="n">
        <v>28</v>
      </c>
      <c r="D72" s="1" t="n">
        <v>106</v>
      </c>
      <c r="E72" s="1" t="n">
        <v>19.4</v>
      </c>
      <c r="F72" s="1" t="n">
        <f aca="false">(B72/100)*C72+(D72/100)*E72</f>
        <v>405.844</v>
      </c>
    </row>
    <row r="73" customFormat="false" ht="33.75" hidden="false" customHeight="false" outlineLevel="0" collapsed="false">
      <c r="A73" s="2" t="s">
        <v>77</v>
      </c>
      <c r="B73" s="1" t="n">
        <v>1441</v>
      </c>
      <c r="C73" s="1" t="n">
        <v>33.6</v>
      </c>
      <c r="D73" s="1" t="n">
        <v>99</v>
      </c>
      <c r="E73" s="1" t="n">
        <v>21.2</v>
      </c>
      <c r="F73" s="1" t="n">
        <f aca="false">(B73/100)*C73+(D73/100)*E73</f>
        <v>505.164</v>
      </c>
    </row>
    <row r="74" customFormat="false" ht="22.5" hidden="false" customHeight="false" outlineLevel="0" collapsed="false">
      <c r="A74" s="2" t="s">
        <v>78</v>
      </c>
      <c r="B74" s="1" t="n">
        <v>1050</v>
      </c>
      <c r="C74" s="1" t="n">
        <v>26.8</v>
      </c>
      <c r="D74" s="1" t="n">
        <v>72</v>
      </c>
      <c r="E74" s="1" t="n">
        <v>15.3</v>
      </c>
      <c r="F74" s="1" t="n">
        <f aca="false">(B74/100)*C74+(D74/100)*E74</f>
        <v>292.416</v>
      </c>
    </row>
    <row r="75" customFormat="false" ht="22.5" hidden="false" customHeight="false" outlineLevel="0" collapsed="false">
      <c r="A75" s="2" t="s">
        <v>79</v>
      </c>
      <c r="B75" s="1" t="n">
        <v>526</v>
      </c>
      <c r="C75" s="1" t="n">
        <v>32.8</v>
      </c>
      <c r="D75" s="1" t="n">
        <v>40</v>
      </c>
      <c r="E75" s="1" t="n">
        <v>15.2</v>
      </c>
      <c r="F75" s="1" t="n">
        <f aca="false">(B75/100)*C75+(D75/100)*E75</f>
        <v>178.608</v>
      </c>
    </row>
    <row r="76" customFormat="false" ht="33.75" hidden="false" customHeight="false" outlineLevel="0" collapsed="false">
      <c r="A76" s="2" t="s">
        <v>80</v>
      </c>
      <c r="B76" s="1" t="n">
        <v>501</v>
      </c>
      <c r="C76" s="1" t="n">
        <v>31.9</v>
      </c>
      <c r="D76" s="1" t="n">
        <v>37</v>
      </c>
      <c r="E76" s="1" t="n">
        <v>18</v>
      </c>
      <c r="F76" s="1" t="n">
        <f aca="false">(B76/100)*C76+(D76/100)*E76</f>
        <v>166.479</v>
      </c>
    </row>
    <row r="77" customFormat="false" ht="22.5" hidden="false" customHeight="false" outlineLevel="0" collapsed="false">
      <c r="A77" s="2" t="s">
        <v>81</v>
      </c>
      <c r="B77" s="1" t="n">
        <v>189</v>
      </c>
      <c r="C77" s="1" t="n">
        <v>38.8</v>
      </c>
      <c r="D77" s="1" t="n">
        <v>8</v>
      </c>
      <c r="E77" s="1" t="n">
        <v>22.3</v>
      </c>
      <c r="F77" s="1" t="n">
        <f aca="false">(B77/100)*C77+(D77/100)*E77</f>
        <v>75.116</v>
      </c>
    </row>
    <row r="78" customFormat="false" ht="22.5" hidden="false" customHeight="false" outlineLevel="0" collapsed="false">
      <c r="A78" s="2" t="s">
        <v>82</v>
      </c>
      <c r="B78" s="1" t="n">
        <v>1057</v>
      </c>
      <c r="C78" s="1" t="n">
        <v>31.7</v>
      </c>
      <c r="D78" s="1" t="n">
        <v>73</v>
      </c>
      <c r="E78" s="1" t="n">
        <v>17.7</v>
      </c>
      <c r="F78" s="1" t="n">
        <f aca="false">(B78/100)*C78+(D78/100)*E78</f>
        <v>347.99</v>
      </c>
    </row>
    <row r="79" customFormat="false" ht="22.5" hidden="false" customHeight="false" outlineLevel="0" collapsed="false">
      <c r="A79" s="2" t="s">
        <v>83</v>
      </c>
      <c r="B79" s="1" t="n">
        <v>728</v>
      </c>
      <c r="C79" s="1" t="n">
        <v>33.8</v>
      </c>
      <c r="D79" s="1" t="n">
        <v>39</v>
      </c>
      <c r="E79" s="1" t="n">
        <v>15.5</v>
      </c>
      <c r="F79" s="1" t="n">
        <f aca="false">(B79/100)*C79+(D79/100)*E79</f>
        <v>252.109</v>
      </c>
    </row>
    <row r="80" customFormat="false" ht="22.5" hidden="false" customHeight="false" outlineLevel="0" collapsed="false">
      <c r="A80" s="2" t="s">
        <v>84</v>
      </c>
      <c r="B80" s="1" t="n">
        <v>412</v>
      </c>
      <c r="C80" s="1" t="n">
        <v>30.4</v>
      </c>
      <c r="D80" s="1" t="n">
        <v>24</v>
      </c>
      <c r="E80" s="1" t="n">
        <v>11.8</v>
      </c>
      <c r="F80" s="1" t="n">
        <f aca="false">(B80/100)*C80+(D80/100)*E80</f>
        <v>128.08</v>
      </c>
    </row>
    <row r="81" customFormat="false" ht="22.5" hidden="false" customHeight="false" outlineLevel="0" collapsed="false">
      <c r="A81" s="2" t="s">
        <v>85</v>
      </c>
      <c r="B81" s="1" t="n">
        <v>93</v>
      </c>
      <c r="C81" s="1" t="n">
        <v>33.8</v>
      </c>
      <c r="D81" s="1" t="n">
        <v>4</v>
      </c>
      <c r="E81" s="1" t="n">
        <v>18.3</v>
      </c>
      <c r="F81" s="1" t="n">
        <f aca="false">(B81/100)*C81+(D81/100)*E81</f>
        <v>32.166</v>
      </c>
    </row>
    <row r="82" customFormat="false" ht="22.5" hidden="false" customHeight="false" outlineLevel="0" collapsed="false">
      <c r="A82" s="2" t="s">
        <v>86</v>
      </c>
      <c r="B82" s="1" t="n">
        <v>280</v>
      </c>
      <c r="C82" s="1" t="n">
        <v>30</v>
      </c>
      <c r="D82" s="1" t="n">
        <v>18</v>
      </c>
      <c r="E82" s="1" t="n">
        <v>15.5</v>
      </c>
      <c r="F82" s="1" t="n">
        <f aca="false">(B82/100)*C82+(D82/100)*E82</f>
        <v>86.79</v>
      </c>
    </row>
    <row r="83" customFormat="false" ht="33.75" hidden="false" customHeight="false" outlineLevel="0" collapsed="false">
      <c r="A83" s="2" t="s">
        <v>87</v>
      </c>
      <c r="B83" s="1" t="n">
        <v>85</v>
      </c>
      <c r="C83" s="1" t="n">
        <v>23.3</v>
      </c>
      <c r="D83" s="1" t="n">
        <v>7</v>
      </c>
      <c r="E83" s="1" t="n">
        <v>7.1</v>
      </c>
      <c r="F83" s="1" t="n">
        <f aca="false">(B83/100)*C83+(D83/100)*E83</f>
        <v>20.302</v>
      </c>
    </row>
    <row r="84" customFormat="false" ht="33.75" hidden="false" customHeight="false" outlineLevel="0" collapsed="false">
      <c r="A84" s="2" t="s">
        <v>88</v>
      </c>
      <c r="B84" s="1" t="n">
        <v>32</v>
      </c>
      <c r="C84" s="1" t="n">
        <v>26.4</v>
      </c>
      <c r="D84" s="1" t="n">
        <v>1</v>
      </c>
      <c r="E84" s="1" t="n">
        <v>9.7</v>
      </c>
      <c r="F84" s="1" t="n">
        <f aca="false">(B84/100)*C84+(D84/100)*E84</f>
        <v>8.545</v>
      </c>
    </row>
    <row r="85" customFormat="false" ht="22.5" hidden="false" customHeight="false" outlineLevel="0" collapsed="false">
      <c r="A85" s="2" t="s">
        <v>89</v>
      </c>
      <c r="B85" s="1" t="n">
        <v>964</v>
      </c>
      <c r="C85" s="1" t="n">
        <v>31</v>
      </c>
      <c r="D85" s="1" t="n">
        <v>69</v>
      </c>
      <c r="E85" s="1" t="n">
        <v>25.5</v>
      </c>
      <c r="F85" s="1" t="n">
        <f aca="false">(B85/100)*C85+(D85/100)*E85</f>
        <v>316.435</v>
      </c>
    </row>
    <row r="86" customFormat="false" ht="33.75" hidden="false" customHeight="false" outlineLevel="0" collapsed="false">
      <c r="A86" s="2" t="s">
        <v>90</v>
      </c>
      <c r="B86" s="1" t="n">
        <v>199</v>
      </c>
      <c r="C86" s="1" t="n">
        <v>42.8</v>
      </c>
      <c r="D86" s="1" t="n">
        <v>17</v>
      </c>
      <c r="E86" s="1" t="n">
        <v>44.1</v>
      </c>
      <c r="F86" s="1" t="n">
        <f aca="false">(B86/100)*C86+(D86/100)*E86</f>
        <v>92.669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P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20.1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8.86"/>
    <col collapsed="false" customWidth="true" hidden="false" outlineLevel="0" max="15" min="15" style="0" width="8.71"/>
    <col collapsed="false" customWidth="true" hidden="false" outlineLevel="0" max="18" min="16" style="0" width="12.14"/>
    <col collapsed="false" customWidth="true" hidden="false" outlineLevel="0" max="20" min="19" style="0" width="10.85"/>
    <col collapsed="false" customWidth="true" hidden="false" outlineLevel="0" max="21" min="21" style="0" width="12.14"/>
    <col collapsed="false" customWidth="true" hidden="false" outlineLevel="0" max="22" min="22" style="0" width="10.85"/>
    <col collapsed="false" customWidth="true" hidden="false" outlineLevel="0" max="24" min="23" style="0" width="12.14"/>
    <col collapsed="false" customWidth="true" hidden="false" outlineLevel="0" max="27" min="25" style="0" width="10.85"/>
    <col collapsed="false" customWidth="true" hidden="false" outlineLevel="0" max="28" min="28" style="0" width="8.86"/>
    <col collapsed="false" customWidth="true" hidden="false" outlineLevel="0" max="29" min="29" style="0" width="8.71"/>
    <col collapsed="false" customWidth="true" hidden="false" outlineLevel="0" max="30" min="30" style="0" width="10.99"/>
    <col collapsed="false" customWidth="true" hidden="false" outlineLevel="0" max="1025" min="31" style="0" width="8.71"/>
  </cols>
  <sheetData>
    <row r="1" customFormat="false" ht="20.1" hidden="false" customHeight="true" outlineLevel="0" collapsed="false">
      <c r="A1" s="3"/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customFormat="false" ht="20.1" hidden="false" customHeight="true" outlineLevel="0" collapsed="false">
      <c r="A2" s="3"/>
      <c r="B2" s="6" t="s">
        <v>92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93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5" t="s">
        <v>94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45.75" hidden="false" customHeight="true" outlineLevel="0" collapsed="false">
      <c r="A3" s="9"/>
      <c r="B3" s="9" t="s">
        <v>95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101</v>
      </c>
      <c r="I3" s="9" t="s">
        <v>102</v>
      </c>
      <c r="J3" s="9" t="s">
        <v>103</v>
      </c>
      <c r="K3" s="9" t="s">
        <v>104</v>
      </c>
      <c r="L3" s="9" t="s">
        <v>105</v>
      </c>
      <c r="M3" s="9" t="s">
        <v>106</v>
      </c>
      <c r="N3" s="9" t="s">
        <v>107</v>
      </c>
      <c r="O3" s="10"/>
      <c r="P3" s="9" t="s">
        <v>95</v>
      </c>
      <c r="Q3" s="9" t="s">
        <v>96</v>
      </c>
      <c r="R3" s="9" t="s">
        <v>97</v>
      </c>
      <c r="S3" s="9" t="s">
        <v>98</v>
      </c>
      <c r="T3" s="9" t="s">
        <v>99</v>
      </c>
      <c r="U3" s="9" t="s">
        <v>100</v>
      </c>
      <c r="V3" s="9" t="s">
        <v>101</v>
      </c>
      <c r="W3" s="9" t="s">
        <v>102</v>
      </c>
      <c r="X3" s="9" t="s">
        <v>103</v>
      </c>
      <c r="Y3" s="9" t="s">
        <v>104</v>
      </c>
      <c r="Z3" s="9" t="s">
        <v>105</v>
      </c>
      <c r="AA3" s="9" t="s">
        <v>106</v>
      </c>
      <c r="AB3" s="9" t="s">
        <v>107</v>
      </c>
      <c r="AC3" s="9"/>
      <c r="AD3" s="9" t="s">
        <v>95</v>
      </c>
      <c r="AE3" s="9" t="s">
        <v>96</v>
      </c>
      <c r="AF3" s="9" t="s">
        <v>97</v>
      </c>
      <c r="AG3" s="9" t="s">
        <v>98</v>
      </c>
      <c r="AH3" s="9" t="s">
        <v>99</v>
      </c>
      <c r="AI3" s="9" t="s">
        <v>100</v>
      </c>
      <c r="AJ3" s="9" t="s">
        <v>101</v>
      </c>
      <c r="AK3" s="9" t="s">
        <v>102</v>
      </c>
      <c r="AL3" s="9" t="s">
        <v>103</v>
      </c>
      <c r="AM3" s="9" t="s">
        <v>104</v>
      </c>
      <c r="AN3" s="9" t="s">
        <v>105</v>
      </c>
      <c r="AO3" s="9" t="s">
        <v>106</v>
      </c>
      <c r="AP3" s="9" t="s">
        <v>107</v>
      </c>
    </row>
    <row r="4" customFormat="false" ht="20.1" hidden="false" customHeight="true" outlineLevel="0" collapsed="false">
      <c r="A4" s="10" t="s">
        <v>6</v>
      </c>
      <c r="B4" s="10" t="n">
        <v>90.6</v>
      </c>
      <c r="C4" s="10" t="n">
        <v>19.1</v>
      </c>
      <c r="D4" s="10" t="n">
        <v>273.9</v>
      </c>
      <c r="E4" s="10" t="n">
        <v>31.8</v>
      </c>
      <c r="F4" s="10" t="n">
        <v>96.4</v>
      </c>
      <c r="G4" s="10" t="n">
        <v>194.4</v>
      </c>
      <c r="H4" s="10" t="n">
        <v>29.6</v>
      </c>
      <c r="I4" s="10" t="n">
        <v>103.8</v>
      </c>
      <c r="J4" s="10" t="n">
        <v>94.9</v>
      </c>
      <c r="K4" s="10" t="n">
        <v>91.7</v>
      </c>
      <c r="L4" s="10" t="n">
        <v>79.4</v>
      </c>
      <c r="M4" s="10" t="n">
        <v>45.6</v>
      </c>
      <c r="N4" s="10" t="n">
        <v>94.7</v>
      </c>
      <c r="O4" s="10" t="s">
        <v>6</v>
      </c>
      <c r="P4" s="11" t="n">
        <v>27012537</v>
      </c>
      <c r="Q4" s="12" t="n">
        <v>173811618.6</v>
      </c>
      <c r="R4" s="12" t="n">
        <v>328968158.4</v>
      </c>
      <c r="S4" s="13" t="n">
        <v>33370805</v>
      </c>
      <c r="T4" s="12" t="n">
        <v>42551487.8</v>
      </c>
      <c r="U4" s="12" t="n">
        <v>129277330.1</v>
      </c>
      <c r="V4" s="12" t="n">
        <v>10705903.2</v>
      </c>
      <c r="W4" s="12" t="n">
        <v>73399745.8</v>
      </c>
      <c r="X4" s="12" t="n">
        <v>110859572.7</v>
      </c>
      <c r="Y4" s="12" t="n">
        <v>31557390.2</v>
      </c>
      <c r="Z4" s="12" t="n">
        <v>41047258.5</v>
      </c>
      <c r="AA4" s="12" t="n">
        <v>11482873.7</v>
      </c>
      <c r="AB4" s="13" t="n">
        <v>0</v>
      </c>
      <c r="AC4" s="10" t="s">
        <v>6</v>
      </c>
      <c r="AD4" s="14" t="n">
        <f aca="false">P4/(B4*1000)</f>
        <v>298.151622516556</v>
      </c>
      <c r="AE4" s="14" t="n">
        <f aca="false">Q4/(C4*1000)</f>
        <v>9100.0847434555</v>
      </c>
      <c r="AF4" s="14" t="n">
        <f aca="false">R4/(D4*1000)</f>
        <v>1201.05205695509</v>
      </c>
      <c r="AG4" s="14" t="n">
        <f aca="false">S4/(E4*1000)</f>
        <v>1049.3963836478</v>
      </c>
      <c r="AH4" s="14" t="n">
        <f aca="false">T4/(F4*1000)</f>
        <v>441.405475103734</v>
      </c>
      <c r="AI4" s="14" t="n">
        <f aca="false">U4/(G4*1000)</f>
        <v>665.006842078189</v>
      </c>
      <c r="AJ4" s="14" t="n">
        <f aca="false">V4/(H4*1000)</f>
        <v>361.685918918919</v>
      </c>
      <c r="AK4" s="14" t="n">
        <f aca="false">W4/(I4*1000)</f>
        <v>707.126645472062</v>
      </c>
      <c r="AL4" s="14" t="n">
        <f aca="false">X4/(J4*1000)</f>
        <v>1168.17252581665</v>
      </c>
      <c r="AM4" s="14" t="n">
        <f aca="false">Y4/(K4*1000)</f>
        <v>344.137297709924</v>
      </c>
      <c r="AN4" s="14" t="n">
        <f aca="false">Z4/(L4*1000)</f>
        <v>516.967991183879</v>
      </c>
      <c r="AO4" s="14" t="n">
        <f aca="false">AA4/(M4*1000)</f>
        <v>251.817405701754</v>
      </c>
      <c r="AP4" s="14" t="n">
        <f aca="false">AB4/(N4*1000)</f>
        <v>0</v>
      </c>
    </row>
    <row r="5" customFormat="false" ht="20.1" hidden="false" customHeight="true" outlineLevel="0" collapsed="false">
      <c r="A5" s="10" t="s">
        <v>7</v>
      </c>
      <c r="B5" s="10" t="n">
        <v>131.6</v>
      </c>
      <c r="C5" s="10" t="n">
        <v>22.9</v>
      </c>
      <c r="D5" s="10" t="n">
        <v>111.5</v>
      </c>
      <c r="E5" s="10" t="n">
        <v>16.5</v>
      </c>
      <c r="F5" s="10" t="n">
        <v>52.8</v>
      </c>
      <c r="G5" s="10" t="n">
        <v>98.7</v>
      </c>
      <c r="H5" s="10" t="n">
        <v>7.2</v>
      </c>
      <c r="I5" s="10" t="n">
        <v>43.8</v>
      </c>
      <c r="J5" s="10" t="n">
        <v>44</v>
      </c>
      <c r="K5" s="10" t="n">
        <v>61</v>
      </c>
      <c r="L5" s="10" t="n">
        <v>45.6</v>
      </c>
      <c r="M5" s="10" t="n">
        <v>22.4</v>
      </c>
      <c r="N5" s="10" t="n">
        <v>40</v>
      </c>
      <c r="O5" s="10" t="s">
        <v>7</v>
      </c>
      <c r="P5" s="11" t="n">
        <v>143615968</v>
      </c>
      <c r="Q5" s="12" t="n">
        <v>72385828.6</v>
      </c>
      <c r="R5" s="12" t="n">
        <v>129766590.8</v>
      </c>
      <c r="S5" s="12" t="n">
        <v>20374459.3</v>
      </c>
      <c r="T5" s="12" t="n">
        <v>48706297.5</v>
      </c>
      <c r="U5" s="12" t="n">
        <v>111896172.4</v>
      </c>
      <c r="V5" s="12" t="n">
        <v>3251442.3</v>
      </c>
      <c r="W5" s="12" t="n">
        <v>39931396.4</v>
      </c>
      <c r="X5" s="12" t="n">
        <v>50507839.7</v>
      </c>
      <c r="Y5" s="12" t="n">
        <v>17594095.7</v>
      </c>
      <c r="Z5" s="12" t="n">
        <v>23409850.2</v>
      </c>
      <c r="AA5" s="12" t="n">
        <v>7267422.6</v>
      </c>
      <c r="AB5" s="13" t="n">
        <v>0</v>
      </c>
      <c r="AC5" s="10" t="s">
        <v>7</v>
      </c>
      <c r="AD5" s="14" t="n">
        <f aca="false">P5/(B5*1000)</f>
        <v>1091.30674772036</v>
      </c>
      <c r="AE5" s="14" t="n">
        <f aca="false">Q5/(C5*1000)</f>
        <v>3160.9532139738</v>
      </c>
      <c r="AF5" s="14" t="n">
        <f aca="false">R5/(D5*1000)</f>
        <v>1163.8259264574</v>
      </c>
      <c r="AG5" s="14" t="n">
        <f aca="false">S5/(E5*1000)</f>
        <v>1234.81571515152</v>
      </c>
      <c r="AH5" s="14" t="n">
        <f aca="false">T5/(F5*1000)</f>
        <v>922.467755681818</v>
      </c>
      <c r="AI5" s="14" t="n">
        <f aca="false">U5/(G5*1000)</f>
        <v>1133.69982168186</v>
      </c>
      <c r="AJ5" s="14" t="n">
        <f aca="false">V5/(H5*1000)</f>
        <v>451.589208333333</v>
      </c>
      <c r="AK5" s="14" t="n">
        <f aca="false">W5/(I5*1000)</f>
        <v>911.675716894977</v>
      </c>
      <c r="AL5" s="14" t="n">
        <f aca="false">X5/(J5*1000)</f>
        <v>1147.90544772727</v>
      </c>
      <c r="AM5" s="14" t="n">
        <f aca="false">Y5/(K5*1000)</f>
        <v>288.427798360656</v>
      </c>
      <c r="AN5" s="14" t="n">
        <f aca="false">Z5/(L5*1000)</f>
        <v>513.373907894737</v>
      </c>
      <c r="AO5" s="14" t="n">
        <f aca="false">AA5/(M5*1000)</f>
        <v>324.438508928571</v>
      </c>
      <c r="AP5" s="14" t="n">
        <f aca="false">AB5/(N5*1000)</f>
        <v>0</v>
      </c>
    </row>
    <row r="6" customFormat="false" ht="20.1" hidden="false" customHeight="true" outlineLevel="0" collapsed="false">
      <c r="A6" s="10" t="s">
        <v>8</v>
      </c>
      <c r="B6" s="10" t="n">
        <v>58.6</v>
      </c>
      <c r="C6" s="10" t="n">
        <v>0.1</v>
      </c>
      <c r="D6" s="10" t="n">
        <v>79.6</v>
      </c>
      <c r="E6" s="10" t="n">
        <v>15.9</v>
      </c>
      <c r="F6" s="10" t="n">
        <v>29.7</v>
      </c>
      <c r="G6" s="10" t="n">
        <v>128.3</v>
      </c>
      <c r="H6" s="10" t="n">
        <v>9</v>
      </c>
      <c r="I6" s="10" t="n">
        <v>37.8</v>
      </c>
      <c r="J6" s="10" t="n">
        <v>29.5</v>
      </c>
      <c r="K6" s="10" t="n">
        <v>40</v>
      </c>
      <c r="L6" s="10" t="n">
        <v>36.9</v>
      </c>
      <c r="M6" s="10" t="n">
        <v>15.3</v>
      </c>
      <c r="N6" s="10" t="n">
        <v>41.4</v>
      </c>
      <c r="O6" s="10" t="s">
        <v>8</v>
      </c>
      <c r="P6" s="11" t="n">
        <v>42223255.4</v>
      </c>
      <c r="Q6" s="12" t="n">
        <v>201915.7</v>
      </c>
      <c r="R6" s="12" t="n">
        <v>50347202.2</v>
      </c>
      <c r="S6" s="12" t="n">
        <v>9382720.1</v>
      </c>
      <c r="T6" s="12" t="n">
        <v>13458209.3</v>
      </c>
      <c r="U6" s="13" t="n">
        <v>55077917</v>
      </c>
      <c r="V6" s="12" t="n">
        <v>4869497.7</v>
      </c>
      <c r="W6" s="12" t="n">
        <v>27073390.2</v>
      </c>
      <c r="X6" s="12" t="n">
        <v>21498976.4</v>
      </c>
      <c r="Y6" s="12" t="n">
        <v>10296782.2</v>
      </c>
      <c r="Z6" s="12" t="n">
        <v>12181409.2</v>
      </c>
      <c r="AA6" s="12" t="n">
        <v>3553721.3</v>
      </c>
      <c r="AB6" s="13" t="n">
        <v>0</v>
      </c>
      <c r="AC6" s="10" t="s">
        <v>8</v>
      </c>
      <c r="AD6" s="14" t="n">
        <f aca="false">P6/(B6*1000)</f>
        <v>720.533368600683</v>
      </c>
      <c r="AE6" s="14" t="n">
        <f aca="false">Q6/(C6*1000)</f>
        <v>2019.157</v>
      </c>
      <c r="AF6" s="14" t="n">
        <f aca="false">R6/(D6*1000)</f>
        <v>632.502540201005</v>
      </c>
      <c r="AG6" s="14" t="n">
        <f aca="false">S6/(E6*1000)</f>
        <v>590.108182389937</v>
      </c>
      <c r="AH6" s="14" t="n">
        <f aca="false">T6/(F6*1000)</f>
        <v>453.13836026936</v>
      </c>
      <c r="AI6" s="14" t="n">
        <f aca="false">U6/(G6*1000)</f>
        <v>429.290077942323</v>
      </c>
      <c r="AJ6" s="14" t="n">
        <f aca="false">V6/(H6*1000)</f>
        <v>541.0553</v>
      </c>
      <c r="AK6" s="14" t="n">
        <f aca="false">W6/(I6*1000)</f>
        <v>716.227253968254</v>
      </c>
      <c r="AL6" s="14" t="n">
        <f aca="false">X6/(J6*1000)</f>
        <v>728.778861016949</v>
      </c>
      <c r="AM6" s="14" t="n">
        <f aca="false">Y6/(K6*1000)</f>
        <v>257.419555</v>
      </c>
      <c r="AN6" s="14" t="n">
        <f aca="false">Z6/(L6*1000)</f>
        <v>330.119490514905</v>
      </c>
      <c r="AO6" s="14" t="n">
        <f aca="false">AA6/(M6*1000)</f>
        <v>232.269366013072</v>
      </c>
      <c r="AP6" s="14" t="n">
        <f aca="false">AB6/(N6*1000)</f>
        <v>0</v>
      </c>
    </row>
    <row r="7" customFormat="false" ht="20.1" hidden="false" customHeight="true" outlineLevel="0" collapsed="false">
      <c r="A7" s="10" t="s">
        <v>9</v>
      </c>
      <c r="B7" s="10" t="n">
        <v>51.2</v>
      </c>
      <c r="C7" s="10" t="n">
        <v>2.6</v>
      </c>
      <c r="D7" s="10" t="n">
        <v>185.1</v>
      </c>
      <c r="E7" s="10" t="n">
        <v>19.9</v>
      </c>
      <c r="F7" s="10" t="n">
        <v>59.1</v>
      </c>
      <c r="G7" s="10" t="n">
        <v>100.7</v>
      </c>
      <c r="H7" s="10" t="n">
        <v>18.2</v>
      </c>
      <c r="I7" s="10" t="n">
        <v>44.6</v>
      </c>
      <c r="J7" s="10" t="n">
        <v>55.3</v>
      </c>
      <c r="K7" s="10" t="n">
        <v>48.1</v>
      </c>
      <c r="L7" s="10" t="n">
        <v>38.3</v>
      </c>
      <c r="M7" s="10" t="n">
        <v>20.5</v>
      </c>
      <c r="N7" s="10" t="n">
        <v>49.6</v>
      </c>
      <c r="O7" s="10" t="s">
        <v>9</v>
      </c>
      <c r="P7" s="11" t="n">
        <v>23777503.9</v>
      </c>
      <c r="Q7" s="12" t="n">
        <v>2009945.6</v>
      </c>
      <c r="R7" s="12" t="n">
        <v>127522341.4</v>
      </c>
      <c r="S7" s="12" t="n">
        <v>17130730.8</v>
      </c>
      <c r="T7" s="13" t="n">
        <v>15126940</v>
      </c>
      <c r="U7" s="12" t="n">
        <v>49546640.3</v>
      </c>
      <c r="V7" s="12" t="n">
        <v>3993638.9</v>
      </c>
      <c r="W7" s="12" t="n">
        <v>29371406.9</v>
      </c>
      <c r="X7" s="12" t="n">
        <v>38106710.1</v>
      </c>
      <c r="Y7" s="12" t="n">
        <v>11200171.7</v>
      </c>
      <c r="Z7" s="12" t="n">
        <v>17420478.8</v>
      </c>
      <c r="AA7" s="12" t="n">
        <v>8339743.7</v>
      </c>
      <c r="AB7" s="13" t="n">
        <v>0</v>
      </c>
      <c r="AC7" s="10" t="s">
        <v>9</v>
      </c>
      <c r="AD7" s="14" t="n">
        <f aca="false">P7/(B7*1000)</f>
        <v>464.404373046875</v>
      </c>
      <c r="AE7" s="14" t="n">
        <f aca="false">Q7/(C7*1000)</f>
        <v>773.056</v>
      </c>
      <c r="AF7" s="14" t="n">
        <f aca="false">R7/(D7*1000)</f>
        <v>688.937554835224</v>
      </c>
      <c r="AG7" s="14" t="n">
        <f aca="false">S7/(E7*1000)</f>
        <v>860.840743718593</v>
      </c>
      <c r="AH7" s="14" t="n">
        <f aca="false">T7/(F7*1000)</f>
        <v>255.954991539763</v>
      </c>
      <c r="AI7" s="14" t="n">
        <f aca="false">U7/(G7*1000)</f>
        <v>492.022247269116</v>
      </c>
      <c r="AJ7" s="14" t="n">
        <f aca="false">V7/(H7*1000)</f>
        <v>219.430708791209</v>
      </c>
      <c r="AK7" s="14" t="n">
        <f aca="false">W7/(I7*1000)</f>
        <v>658.551724215247</v>
      </c>
      <c r="AL7" s="14" t="n">
        <f aca="false">X7/(J7*1000)</f>
        <v>689.090598553345</v>
      </c>
      <c r="AM7" s="14" t="n">
        <f aca="false">Y7/(K7*1000)</f>
        <v>232.851802494802</v>
      </c>
      <c r="AN7" s="14" t="n">
        <f aca="false">Z7/(L7*1000)</f>
        <v>454.842788511749</v>
      </c>
      <c r="AO7" s="14" t="n">
        <f aca="false">AA7/(M7*1000)</f>
        <v>406.816765853659</v>
      </c>
      <c r="AP7" s="14" t="n">
        <f aca="false">AB7/(N7*1000)</f>
        <v>0</v>
      </c>
    </row>
    <row r="8" customFormat="false" ht="20.1" hidden="false" customHeight="true" outlineLevel="0" collapsed="false">
      <c r="A8" s="10" t="s">
        <v>10</v>
      </c>
      <c r="B8" s="10" t="n">
        <v>151.4</v>
      </c>
      <c r="C8" s="10" t="n">
        <v>2.7</v>
      </c>
      <c r="D8" s="10" t="n">
        <v>137.9</v>
      </c>
      <c r="E8" s="10" t="n">
        <v>30.4</v>
      </c>
      <c r="F8" s="10" t="n">
        <v>75.5</v>
      </c>
      <c r="G8" s="10" t="n">
        <v>231.5</v>
      </c>
      <c r="H8" s="10" t="n">
        <v>14.1</v>
      </c>
      <c r="I8" s="10" t="n">
        <v>83.6</v>
      </c>
      <c r="J8" s="10" t="n">
        <v>75</v>
      </c>
      <c r="K8" s="10" t="n">
        <v>81.1</v>
      </c>
      <c r="L8" s="10" t="n">
        <v>76.5</v>
      </c>
      <c r="M8" s="10" t="n">
        <v>28.2</v>
      </c>
      <c r="N8" s="10" t="n">
        <v>63.8</v>
      </c>
      <c r="O8" s="10" t="s">
        <v>10</v>
      </c>
      <c r="P8" s="11" t="n">
        <v>126059645.4</v>
      </c>
      <c r="Q8" s="13" t="n">
        <v>3697734</v>
      </c>
      <c r="R8" s="12" t="n">
        <v>117718734.7</v>
      </c>
      <c r="S8" s="12" t="n">
        <v>23624687.8</v>
      </c>
      <c r="T8" s="12" t="n">
        <v>64307836.4</v>
      </c>
      <c r="U8" s="13" t="n">
        <v>160663704</v>
      </c>
      <c r="V8" s="12" t="n">
        <v>6656497.3</v>
      </c>
      <c r="W8" s="12" t="n">
        <v>61541022.6</v>
      </c>
      <c r="X8" s="13" t="n">
        <v>134587365</v>
      </c>
      <c r="Y8" s="12" t="n">
        <v>29905295.8</v>
      </c>
      <c r="Z8" s="12" t="n">
        <v>28355004.6</v>
      </c>
      <c r="AA8" s="12" t="n">
        <v>8398048.2</v>
      </c>
      <c r="AB8" s="13" t="n">
        <v>0</v>
      </c>
      <c r="AC8" s="10" t="s">
        <v>10</v>
      </c>
      <c r="AD8" s="14" t="n">
        <f aca="false">P8/(B8*1000)</f>
        <v>832.626455746367</v>
      </c>
      <c r="AE8" s="14" t="n">
        <f aca="false">Q8/(C8*1000)</f>
        <v>1369.53111111111</v>
      </c>
      <c r="AF8" s="14" t="n">
        <f aca="false">R8/(D8*1000)</f>
        <v>853.652898477157</v>
      </c>
      <c r="AG8" s="14" t="n">
        <f aca="false">S8/(E8*1000)</f>
        <v>777.127888157895</v>
      </c>
      <c r="AH8" s="14" t="n">
        <f aca="false">T8/(F8*1000)</f>
        <v>851.759422516556</v>
      </c>
      <c r="AI8" s="14" t="n">
        <f aca="false">U8/(G8*1000)</f>
        <v>694.011680345572</v>
      </c>
      <c r="AJ8" s="14" t="n">
        <f aca="false">V8/(H8*1000)</f>
        <v>472.092007092199</v>
      </c>
      <c r="AK8" s="14" t="n">
        <f aca="false">W8/(I8*1000)</f>
        <v>736.136633971292</v>
      </c>
      <c r="AL8" s="14" t="n">
        <f aca="false">X8/(J8*1000)</f>
        <v>1794.4982</v>
      </c>
      <c r="AM8" s="14" t="n">
        <f aca="false">Y8/(K8*1000)</f>
        <v>368.74594081381</v>
      </c>
      <c r="AN8" s="14" t="n">
        <f aca="false">Z8/(L8*1000)</f>
        <v>370.653654901961</v>
      </c>
      <c r="AO8" s="14" t="n">
        <f aca="false">AA8/(M8*1000)</f>
        <v>297.803127659574</v>
      </c>
      <c r="AP8" s="14" t="n">
        <f aca="false">AB8/(N8*1000)</f>
        <v>0</v>
      </c>
    </row>
    <row r="9" customFormat="false" ht="20.1" hidden="false" customHeight="true" outlineLevel="0" collapsed="false">
      <c r="A9" s="10" t="s">
        <v>11</v>
      </c>
      <c r="B9" s="10" t="n">
        <v>29.2</v>
      </c>
      <c r="C9" s="10" t="n">
        <v>0.6</v>
      </c>
      <c r="D9" s="10" t="n">
        <v>119.8</v>
      </c>
      <c r="E9" s="10" t="n">
        <v>16.1</v>
      </c>
      <c r="F9" s="10" t="n">
        <v>27.3</v>
      </c>
      <c r="G9" s="10" t="n">
        <v>101.4</v>
      </c>
      <c r="H9" s="10" t="n">
        <v>7.1</v>
      </c>
      <c r="I9" s="10" t="n">
        <v>29.3</v>
      </c>
      <c r="J9" s="10" t="n">
        <v>27.8</v>
      </c>
      <c r="K9" s="10" t="n">
        <v>37.3</v>
      </c>
      <c r="L9" s="10" t="n">
        <v>36</v>
      </c>
      <c r="M9" s="10" t="n">
        <v>15.4</v>
      </c>
      <c r="N9" s="10" t="n">
        <v>34.2</v>
      </c>
      <c r="O9" s="10" t="s">
        <v>11</v>
      </c>
      <c r="P9" s="11" t="n">
        <v>8656924.4</v>
      </c>
      <c r="Q9" s="12" t="n">
        <v>426502.1</v>
      </c>
      <c r="R9" s="12" t="n">
        <v>33384647.9</v>
      </c>
      <c r="S9" s="13" t="n">
        <v>10981795</v>
      </c>
      <c r="T9" s="12" t="n">
        <v>4992261.7</v>
      </c>
      <c r="U9" s="12" t="n">
        <v>42724021.6</v>
      </c>
      <c r="V9" s="12" t="n">
        <v>2501161.9</v>
      </c>
      <c r="W9" s="12" t="n">
        <v>15295713.3</v>
      </c>
      <c r="X9" s="12" t="n">
        <v>20340713.8</v>
      </c>
      <c r="Y9" s="12" t="n">
        <v>8871070.8</v>
      </c>
      <c r="Z9" s="12" t="n">
        <v>12181126.1</v>
      </c>
      <c r="AA9" s="12" t="n">
        <v>3474569.2</v>
      </c>
      <c r="AB9" s="13" t="n">
        <v>0</v>
      </c>
      <c r="AC9" s="10" t="s">
        <v>11</v>
      </c>
      <c r="AD9" s="14" t="n">
        <f aca="false">P9/(B9*1000)</f>
        <v>296.47001369863</v>
      </c>
      <c r="AE9" s="14" t="n">
        <f aca="false">Q9/(C9*1000)</f>
        <v>710.836833333333</v>
      </c>
      <c r="AF9" s="14" t="n">
        <f aca="false">R9/(D9*1000)</f>
        <v>278.669848914858</v>
      </c>
      <c r="AG9" s="14" t="n">
        <f aca="false">S9/(E9*1000)</f>
        <v>682.099068322981</v>
      </c>
      <c r="AH9" s="14" t="n">
        <f aca="false">T9/(F9*1000)</f>
        <v>182.866728937729</v>
      </c>
      <c r="AI9" s="14" t="n">
        <f aca="false">U9/(G9*1000)</f>
        <v>421.341435897436</v>
      </c>
      <c r="AJ9" s="14" t="n">
        <f aca="false">V9/(H9*1000)</f>
        <v>352.276323943662</v>
      </c>
      <c r="AK9" s="14" t="n">
        <f aca="false">W9/(I9*1000)</f>
        <v>522.037996587031</v>
      </c>
      <c r="AL9" s="14" t="n">
        <f aca="false">X9/(J9*1000)</f>
        <v>731.680352517986</v>
      </c>
      <c r="AM9" s="14" t="n">
        <f aca="false">Y9/(K9*1000)</f>
        <v>237.830316353887</v>
      </c>
      <c r="AN9" s="14" t="n">
        <f aca="false">Z9/(L9*1000)</f>
        <v>338.364613888889</v>
      </c>
      <c r="AO9" s="14" t="n">
        <f aca="false">AA9/(M9*1000)</f>
        <v>225.621376623377</v>
      </c>
      <c r="AP9" s="14" t="n">
        <f aca="false">AB9/(N9*1000)</f>
        <v>0</v>
      </c>
    </row>
    <row r="10" customFormat="false" ht="20.1" hidden="false" customHeight="true" outlineLevel="0" collapsed="false">
      <c r="A10" s="10" t="s">
        <v>12</v>
      </c>
      <c r="B10" s="10" t="n">
        <v>33</v>
      </c>
      <c r="C10" s="10" t="n">
        <v>1.6</v>
      </c>
      <c r="D10" s="10" t="n">
        <v>117.9</v>
      </c>
      <c r="E10" s="10" t="n">
        <v>12.4</v>
      </c>
      <c r="F10" s="10" t="n">
        <v>51</v>
      </c>
      <c r="G10" s="10" t="n">
        <v>75.2</v>
      </c>
      <c r="H10" s="10" t="n">
        <v>8.8</v>
      </c>
      <c r="I10" s="10" t="n">
        <v>32.2</v>
      </c>
      <c r="J10" s="10" t="n">
        <v>47.2</v>
      </c>
      <c r="K10" s="10" t="n">
        <v>33</v>
      </c>
      <c r="L10" s="10" t="n">
        <v>27.6</v>
      </c>
      <c r="M10" s="10" t="n">
        <v>14.3</v>
      </c>
      <c r="N10" s="10" t="n">
        <v>33.3</v>
      </c>
      <c r="O10" s="10" t="s">
        <v>12</v>
      </c>
      <c r="P10" s="11" t="n">
        <v>27993024.2</v>
      </c>
      <c r="Q10" s="12" t="n">
        <v>2016753.8</v>
      </c>
      <c r="R10" s="12" t="n">
        <v>109582163.6</v>
      </c>
      <c r="S10" s="12" t="n">
        <v>7024051.3</v>
      </c>
      <c r="T10" s="12" t="n">
        <v>29101421.7</v>
      </c>
      <c r="U10" s="12" t="n">
        <v>43367616.4</v>
      </c>
      <c r="V10" s="12" t="n">
        <v>3061613.9</v>
      </c>
      <c r="W10" s="12" t="n">
        <v>16346695.7</v>
      </c>
      <c r="X10" s="12" t="n">
        <v>44837213.7</v>
      </c>
      <c r="Y10" s="12" t="n">
        <v>12067773.8</v>
      </c>
      <c r="Z10" s="12" t="n">
        <v>16297349.1</v>
      </c>
      <c r="AA10" s="12" t="n">
        <v>6226149.6</v>
      </c>
      <c r="AB10" s="13" t="n">
        <v>0</v>
      </c>
      <c r="AC10" s="10" t="s">
        <v>12</v>
      </c>
      <c r="AD10" s="14" t="n">
        <f aca="false">P10/(B10*1000)</f>
        <v>848.273460606061</v>
      </c>
      <c r="AE10" s="14" t="n">
        <f aca="false">Q10/(C10*1000)</f>
        <v>1260.471125</v>
      </c>
      <c r="AF10" s="14" t="n">
        <f aca="false">R10/(D10*1000)</f>
        <v>929.450072943172</v>
      </c>
      <c r="AG10" s="14" t="n">
        <f aca="false">S10/(E10*1000)</f>
        <v>566.45575</v>
      </c>
      <c r="AH10" s="14" t="n">
        <f aca="false">T10/(F10*1000)</f>
        <v>570.616111764706</v>
      </c>
      <c r="AI10" s="14" t="n">
        <f aca="false">U10/(G10*1000)</f>
        <v>576.697026595745</v>
      </c>
      <c r="AJ10" s="14" t="n">
        <f aca="false">V10/(H10*1000)</f>
        <v>347.910670454545</v>
      </c>
      <c r="AK10" s="14" t="n">
        <f aca="false">W10/(I10*1000)</f>
        <v>507.661357142857</v>
      </c>
      <c r="AL10" s="14" t="n">
        <f aca="false">X10/(J10*1000)</f>
        <v>949.940968220339</v>
      </c>
      <c r="AM10" s="14" t="n">
        <f aca="false">Y10/(K10*1000)</f>
        <v>365.690115151515</v>
      </c>
      <c r="AN10" s="14" t="n">
        <f aca="false">Z10/(L10*1000)</f>
        <v>590.483663043478</v>
      </c>
      <c r="AO10" s="14" t="n">
        <f aca="false">AA10/(M10*1000)</f>
        <v>435.395076923077</v>
      </c>
      <c r="AP10" s="14" t="n">
        <f aca="false">AB10/(N10*1000)</f>
        <v>0</v>
      </c>
    </row>
    <row r="11" customFormat="false" ht="20.1" hidden="false" customHeight="true" outlineLevel="0" collapsed="false">
      <c r="A11" s="10" t="s">
        <v>13</v>
      </c>
      <c r="B11" s="10" t="n">
        <v>31.8</v>
      </c>
      <c r="C11" s="10" t="n">
        <v>0.4</v>
      </c>
      <c r="D11" s="10" t="n">
        <v>59.6</v>
      </c>
      <c r="E11" s="10" t="n">
        <v>11.8</v>
      </c>
      <c r="F11" s="10" t="n">
        <v>17.9</v>
      </c>
      <c r="G11" s="10" t="n">
        <v>50.3</v>
      </c>
      <c r="H11" s="10" t="n">
        <v>4.6</v>
      </c>
      <c r="I11" s="10" t="n">
        <v>22</v>
      </c>
      <c r="J11" s="10" t="n">
        <v>14.9</v>
      </c>
      <c r="K11" s="10" t="n">
        <v>26.3</v>
      </c>
      <c r="L11" s="10" t="n">
        <v>21</v>
      </c>
      <c r="M11" s="10" t="n">
        <v>10</v>
      </c>
      <c r="N11" s="10" t="n">
        <v>25.7</v>
      </c>
      <c r="O11" s="10" t="s">
        <v>13</v>
      </c>
      <c r="P11" s="11" t="n">
        <v>15599036.2</v>
      </c>
      <c r="Q11" s="13" t="n">
        <v>320023</v>
      </c>
      <c r="R11" s="12" t="n">
        <v>38224593.9</v>
      </c>
      <c r="S11" s="12" t="n">
        <v>12639828.7</v>
      </c>
      <c r="T11" s="12" t="n">
        <v>10382285.1</v>
      </c>
      <c r="U11" s="13" t="n">
        <v>21778697</v>
      </c>
      <c r="V11" s="12" t="n">
        <v>1838999.5</v>
      </c>
      <c r="W11" s="12" t="n">
        <v>12143583.1</v>
      </c>
      <c r="X11" s="12" t="n">
        <v>14416828.7</v>
      </c>
      <c r="Y11" s="12" t="n">
        <v>7378960.3</v>
      </c>
      <c r="Z11" s="12" t="n">
        <v>8087792.6</v>
      </c>
      <c r="AA11" s="12" t="n">
        <v>2960654.7</v>
      </c>
      <c r="AB11" s="13" t="n">
        <v>0</v>
      </c>
      <c r="AC11" s="10" t="s">
        <v>13</v>
      </c>
      <c r="AD11" s="14" t="n">
        <f aca="false">P11/(B11*1000)</f>
        <v>490.535729559748</v>
      </c>
      <c r="AE11" s="14" t="n">
        <f aca="false">Q11/(C11*1000)</f>
        <v>800.0575</v>
      </c>
      <c r="AF11" s="14" t="n">
        <f aca="false">R11/(D11*1000)</f>
        <v>641.352246644295</v>
      </c>
      <c r="AG11" s="14" t="n">
        <f aca="false">S11/(E11*1000)</f>
        <v>1071.17192372881</v>
      </c>
      <c r="AH11" s="14" t="n">
        <f aca="false">T11/(F11*1000)</f>
        <v>580.015927374302</v>
      </c>
      <c r="AI11" s="14" t="n">
        <f aca="false">U11/(G11*1000)</f>
        <v>432.976083499006</v>
      </c>
      <c r="AJ11" s="14" t="n">
        <f aca="false">V11/(H11*1000)</f>
        <v>399.7825</v>
      </c>
      <c r="AK11" s="14" t="n">
        <f aca="false">W11/(I11*1000)</f>
        <v>551.98105</v>
      </c>
      <c r="AL11" s="14" t="n">
        <f aca="false">X11/(J11*1000)</f>
        <v>967.572395973154</v>
      </c>
      <c r="AM11" s="14" t="n">
        <f aca="false">Y11/(K11*1000)</f>
        <v>280.56883269962</v>
      </c>
      <c r="AN11" s="14" t="n">
        <f aca="false">Z11/(L11*1000)</f>
        <v>385.132980952381</v>
      </c>
      <c r="AO11" s="14" t="n">
        <f aca="false">AA11/(M11*1000)</f>
        <v>296.06547</v>
      </c>
      <c r="AP11" s="14" t="n">
        <f aca="false">AB11/(N11*1000)</f>
        <v>0</v>
      </c>
    </row>
    <row r="12" customFormat="false" ht="20.1" hidden="false" customHeight="true" outlineLevel="0" collapsed="false">
      <c r="A12" s="10" t="s">
        <v>14</v>
      </c>
      <c r="B12" s="10" t="n">
        <v>95.1</v>
      </c>
      <c r="C12" s="10" t="n">
        <v>9.2</v>
      </c>
      <c r="D12" s="10" t="n">
        <v>64.6</v>
      </c>
      <c r="E12" s="10" t="n">
        <v>19.2</v>
      </c>
      <c r="F12" s="10" t="n">
        <v>29.2</v>
      </c>
      <c r="G12" s="10" t="n">
        <v>146.9</v>
      </c>
      <c r="H12" s="10" t="n">
        <v>5.9</v>
      </c>
      <c r="I12" s="10" t="n">
        <v>33.6</v>
      </c>
      <c r="J12" s="10" t="n">
        <v>26.2</v>
      </c>
      <c r="K12" s="10" t="n">
        <v>47.4</v>
      </c>
      <c r="L12" s="10" t="n">
        <v>35.9</v>
      </c>
      <c r="M12" s="10" t="n">
        <v>13.4</v>
      </c>
      <c r="N12" s="10" t="n">
        <v>38.6</v>
      </c>
      <c r="O12" s="10" t="s">
        <v>14</v>
      </c>
      <c r="P12" s="11" t="n">
        <v>63216834.5</v>
      </c>
      <c r="Q12" s="13" t="n">
        <v>28770474</v>
      </c>
      <c r="R12" s="12" t="n">
        <v>63336078.7</v>
      </c>
      <c r="S12" s="13" t="n">
        <v>26631826</v>
      </c>
      <c r="T12" s="12" t="n">
        <v>23656977.7</v>
      </c>
      <c r="U12" s="12" t="n">
        <v>30880336.3</v>
      </c>
      <c r="V12" s="12" t="n">
        <v>2492537.8</v>
      </c>
      <c r="W12" s="12" t="n">
        <v>20441842.2</v>
      </c>
      <c r="X12" s="12" t="n">
        <v>25011925.8</v>
      </c>
      <c r="Y12" s="12" t="n">
        <v>14018923.6</v>
      </c>
      <c r="Z12" s="12" t="n">
        <v>14132926.4</v>
      </c>
      <c r="AA12" s="12" t="n">
        <v>4029148.7</v>
      </c>
      <c r="AB12" s="13" t="n">
        <v>0</v>
      </c>
      <c r="AC12" s="10" t="s">
        <v>14</v>
      </c>
      <c r="AD12" s="14" t="n">
        <f aca="false">P12/(B12*1000)</f>
        <v>664.74063617245</v>
      </c>
      <c r="AE12" s="14" t="n">
        <f aca="false">Q12/(C12*1000)</f>
        <v>3127.22543478261</v>
      </c>
      <c r="AF12" s="14" t="n">
        <f aca="false">R12/(D12*1000)</f>
        <v>980.434654798762</v>
      </c>
      <c r="AG12" s="14" t="n">
        <f aca="false">S12/(E12*1000)</f>
        <v>1387.07427083333</v>
      </c>
      <c r="AH12" s="14" t="n">
        <f aca="false">T12/(F12*1000)</f>
        <v>810.170469178082</v>
      </c>
      <c r="AI12" s="14" t="n">
        <f aca="false">U12/(G12*1000)</f>
        <v>210.2133172226</v>
      </c>
      <c r="AJ12" s="14" t="n">
        <f aca="false">V12/(H12*1000)</f>
        <v>422.464033898305</v>
      </c>
      <c r="AK12" s="14" t="n">
        <f aca="false">W12/(I12*1000)</f>
        <v>608.388160714286</v>
      </c>
      <c r="AL12" s="14" t="n">
        <f aca="false">X12/(J12*1000)</f>
        <v>954.65365648855</v>
      </c>
      <c r="AM12" s="14" t="n">
        <f aca="false">Y12/(K12*1000)</f>
        <v>295.75788185654</v>
      </c>
      <c r="AO12" s="14" t="n">
        <f aca="false">AA12/(M12*1000)</f>
        <v>300.68273880597</v>
      </c>
      <c r="AP12" s="14" t="n">
        <f aca="false">AB12/(N12*1000)</f>
        <v>0</v>
      </c>
    </row>
    <row r="13" customFormat="false" ht="20.1" hidden="false" customHeight="true" outlineLevel="0" collapsed="false">
      <c r="A13" s="10" t="s">
        <v>15</v>
      </c>
      <c r="B13" s="10" t="n">
        <v>67.1</v>
      </c>
      <c r="C13" s="10" t="n">
        <v>2.9</v>
      </c>
      <c r="D13" s="10" t="n">
        <v>99.4</v>
      </c>
      <c r="E13" s="10" t="n">
        <v>15.3</v>
      </c>
      <c r="F13" s="10" t="n">
        <v>40.6</v>
      </c>
      <c r="G13" s="10" t="n">
        <v>102.5</v>
      </c>
      <c r="H13" s="10" t="n">
        <v>14.5</v>
      </c>
      <c r="I13" s="10" t="n">
        <v>34.9</v>
      </c>
      <c r="J13" s="10" t="n">
        <v>31.7</v>
      </c>
      <c r="K13" s="10" t="n">
        <v>36.8</v>
      </c>
      <c r="L13" s="10" t="n">
        <v>37.2</v>
      </c>
      <c r="M13" s="10" t="n">
        <v>24.3</v>
      </c>
      <c r="N13" s="10" t="n">
        <v>33.9</v>
      </c>
      <c r="O13" s="10" t="s">
        <v>15</v>
      </c>
      <c r="P13" s="11" t="n">
        <v>57816431.8</v>
      </c>
      <c r="Q13" s="13" t="n">
        <v>2514645</v>
      </c>
      <c r="R13" s="12" t="n">
        <v>184249368.6</v>
      </c>
      <c r="S13" s="12" t="n">
        <v>11936450.7</v>
      </c>
      <c r="T13" s="12" t="n">
        <v>33540811.7</v>
      </c>
      <c r="U13" s="12" t="n">
        <v>48385425.5</v>
      </c>
      <c r="V13" s="12" t="n">
        <v>3242729.2</v>
      </c>
      <c r="W13" s="13" t="n">
        <v>18630648</v>
      </c>
      <c r="X13" s="12" t="n">
        <v>37670026.5</v>
      </c>
      <c r="Y13" s="12" t="n">
        <v>11902352.3</v>
      </c>
      <c r="Z13" s="12" t="n">
        <v>15118324.1</v>
      </c>
      <c r="AA13" s="12" t="n">
        <v>5125123.2</v>
      </c>
      <c r="AB13" s="13" t="n">
        <v>0</v>
      </c>
      <c r="AC13" s="10" t="s">
        <v>15</v>
      </c>
      <c r="AD13" s="14" t="n">
        <f aca="false">P13/(B13*1000)</f>
        <v>861.645779433681</v>
      </c>
      <c r="AE13" s="14" t="n">
        <f aca="false">Q13/(C13*1000)</f>
        <v>867.118965517241</v>
      </c>
      <c r="AF13" s="14" t="n">
        <f aca="false">R13/(D13*1000)</f>
        <v>1853.61537826962</v>
      </c>
      <c r="AG13" s="14" t="n">
        <f aca="false">S13/(E13*1000)</f>
        <v>780.160176470588</v>
      </c>
      <c r="AH13" s="14" t="n">
        <f aca="false">T13/(F13*1000)</f>
        <v>826.128366995074</v>
      </c>
      <c r="AI13" s="14" t="n">
        <f aca="false">U13/(G13*1000)</f>
        <v>472.052931707317</v>
      </c>
      <c r="AJ13" s="14" t="n">
        <f aca="false">V13/(H13*1000)</f>
        <v>223.636496551724</v>
      </c>
      <c r="AK13" s="14" t="n">
        <f aca="false">W13/(I13*1000)</f>
        <v>533.829455587393</v>
      </c>
      <c r="AL13" s="14" t="n">
        <f aca="false">X13/(J13*1000)</f>
        <v>1188.32891167192</v>
      </c>
      <c r="AM13" s="14" t="n">
        <f aca="false">Y13/(K13*1000)</f>
        <v>323.433486413044</v>
      </c>
      <c r="AN13" s="14" t="n">
        <f aca="false">Z13/(L13*1000)</f>
        <v>406.406561827957</v>
      </c>
      <c r="AO13" s="14" t="n">
        <f aca="false">AA13/(M13*1000)</f>
        <v>210.910419753086</v>
      </c>
      <c r="AP13" s="14" t="n">
        <f aca="false">AB13/(N13*1000)</f>
        <v>0</v>
      </c>
    </row>
    <row r="14" customFormat="false" ht="20.1" hidden="false" customHeight="true" outlineLevel="0" collapsed="false">
      <c r="A14" s="10" t="s">
        <v>16</v>
      </c>
      <c r="B14" s="10" t="n">
        <v>97.1</v>
      </c>
      <c r="C14" s="10" t="n">
        <v>3.8</v>
      </c>
      <c r="D14" s="10" t="n">
        <v>582.4</v>
      </c>
      <c r="E14" s="10" t="n">
        <v>83.1</v>
      </c>
      <c r="F14" s="10" t="n">
        <v>210.5</v>
      </c>
      <c r="G14" s="10" t="n">
        <v>612.2</v>
      </c>
      <c r="H14" s="10" t="n">
        <v>68.6</v>
      </c>
      <c r="I14" s="10" t="n">
        <v>274.5</v>
      </c>
      <c r="J14" s="10" t="n">
        <v>396.5</v>
      </c>
      <c r="K14" s="10" t="n">
        <v>200.7</v>
      </c>
      <c r="L14" s="10" t="n">
        <v>188.7</v>
      </c>
      <c r="M14" s="10" t="n">
        <v>154</v>
      </c>
      <c r="N14" s="10" t="n">
        <v>199.1</v>
      </c>
      <c r="O14" s="10" t="s">
        <v>16</v>
      </c>
      <c r="P14" s="11" t="n">
        <v>66786291.6</v>
      </c>
      <c r="Q14" s="12" t="n">
        <v>6639757.4</v>
      </c>
      <c r="R14" s="12" t="n">
        <v>596855089.7</v>
      </c>
      <c r="S14" s="12" t="n">
        <v>110623864.8</v>
      </c>
      <c r="T14" s="12" t="n">
        <v>213860092.3</v>
      </c>
      <c r="U14" s="12" t="n">
        <v>850501448.7</v>
      </c>
      <c r="V14" s="12" t="n">
        <v>33733112.8</v>
      </c>
      <c r="W14" s="12" t="n">
        <v>246634399.6</v>
      </c>
      <c r="X14" s="12" t="n">
        <v>548951235.7</v>
      </c>
      <c r="Y14" s="12" t="n">
        <v>96255405.7</v>
      </c>
      <c r="Z14" s="12" t="n">
        <v>146184564.7</v>
      </c>
      <c r="AA14" s="12" t="n">
        <v>59472183.5</v>
      </c>
      <c r="AB14" s="12" t="n">
        <v>2318.3</v>
      </c>
      <c r="AC14" s="10" t="s">
        <v>16</v>
      </c>
      <c r="AD14" s="14" t="n">
        <f aca="false">P14/(B14*1000)</f>
        <v>687.809388259526</v>
      </c>
      <c r="AE14" s="14" t="n">
        <f aca="false">Q14/(C14*1000)</f>
        <v>1747.30457894737</v>
      </c>
      <c r="AF14" s="14" t="n">
        <f aca="false">R14/(D14*1000)</f>
        <v>1024.81986555632</v>
      </c>
      <c r="AG14" s="14" t="n">
        <f aca="false">S14/(E14*1000)</f>
        <v>1331.21377617329</v>
      </c>
      <c r="AH14" s="14" t="n">
        <f aca="false">T14/(F14*1000)</f>
        <v>1015.96243372922</v>
      </c>
      <c r="AI14" s="14" t="n">
        <f aca="false">U14/(G14*1000)</f>
        <v>1389.25424485462</v>
      </c>
      <c r="AJ14" s="14" t="n">
        <f aca="false">V14/(H14*1000)</f>
        <v>491.73633819242</v>
      </c>
      <c r="AK14" s="14" t="n">
        <f aca="false">W14/(I14*1000)</f>
        <v>898.485973041894</v>
      </c>
      <c r="AL14" s="14" t="n">
        <f aca="false">X14/(J14*1000)</f>
        <v>1384.49239773014</v>
      </c>
      <c r="AM14" s="14" t="n">
        <f aca="false">Y14/(K14*1000)</f>
        <v>479.598433981066</v>
      </c>
      <c r="AN14" s="14" t="n">
        <f aca="false">Z14/(L14*1000)</f>
        <v>774.692976682565</v>
      </c>
      <c r="AO14" s="14" t="n">
        <f aca="false">AA14/(M14*1000)</f>
        <v>386.18300974026</v>
      </c>
      <c r="AP14" s="14" t="n">
        <f aca="false">AB14/(N14*1000)</f>
        <v>0.0116438975389252</v>
      </c>
    </row>
    <row r="15" customFormat="false" ht="20.1" hidden="false" customHeight="true" outlineLevel="0" collapsed="false">
      <c r="A15" s="10" t="s">
        <v>17</v>
      </c>
      <c r="B15" s="10" t="n">
        <v>68.6</v>
      </c>
      <c r="C15" s="10" t="n">
        <v>0.1</v>
      </c>
      <c r="D15" s="10" t="n">
        <v>56.4</v>
      </c>
      <c r="E15" s="10" t="n">
        <v>9.5</v>
      </c>
      <c r="F15" s="10" t="n">
        <v>22.8</v>
      </c>
      <c r="G15" s="10" t="n">
        <v>71.5</v>
      </c>
      <c r="H15" s="10" t="n">
        <v>6.5</v>
      </c>
      <c r="I15" s="10" t="n">
        <v>25.3</v>
      </c>
      <c r="J15" s="10" t="n">
        <v>21</v>
      </c>
      <c r="K15" s="10" t="n">
        <v>35.2</v>
      </c>
      <c r="L15" s="10" t="n">
        <v>24.1</v>
      </c>
      <c r="M15" s="10" t="n">
        <v>14.3</v>
      </c>
      <c r="N15" s="10" t="n">
        <v>27.6</v>
      </c>
      <c r="O15" s="10" t="s">
        <v>17</v>
      </c>
      <c r="P15" s="11" t="n">
        <v>41085399.7</v>
      </c>
      <c r="Q15" s="12" t="n">
        <v>267662.8</v>
      </c>
      <c r="R15" s="12" t="n">
        <v>35210394.6</v>
      </c>
      <c r="S15" s="12" t="n">
        <v>5017612.3</v>
      </c>
      <c r="T15" s="12" t="n">
        <v>17133559.9</v>
      </c>
      <c r="U15" s="12" t="n">
        <v>31524334.9</v>
      </c>
      <c r="V15" s="12" t="n">
        <v>1528570.3</v>
      </c>
      <c r="W15" s="12" t="n">
        <v>23377363.7</v>
      </c>
      <c r="X15" s="12" t="n">
        <v>14175542.2</v>
      </c>
      <c r="Y15" s="12" t="n">
        <v>11608775.4</v>
      </c>
      <c r="Z15" s="12" t="n">
        <v>9241370.6</v>
      </c>
      <c r="AA15" s="12" t="n">
        <v>3093461.2</v>
      </c>
      <c r="AB15" s="13" t="n">
        <v>0</v>
      </c>
      <c r="AC15" s="10" t="s">
        <v>17</v>
      </c>
      <c r="AD15" s="14" t="n">
        <f aca="false">P15/(B15*1000)</f>
        <v>598.912532069971</v>
      </c>
      <c r="AE15" s="14" t="n">
        <f aca="false">Q15/(C15*1000)</f>
        <v>2676.628</v>
      </c>
      <c r="AF15" s="14" t="n">
        <f aca="false">R15/(D15*1000)</f>
        <v>624.297776595745</v>
      </c>
      <c r="AG15" s="14" t="n">
        <f aca="false">S15/(E15*1000)</f>
        <v>528.169715789474</v>
      </c>
      <c r="AH15" s="14" t="n">
        <f aca="false">T15/(F15*1000)</f>
        <v>751.471925438596</v>
      </c>
      <c r="AI15" s="14" t="n">
        <f aca="false">U15/(G15*1000)</f>
        <v>440.899788811189</v>
      </c>
      <c r="AJ15" s="14" t="n">
        <f aca="false">V15/(H15*1000)</f>
        <v>235.164661538462</v>
      </c>
      <c r="AK15" s="14" t="n">
        <f aca="false">W15/(I15*1000)</f>
        <v>924.006470355731</v>
      </c>
      <c r="AL15" s="14" t="n">
        <f aca="false">X15/(J15*1000)</f>
        <v>675.025819047619</v>
      </c>
      <c r="AM15" s="14" t="n">
        <f aca="false">Y15/(K15*1000)</f>
        <v>329.794755681818</v>
      </c>
      <c r="AN15" s="14" t="n">
        <f aca="false">Z15/(L15*1000)</f>
        <v>383.459360995851</v>
      </c>
      <c r="AO15" s="14" t="n">
        <f aca="false">AA15/(M15*1000)</f>
        <v>216.325958041958</v>
      </c>
      <c r="AP15" s="14" t="n">
        <f aca="false">AB15/(N15*1000)</f>
        <v>0</v>
      </c>
    </row>
    <row r="16" customFormat="false" ht="20.1" hidden="false" customHeight="true" outlineLevel="0" collapsed="false">
      <c r="A16" s="10" t="s">
        <v>18</v>
      </c>
      <c r="B16" s="10" t="n">
        <v>47.6</v>
      </c>
      <c r="C16" s="10" t="n">
        <v>2.3</v>
      </c>
      <c r="D16" s="10" t="n">
        <v>98.3</v>
      </c>
      <c r="E16" s="10" t="n">
        <v>15.7</v>
      </c>
      <c r="F16" s="10" t="n">
        <v>40.6</v>
      </c>
      <c r="G16" s="10" t="n">
        <v>79.7</v>
      </c>
      <c r="H16" s="10" t="n">
        <v>5.9</v>
      </c>
      <c r="I16" s="10" t="n">
        <v>39.2</v>
      </c>
      <c r="J16" s="10" t="n">
        <v>29</v>
      </c>
      <c r="K16" s="10" t="n">
        <v>44.8</v>
      </c>
      <c r="L16" s="10" t="n">
        <v>34.8</v>
      </c>
      <c r="M16" s="10" t="n">
        <v>16.9</v>
      </c>
      <c r="N16" s="10" t="n">
        <v>37.2</v>
      </c>
      <c r="O16" s="10" t="s">
        <v>18</v>
      </c>
      <c r="P16" s="11" t="n">
        <v>31585191.4</v>
      </c>
      <c r="Q16" s="12" t="n">
        <v>857259.6</v>
      </c>
      <c r="R16" s="12" t="n">
        <v>94730750.4</v>
      </c>
      <c r="S16" s="12" t="n">
        <v>12090162.7</v>
      </c>
      <c r="T16" s="12" t="n">
        <v>15465328.8</v>
      </c>
      <c r="U16" s="12" t="n">
        <v>53118446.9</v>
      </c>
      <c r="V16" s="12" t="n">
        <v>2178307.4</v>
      </c>
      <c r="W16" s="12" t="n">
        <v>29028289.4</v>
      </c>
      <c r="X16" s="12" t="n">
        <v>28717928.9</v>
      </c>
      <c r="Y16" s="12" t="n">
        <v>13976084.9</v>
      </c>
      <c r="Z16" s="13" t="n">
        <v>14644986</v>
      </c>
      <c r="AA16" s="12" t="n">
        <v>4141457.7</v>
      </c>
      <c r="AB16" s="13" t="n">
        <v>0</v>
      </c>
      <c r="AC16" s="10" t="s">
        <v>18</v>
      </c>
      <c r="AD16" s="14" t="n">
        <f aca="false">P16/(B16*1000)</f>
        <v>663.554441176471</v>
      </c>
      <c r="AE16" s="14" t="n">
        <f aca="false">Q16/(C16*1000)</f>
        <v>372.721565217391</v>
      </c>
      <c r="AF16" s="14" t="n">
        <f aca="false">R16/(D16*1000)</f>
        <v>963.690238046796</v>
      </c>
      <c r="AG16" s="14" t="n">
        <f aca="false">S16/(E16*1000)</f>
        <v>770.074057324841</v>
      </c>
      <c r="AH16" s="14" t="n">
        <f aca="false">T16/(F16*1000)</f>
        <v>380.919428571429</v>
      </c>
      <c r="AI16" s="14" t="n">
        <f aca="false">U16/(G16*1000)</f>
        <v>666.479885821832</v>
      </c>
      <c r="AJ16" s="14" t="n">
        <f aca="false">V16/(H16*1000)</f>
        <v>369.204644067797</v>
      </c>
      <c r="AK16" s="14" t="n">
        <f aca="false">W16/(I16*1000)</f>
        <v>740.517586734694</v>
      </c>
      <c r="AL16" s="14" t="n">
        <f aca="false">X16/(J16*1000)</f>
        <v>990.273410344827</v>
      </c>
      <c r="AM16" s="14" t="n">
        <f aca="false">Y16/(K16*1000)</f>
        <v>311.966180803571</v>
      </c>
      <c r="AN16" s="14" t="n">
        <f aca="false">Z16/(L16*1000)</f>
        <v>420.832931034483</v>
      </c>
      <c r="AO16" s="14" t="n">
        <f aca="false">AA16/(M16*1000)</f>
        <v>245.056668639053</v>
      </c>
      <c r="AP16" s="14" t="n">
        <f aca="false">AB16/(N16*1000)</f>
        <v>0</v>
      </c>
    </row>
    <row r="17" customFormat="false" ht="20.1" hidden="false" customHeight="true" outlineLevel="0" collapsed="false">
      <c r="A17" s="10" t="s">
        <v>19</v>
      </c>
      <c r="B17" s="10" t="n">
        <v>54.2</v>
      </c>
      <c r="C17" s="10" t="n">
        <v>0.8</v>
      </c>
      <c r="D17" s="10" t="n">
        <v>88</v>
      </c>
      <c r="E17" s="10" t="n">
        <v>21</v>
      </c>
      <c r="F17" s="10" t="n">
        <v>41.6</v>
      </c>
      <c r="G17" s="10" t="n">
        <v>76.3</v>
      </c>
      <c r="H17" s="10" t="n">
        <v>6.8</v>
      </c>
      <c r="I17" s="10" t="n">
        <v>40.3</v>
      </c>
      <c r="J17" s="10" t="n">
        <v>26.5</v>
      </c>
      <c r="K17" s="10" t="n">
        <v>43</v>
      </c>
      <c r="L17" s="10" t="n">
        <v>34.9</v>
      </c>
      <c r="M17" s="10" t="n">
        <v>16.1</v>
      </c>
      <c r="N17" s="10" t="n">
        <v>32.6</v>
      </c>
      <c r="O17" s="10" t="s">
        <v>19</v>
      </c>
      <c r="P17" s="11" t="n">
        <v>16246638</v>
      </c>
      <c r="Q17" s="12" t="n">
        <v>651177.2</v>
      </c>
      <c r="R17" s="12" t="n">
        <v>60754696.5</v>
      </c>
      <c r="S17" s="12" t="n">
        <v>21897627.9</v>
      </c>
      <c r="T17" s="12" t="n">
        <v>16254460.7</v>
      </c>
      <c r="U17" s="12" t="n">
        <v>46948739.3</v>
      </c>
      <c r="V17" s="12" t="n">
        <v>2715058.1</v>
      </c>
      <c r="W17" s="12" t="n">
        <v>29087486.3</v>
      </c>
      <c r="X17" s="12" t="n">
        <v>17544433.1</v>
      </c>
      <c r="Y17" s="12" t="n">
        <v>10403617.4</v>
      </c>
      <c r="Z17" s="12" t="n">
        <v>11909697.2</v>
      </c>
      <c r="AA17" s="12" t="n">
        <v>2970909.3</v>
      </c>
      <c r="AB17" s="13" t="n">
        <v>0</v>
      </c>
      <c r="AC17" s="10" t="s">
        <v>19</v>
      </c>
      <c r="AD17" s="14" t="n">
        <f aca="false">P17/(B17*1000)</f>
        <v>299.753468634686</v>
      </c>
      <c r="AE17" s="14" t="n">
        <f aca="false">Q17/(C17*1000)</f>
        <v>813.9715</v>
      </c>
      <c r="AF17" s="14" t="n">
        <f aca="false">R17/(D17*1000)</f>
        <v>690.394278409091</v>
      </c>
      <c r="AG17" s="14" t="n">
        <f aca="false">S17/(E17*1000)</f>
        <v>1042.74418571429</v>
      </c>
      <c r="AH17" s="14" t="n">
        <f aca="false">T17/(F17*1000)</f>
        <v>390.732228365385</v>
      </c>
      <c r="AI17" s="14" t="n">
        <f aca="false">U17/(G17*1000)</f>
        <v>615.317684141546</v>
      </c>
      <c r="AJ17" s="14" t="n">
        <f aca="false">V17/(H17*1000)</f>
        <v>399.27325</v>
      </c>
      <c r="AK17" s="14" t="n">
        <f aca="false">W17/(I17*1000)</f>
        <v>721.773853598015</v>
      </c>
      <c r="AL17" s="14" t="n">
        <f aca="false">X17/(J17*1000)</f>
        <v>662.054079245283</v>
      </c>
      <c r="AM17" s="14" t="n">
        <f aca="false">Y17/(K17*1000)</f>
        <v>241.944590697674</v>
      </c>
      <c r="AN17" s="14" t="n">
        <f aca="false">Z17/(L17*1000)</f>
        <v>341.252068767908</v>
      </c>
      <c r="AO17" s="14" t="n">
        <f aca="false">AA17/(M17*1000)</f>
        <v>184.528527950311</v>
      </c>
      <c r="AP17" s="14" t="n">
        <f aca="false">AB17/(N17*1000)</f>
        <v>0</v>
      </c>
    </row>
    <row r="18" customFormat="false" ht="20.1" hidden="false" customHeight="true" outlineLevel="0" collapsed="false">
      <c r="A18" s="10" t="s">
        <v>20</v>
      </c>
      <c r="B18" s="10" t="n">
        <v>118.5</v>
      </c>
      <c r="C18" s="10" t="n">
        <v>0.1</v>
      </c>
      <c r="D18" s="10" t="n">
        <v>69</v>
      </c>
      <c r="E18" s="10" t="n">
        <v>12.6</v>
      </c>
      <c r="F18" s="10" t="n">
        <v>17.6</v>
      </c>
      <c r="G18" s="10" t="n">
        <v>92.1</v>
      </c>
      <c r="H18" s="10" t="n">
        <v>8.1</v>
      </c>
      <c r="I18" s="10" t="n">
        <v>31.4</v>
      </c>
      <c r="J18" s="10" t="n">
        <v>31.8</v>
      </c>
      <c r="K18" s="10" t="n">
        <v>35.3</v>
      </c>
      <c r="L18" s="10" t="n">
        <v>30.8</v>
      </c>
      <c r="M18" s="10" t="n">
        <v>20</v>
      </c>
      <c r="N18" s="10" t="n">
        <v>32.9</v>
      </c>
      <c r="O18" s="10" t="s">
        <v>20</v>
      </c>
      <c r="P18" s="11" t="n">
        <v>80750496.3</v>
      </c>
      <c r="Q18" s="12" t="n">
        <v>100087.1</v>
      </c>
      <c r="R18" s="12" t="n">
        <v>40265614.9</v>
      </c>
      <c r="S18" s="12" t="n">
        <v>5759258.6</v>
      </c>
      <c r="T18" s="12" t="n">
        <v>44024115.2</v>
      </c>
      <c r="U18" s="12" t="n">
        <v>47201680.6</v>
      </c>
      <c r="V18" s="12" t="n">
        <v>2093864.2</v>
      </c>
      <c r="W18" s="12" t="n">
        <v>24941249.9</v>
      </c>
      <c r="X18" s="13" t="n">
        <v>28452751</v>
      </c>
      <c r="Y18" s="12" t="n">
        <v>9742261.3</v>
      </c>
      <c r="Z18" s="12" t="n">
        <v>11351555.9</v>
      </c>
      <c r="AA18" s="12" t="n">
        <v>3256555.3</v>
      </c>
      <c r="AB18" s="13" t="n">
        <v>0</v>
      </c>
      <c r="AC18" s="10" t="s">
        <v>20</v>
      </c>
      <c r="AD18" s="14" t="n">
        <f aca="false">P18/(B18*1000)</f>
        <v>681.438787341772</v>
      </c>
      <c r="AE18" s="14" t="n">
        <f aca="false">Q18/(C18*1000)</f>
        <v>1000.871</v>
      </c>
      <c r="AF18" s="14" t="n">
        <f aca="false">R18/(D18*1000)</f>
        <v>583.559636231884</v>
      </c>
      <c r="AG18" s="14" t="n">
        <f aca="false">S18/(E18*1000)</f>
        <v>457.084015873016</v>
      </c>
      <c r="AH18" s="14" t="n">
        <f aca="false">T18/(F18*1000)</f>
        <v>2501.37018181818</v>
      </c>
      <c r="AI18" s="14" t="n">
        <f aca="false">U18/(G18*1000)</f>
        <v>512.504675352877</v>
      </c>
      <c r="AJ18" s="14" t="n">
        <f aca="false">V18/(H18*1000)</f>
        <v>258.50175308642</v>
      </c>
      <c r="AK18" s="14" t="n">
        <f aca="false">W18/(I18*1000)</f>
        <v>794.307321656051</v>
      </c>
      <c r="AL18" s="14" t="n">
        <f aca="false">X18/(J18*1000)</f>
        <v>894.740597484277</v>
      </c>
      <c r="AM18" s="14" t="n">
        <f aca="false">Y18/(K18*1000)</f>
        <v>275.984739376771</v>
      </c>
      <c r="AN18" s="14" t="n">
        <f aca="false">Z18/(L18*1000)</f>
        <v>368.55700974026</v>
      </c>
      <c r="AO18" s="14" t="n">
        <f aca="false">AA18/(M18*1000)</f>
        <v>162.827765</v>
      </c>
      <c r="AP18" s="14" t="n">
        <f aca="false">AB18/(N18*1000)</f>
        <v>0</v>
      </c>
    </row>
    <row r="19" customFormat="false" ht="20.1" hidden="false" customHeight="true" outlineLevel="0" collapsed="false">
      <c r="A19" s="10" t="s">
        <v>21</v>
      </c>
      <c r="B19" s="10" t="n">
        <v>59.2</v>
      </c>
      <c r="C19" s="10" t="n">
        <v>1</v>
      </c>
      <c r="D19" s="10" t="n">
        <v>98.6</v>
      </c>
      <c r="E19" s="10" t="n">
        <v>22.6</v>
      </c>
      <c r="F19" s="10" t="n">
        <v>42.7</v>
      </c>
      <c r="G19" s="10" t="n">
        <v>103.5</v>
      </c>
      <c r="H19" s="10" t="n">
        <v>7.7</v>
      </c>
      <c r="I19" s="10" t="n">
        <v>39.3</v>
      </c>
      <c r="J19" s="10" t="n">
        <v>32.9</v>
      </c>
      <c r="K19" s="10" t="n">
        <v>49.6</v>
      </c>
      <c r="L19" s="10" t="n">
        <v>40.6</v>
      </c>
      <c r="M19" s="10" t="n">
        <v>22.9</v>
      </c>
      <c r="N19" s="10" t="n">
        <v>49.8</v>
      </c>
      <c r="O19" s="10" t="s">
        <v>21</v>
      </c>
      <c r="P19" s="11" t="n">
        <v>22180010.3</v>
      </c>
      <c r="Q19" s="12" t="n">
        <v>181188.7</v>
      </c>
      <c r="R19" s="12" t="n">
        <v>60312744.9</v>
      </c>
      <c r="S19" s="12" t="n">
        <v>32465468.8</v>
      </c>
      <c r="T19" s="12" t="n">
        <v>23505738.9</v>
      </c>
      <c r="U19" s="12" t="n">
        <v>52144390.2</v>
      </c>
      <c r="V19" s="12" t="n">
        <v>4366501.4</v>
      </c>
      <c r="W19" s="12" t="n">
        <v>35763730.6</v>
      </c>
      <c r="X19" s="12" t="n">
        <v>34348025.7</v>
      </c>
      <c r="Y19" s="12" t="n">
        <v>13902363.3</v>
      </c>
      <c r="Z19" s="12" t="n">
        <v>17356443.6</v>
      </c>
      <c r="AA19" s="12" t="n">
        <v>5132597.7</v>
      </c>
      <c r="AB19" s="13" t="n">
        <v>0</v>
      </c>
      <c r="AC19" s="10" t="s">
        <v>21</v>
      </c>
      <c r="AD19" s="14" t="n">
        <f aca="false">P19/(B19*1000)</f>
        <v>374.662336148649</v>
      </c>
      <c r="AE19" s="14" t="n">
        <f aca="false">Q19/(C19*1000)</f>
        <v>181.1887</v>
      </c>
      <c r="AF19" s="14" t="n">
        <f aca="false">R19/(D19*1000)</f>
        <v>611.69112474645</v>
      </c>
      <c r="AG19" s="14" t="n">
        <f aca="false">S19/(E19*1000)</f>
        <v>1436.52516814159</v>
      </c>
      <c r="AH19" s="14" t="n">
        <f aca="false">T19/(F19*1000)</f>
        <v>550.48568852459</v>
      </c>
      <c r="AI19" s="14" t="n">
        <f aca="false">U19/(G19*1000)</f>
        <v>503.810533333333</v>
      </c>
      <c r="AJ19" s="14" t="n">
        <f aca="false">V19/(H19*1000)</f>
        <v>567.078103896104</v>
      </c>
      <c r="AK19" s="14" t="n">
        <f aca="false">W19/(I19*1000)</f>
        <v>910.018590330789</v>
      </c>
      <c r="AL19" s="14" t="n">
        <f aca="false">X19/(J19*1000)</f>
        <v>1044.01293920973</v>
      </c>
      <c r="AM19" s="14" t="n">
        <f aca="false">Y19/(K19*1000)</f>
        <v>280.28958266129</v>
      </c>
      <c r="AN19" s="14" t="n">
        <f aca="false">Z19/(L19*1000)</f>
        <v>427.498610837438</v>
      </c>
      <c r="AO19" s="14" t="n">
        <f aca="false">AA19/(M19*1000)</f>
        <v>224.130903930131</v>
      </c>
      <c r="AP19" s="14" t="n">
        <f aca="false">AB19/(N19*1000)</f>
        <v>0</v>
      </c>
    </row>
    <row r="20" customFormat="false" ht="20.1" hidden="false" customHeight="true" outlineLevel="0" collapsed="false">
      <c r="A20" s="10" t="s">
        <v>22</v>
      </c>
      <c r="B20" s="10" t="n">
        <v>51.8</v>
      </c>
      <c r="C20" s="10" t="n">
        <v>2.7</v>
      </c>
      <c r="D20" s="10" t="n">
        <v>143.2</v>
      </c>
      <c r="E20" s="10" t="n">
        <v>22.7</v>
      </c>
      <c r="F20" s="10" t="n">
        <v>52.1</v>
      </c>
      <c r="G20" s="10" t="n">
        <v>166</v>
      </c>
      <c r="H20" s="10" t="n">
        <v>9.3</v>
      </c>
      <c r="I20" s="10" t="n">
        <v>43.6</v>
      </c>
      <c r="J20" s="10" t="n">
        <v>58.8</v>
      </c>
      <c r="K20" s="10" t="n">
        <v>54.8</v>
      </c>
      <c r="L20" s="10" t="n">
        <v>46.5</v>
      </c>
      <c r="M20" s="10" t="n">
        <v>39.1</v>
      </c>
      <c r="N20" s="10" t="n">
        <v>52.4</v>
      </c>
      <c r="O20" s="10" t="s">
        <v>22</v>
      </c>
      <c r="P20" s="11" t="n">
        <v>32495698</v>
      </c>
      <c r="Q20" s="12" t="n">
        <v>1881513.2</v>
      </c>
      <c r="R20" s="12" t="n">
        <v>189633252.1</v>
      </c>
      <c r="S20" s="12" t="n">
        <v>16020549.3</v>
      </c>
      <c r="T20" s="12" t="n">
        <v>23508204.8</v>
      </c>
      <c r="U20" s="12" t="n">
        <v>60860700.1</v>
      </c>
      <c r="V20" s="12" t="n">
        <v>3209009.6</v>
      </c>
      <c r="W20" s="12" t="n">
        <v>29289297.3</v>
      </c>
      <c r="X20" s="13" t="n">
        <v>54748771</v>
      </c>
      <c r="Y20" s="12" t="n">
        <v>14821023.7</v>
      </c>
      <c r="Z20" s="12" t="n">
        <v>20220686.3</v>
      </c>
      <c r="AA20" s="12" t="n">
        <v>6729089.1</v>
      </c>
      <c r="AB20" s="13" t="n">
        <v>0</v>
      </c>
      <c r="AC20" s="10" t="s">
        <v>22</v>
      </c>
      <c r="AD20" s="14" t="n">
        <f aca="false">P20/(B20*1000)</f>
        <v>627.330077220077</v>
      </c>
      <c r="AE20" s="14" t="n">
        <f aca="false">Q20/(C20*1000)</f>
        <v>696.856740740741</v>
      </c>
      <c r="AF20" s="14" t="n">
        <f aca="false">R20/(D20*1000)</f>
        <v>1324.25455377095</v>
      </c>
      <c r="AG20" s="14" t="n">
        <f aca="false">S20/(E20*1000)</f>
        <v>705.751070484582</v>
      </c>
      <c r="AH20" s="14" t="n">
        <f aca="false">T20/(F20*1000)</f>
        <v>451.213143953935</v>
      </c>
      <c r="AI20" s="14" t="n">
        <f aca="false">U20/(G20*1000)</f>
        <v>366.630723493976</v>
      </c>
      <c r="AJ20" s="14" t="n">
        <f aca="false">V20/(H20*1000)</f>
        <v>345.054795698925</v>
      </c>
      <c r="AK20" s="14" t="n">
        <f aca="false">W20/(I20*1000)</f>
        <v>671.772873853211</v>
      </c>
      <c r="AL20" s="14" t="n">
        <f aca="false">X20/(J20*1000)</f>
        <v>931.101547619048</v>
      </c>
      <c r="AM20" s="14" t="n">
        <f aca="false">Y20/(K20*1000)</f>
        <v>270.456636861314</v>
      </c>
      <c r="AN20" s="14" t="n">
        <f aca="false">Z20/(L20*1000)</f>
        <v>434.853468817204</v>
      </c>
      <c r="AO20" s="14" t="n">
        <f aca="false">AA20/(M20*1000)</f>
        <v>172.099465473146</v>
      </c>
      <c r="AP20" s="14" t="n">
        <f aca="false">AB20/(N20*1000)</f>
        <v>0</v>
      </c>
    </row>
    <row r="21" customFormat="false" ht="20.1" hidden="false" customHeight="true" outlineLevel="0" collapsed="false">
      <c r="A21" s="10" t="s">
        <v>23</v>
      </c>
      <c r="B21" s="10" t="n">
        <v>49.4</v>
      </c>
      <c r="C21" s="10" t="n">
        <v>1</v>
      </c>
      <c r="D21" s="10" t="n">
        <v>143</v>
      </c>
      <c r="E21" s="10" t="n">
        <v>19.1</v>
      </c>
      <c r="F21" s="10" t="n">
        <v>39.6</v>
      </c>
      <c r="G21" s="10" t="n">
        <v>111.5</v>
      </c>
      <c r="H21" s="10" t="n">
        <v>10.4</v>
      </c>
      <c r="I21" s="10" t="n">
        <v>44</v>
      </c>
      <c r="J21" s="10" t="n">
        <v>43.6</v>
      </c>
      <c r="K21" s="10" t="n">
        <v>53</v>
      </c>
      <c r="L21" s="10" t="n">
        <v>43.1</v>
      </c>
      <c r="M21" s="10" t="n">
        <v>21.9</v>
      </c>
      <c r="N21" s="10" t="n">
        <v>42.6</v>
      </c>
      <c r="O21" s="10" t="s">
        <v>23</v>
      </c>
      <c r="P21" s="11" t="n">
        <v>20364356.3</v>
      </c>
      <c r="Q21" s="12" t="n">
        <v>525390.8</v>
      </c>
      <c r="R21" s="12" t="n">
        <v>121623809.3</v>
      </c>
      <c r="S21" s="12" t="n">
        <v>16431781.1</v>
      </c>
      <c r="T21" s="12" t="n">
        <v>29157084.8</v>
      </c>
      <c r="U21" s="12" t="n">
        <v>71157464.6</v>
      </c>
      <c r="V21" s="12" t="n">
        <v>3705287.6</v>
      </c>
      <c r="W21" s="13" t="n">
        <v>58676972</v>
      </c>
      <c r="X21" s="12" t="n">
        <v>52176550.6</v>
      </c>
      <c r="Y21" s="12" t="n">
        <v>16016060.5</v>
      </c>
      <c r="Z21" s="12" t="n">
        <v>19538695.5</v>
      </c>
      <c r="AA21" s="12" t="n">
        <v>8737553.7</v>
      </c>
      <c r="AB21" s="13" t="n">
        <v>0</v>
      </c>
      <c r="AC21" s="10" t="s">
        <v>23</v>
      </c>
      <c r="AD21" s="14" t="n">
        <f aca="false">P21/(B21*1000)</f>
        <v>412.233933198381</v>
      </c>
      <c r="AE21" s="14" t="n">
        <f aca="false">Q21/(C21*1000)</f>
        <v>525.3908</v>
      </c>
      <c r="AF21" s="14" t="n">
        <f aca="false">R21/(D21*1000)</f>
        <v>850.516148951049</v>
      </c>
      <c r="AG21" s="14" t="n">
        <f aca="false">S21/(E21*1000)</f>
        <v>860.30267539267</v>
      </c>
      <c r="AH21" s="14" t="n">
        <f aca="false">T21/(F21*1000)</f>
        <v>736.29002020202</v>
      </c>
      <c r="AI21" s="14" t="n">
        <f aca="false">U21/(G21*1000)</f>
        <v>638.183539013453</v>
      </c>
      <c r="AJ21" s="14" t="n">
        <f aca="false">V21/(H21*1000)</f>
        <v>356.277653846154</v>
      </c>
      <c r="AK21" s="14" t="n">
        <f aca="false">W21/(I21*1000)</f>
        <v>1333.56754545455</v>
      </c>
      <c r="AL21" s="14" t="n">
        <f aca="false">X21/(J21*1000)</f>
        <v>1196.70987614679</v>
      </c>
      <c r="AM21" s="14" t="n">
        <f aca="false">Y21/(K21*1000)</f>
        <v>302.189820754717</v>
      </c>
      <c r="AN21" s="14" t="n">
        <f aca="false">Z21/(L21*1000)</f>
        <v>453.334002320186</v>
      </c>
      <c r="AO21" s="14" t="n">
        <f aca="false">AA21/(M21*1000)</f>
        <v>398.975054794521</v>
      </c>
      <c r="AP21" s="14" t="n">
        <f aca="false">AB21/(N21*1000)</f>
        <v>0</v>
      </c>
    </row>
    <row r="22" customFormat="false" ht="20.1" hidden="false" customHeight="true" outlineLevel="0" collapsed="false">
      <c r="A22" s="10" t="s">
        <v>24</v>
      </c>
      <c r="B22" s="10" t="n">
        <v>12.7</v>
      </c>
      <c r="C22" s="10" t="n">
        <v>4.3</v>
      </c>
      <c r="D22" s="10" t="n">
        <v>547.9</v>
      </c>
      <c r="E22" s="10" t="n">
        <v>72.1</v>
      </c>
      <c r="F22" s="10" t="n">
        <v>819.4</v>
      </c>
      <c r="G22" s="10" t="n">
        <v>1831.4</v>
      </c>
      <c r="H22" s="10" t="n">
        <v>137.8</v>
      </c>
      <c r="I22" s="10" t="n">
        <v>477.4</v>
      </c>
      <c r="J22" s="10" t="n">
        <v>1251.6</v>
      </c>
      <c r="K22" s="10" t="n">
        <v>371.5</v>
      </c>
      <c r="L22" s="10" t="n">
        <v>292.2</v>
      </c>
      <c r="M22" s="10" t="n">
        <v>294</v>
      </c>
      <c r="N22" s="10" t="n">
        <v>649.9</v>
      </c>
      <c r="O22" s="10" t="s">
        <v>24</v>
      </c>
      <c r="P22" s="11" t="n">
        <v>8513118.6</v>
      </c>
      <c r="Q22" s="13" t="n">
        <v>0</v>
      </c>
      <c r="R22" s="12" t="n">
        <v>1691232943.7</v>
      </c>
      <c r="S22" s="12" t="n">
        <v>461206510.5</v>
      </c>
      <c r="T22" s="12" t="n">
        <v>585984256.1</v>
      </c>
      <c r="U22" s="12" t="n">
        <v>4378161728.1</v>
      </c>
      <c r="V22" s="12" t="n">
        <v>108272635.6</v>
      </c>
      <c r="W22" s="12" t="n">
        <v>1178340460.9</v>
      </c>
      <c r="X22" s="12" t="n">
        <v>3236969206.8</v>
      </c>
      <c r="Y22" s="12" t="n">
        <v>292156711.4</v>
      </c>
      <c r="Z22" s="12" t="n">
        <v>430553623.1</v>
      </c>
      <c r="AA22" s="12" t="n">
        <v>309839812.8</v>
      </c>
      <c r="AB22" s="13" t="n">
        <v>0</v>
      </c>
      <c r="AC22" s="10" t="s">
        <v>24</v>
      </c>
      <c r="AD22" s="14" t="n">
        <f aca="false">P22/(B22*1000)</f>
        <v>670.324299212598</v>
      </c>
      <c r="AE22" s="14" t="n">
        <f aca="false">Q22/(C22*1000)</f>
        <v>0</v>
      </c>
      <c r="AF22" s="14" t="n">
        <f aca="false">R22/(D22*1000)</f>
        <v>3086.75477952181</v>
      </c>
      <c r="AG22" s="14" t="n">
        <f aca="false">S22/(E22*1000)</f>
        <v>6396.76158807212</v>
      </c>
      <c r="AH22" s="14" t="n">
        <f aca="false">T22/(F22*1000)</f>
        <v>715.138218330486</v>
      </c>
      <c r="AI22" s="14" t="n">
        <f aca="false">U22/(G22*1000)</f>
        <v>2390.60922141531</v>
      </c>
      <c r="AJ22" s="14" t="n">
        <f aca="false">V22/(H22*1000)</f>
        <v>785.723044992743</v>
      </c>
      <c r="AK22" s="14" t="n">
        <f aca="false">W22/(I22*1000)</f>
        <v>2468.24562400503</v>
      </c>
      <c r="AL22" s="14" t="n">
        <f aca="false">X22/(J22*1000)</f>
        <v>2586.26494630872</v>
      </c>
      <c r="AM22" s="14" t="n">
        <f aca="false">Y22/(K22*1000)</f>
        <v>786.424525975774</v>
      </c>
      <c r="AN22" s="14" t="n">
        <f aca="false">Z22/(L22*1000)</f>
        <v>1473.48946988364</v>
      </c>
      <c r="AO22" s="14" t="n">
        <f aca="false">AA22/(M22*1000)</f>
        <v>1053.87691428571</v>
      </c>
      <c r="AP22" s="14" t="n">
        <f aca="false">AB22/(N22*1000)</f>
        <v>0</v>
      </c>
    </row>
    <row r="23" customFormat="false" ht="20.1" hidden="false" customHeight="true" outlineLevel="0" collapsed="false">
      <c r="A23" s="10" t="s">
        <v>25</v>
      </c>
      <c r="B23" s="10" t="n">
        <v>16.9</v>
      </c>
      <c r="C23" s="10" t="n">
        <v>7.5</v>
      </c>
      <c r="D23" s="10" t="n">
        <v>28.7</v>
      </c>
      <c r="E23" s="10" t="n">
        <v>11.4</v>
      </c>
      <c r="F23" s="10" t="n">
        <v>19.5</v>
      </c>
      <c r="G23" s="10" t="n">
        <v>52.8</v>
      </c>
      <c r="H23" s="10" t="n">
        <v>6.8</v>
      </c>
      <c r="I23" s="10" t="n">
        <v>36.6</v>
      </c>
      <c r="J23" s="10" t="n">
        <v>19.9</v>
      </c>
      <c r="K23" s="10" t="n">
        <v>28.9</v>
      </c>
      <c r="L23" s="10" t="n">
        <v>23.7</v>
      </c>
      <c r="M23" s="10" t="n">
        <v>9.8</v>
      </c>
      <c r="N23" s="10" t="n">
        <v>27</v>
      </c>
      <c r="O23" s="10" t="s">
        <v>25</v>
      </c>
      <c r="P23" s="11" t="n">
        <v>11453250.8</v>
      </c>
      <c r="Q23" s="12" t="n">
        <v>17404313.5</v>
      </c>
      <c r="R23" s="12" t="n">
        <v>32173026.1</v>
      </c>
      <c r="S23" s="12" t="n">
        <v>11559447.6</v>
      </c>
      <c r="T23" s="12" t="n">
        <v>6977983.7</v>
      </c>
      <c r="U23" s="12" t="n">
        <v>32505122.8</v>
      </c>
      <c r="V23" s="12" t="n">
        <v>2168293.9</v>
      </c>
      <c r="W23" s="12" t="n">
        <v>29930901.6</v>
      </c>
      <c r="X23" s="12" t="n">
        <v>18096336.1</v>
      </c>
      <c r="Y23" s="13" t="n">
        <v>8932419</v>
      </c>
      <c r="Z23" s="12" t="n">
        <v>14917520.7</v>
      </c>
      <c r="AA23" s="12" t="n">
        <v>3124834.9</v>
      </c>
      <c r="AB23" s="13" t="n">
        <v>0</v>
      </c>
      <c r="AC23" s="10" t="s">
        <v>25</v>
      </c>
      <c r="AD23" s="14" t="n">
        <f aca="false">P23/(B23*1000)</f>
        <v>677.707147928994</v>
      </c>
      <c r="AE23" s="14" t="n">
        <f aca="false">Q23/(C23*1000)</f>
        <v>2320.57513333333</v>
      </c>
      <c r="AF23" s="14" t="n">
        <f aca="false">R23/(D23*1000)</f>
        <v>1121.01136236934</v>
      </c>
      <c r="AG23" s="14" t="n">
        <f aca="false">S23/(E23*1000)</f>
        <v>1013.98663157895</v>
      </c>
      <c r="AH23" s="14" t="n">
        <f aca="false">T23/(F23*1000)</f>
        <v>357.845317948718</v>
      </c>
      <c r="AI23" s="14" t="n">
        <f aca="false">U23/(G23*1000)</f>
        <v>615.627325757576</v>
      </c>
      <c r="AJ23" s="14" t="n">
        <f aca="false">V23/(H23*1000)</f>
        <v>318.86675</v>
      </c>
      <c r="AK23" s="14" t="n">
        <f aca="false">W23/(I23*1000)</f>
        <v>817.784196721312</v>
      </c>
      <c r="AL23" s="14" t="n">
        <f aca="false">X23/(J23*1000)</f>
        <v>909.363623115578</v>
      </c>
      <c r="AM23" s="14" t="n">
        <f aca="false">Y23/(K23*1000)</f>
        <v>309.080242214533</v>
      </c>
      <c r="AN23" s="14" t="n">
        <f aca="false">Z23/(L23*1000)</f>
        <v>629.431253164557</v>
      </c>
      <c r="AO23" s="14" t="n">
        <f aca="false">AA23/(M23*1000)</f>
        <v>318.860704081633</v>
      </c>
      <c r="AP23" s="14" t="n">
        <f aca="false">AB23/(N23*1000)</f>
        <v>0</v>
      </c>
    </row>
    <row r="24" customFormat="false" ht="20.1" hidden="false" customHeight="true" outlineLevel="0" collapsed="false">
      <c r="A24" s="10" t="s">
        <v>26</v>
      </c>
      <c r="B24" s="10" t="n">
        <v>29.7</v>
      </c>
      <c r="C24" s="10" t="n">
        <v>29.1</v>
      </c>
      <c r="D24" s="10" t="n">
        <v>33.9</v>
      </c>
      <c r="E24" s="10" t="n">
        <v>21.2</v>
      </c>
      <c r="F24" s="10" t="n">
        <v>35.7</v>
      </c>
      <c r="G24" s="10" t="n">
        <v>46.8</v>
      </c>
      <c r="H24" s="10" t="n">
        <v>5.2</v>
      </c>
      <c r="I24" s="10" t="n">
        <v>50.8</v>
      </c>
      <c r="J24" s="10" t="n">
        <v>37.1</v>
      </c>
      <c r="K24" s="10" t="n">
        <v>43.9</v>
      </c>
      <c r="L24" s="10" t="n">
        <v>36.1</v>
      </c>
      <c r="M24" s="10" t="n">
        <v>14.9</v>
      </c>
      <c r="N24" s="10" t="n">
        <v>41</v>
      </c>
      <c r="O24" s="10" t="s">
        <v>26</v>
      </c>
      <c r="P24" s="11" t="n">
        <v>10174834.9</v>
      </c>
      <c r="Q24" s="12" t="n">
        <v>189859704.3</v>
      </c>
      <c r="R24" s="12" t="n">
        <v>60610816.8</v>
      </c>
      <c r="S24" s="12" t="n">
        <v>15741568.8</v>
      </c>
      <c r="T24" s="12" t="n">
        <v>42884926.6</v>
      </c>
      <c r="U24" s="12" t="n">
        <v>27602901.2</v>
      </c>
      <c r="V24" s="12" t="n">
        <v>3682904.4</v>
      </c>
      <c r="W24" s="12" t="n">
        <v>49136716.8</v>
      </c>
      <c r="X24" s="12" t="n">
        <v>48522030.7</v>
      </c>
      <c r="Y24" s="12" t="n">
        <v>17391200.1</v>
      </c>
      <c r="Z24" s="13" t="n">
        <v>23962142</v>
      </c>
      <c r="AA24" s="12" t="n">
        <v>5403121.3</v>
      </c>
      <c r="AB24" s="13" t="n">
        <v>0</v>
      </c>
      <c r="AC24" s="10" t="s">
        <v>26</v>
      </c>
      <c r="AD24" s="14" t="n">
        <f aca="false">P24/(B24*1000)</f>
        <v>342.587033670034</v>
      </c>
      <c r="AE24" s="14" t="n">
        <f aca="false">Q24/(C24*1000)</f>
        <v>6524.38846391753</v>
      </c>
      <c r="AF24" s="14" t="n">
        <f aca="false">R24/(D24*1000)</f>
        <v>1787.92969911504</v>
      </c>
      <c r="AG24" s="14" t="n">
        <f aca="false">S24/(E24*1000)</f>
        <v>742.526830188679</v>
      </c>
      <c r="AH24" s="14" t="n">
        <f aca="false">T24/(F24*1000)</f>
        <v>1201.25844817927</v>
      </c>
      <c r="AI24" s="14" t="n">
        <f aca="false">U24/(G24*1000)</f>
        <v>589.805581196581</v>
      </c>
      <c r="AJ24" s="14" t="n">
        <f aca="false">V24/(H24*1000)</f>
        <v>708.250846153846</v>
      </c>
      <c r="AK24" s="14" t="n">
        <f aca="false">W24/(I24*1000)</f>
        <v>967.25820472441</v>
      </c>
      <c r="AL24" s="14" t="n">
        <f aca="false">X24/(J24*1000)</f>
        <v>1307.87144743935</v>
      </c>
      <c r="AM24" s="14" t="n">
        <f aca="false">Y24/(K24*1000)</f>
        <v>396.15489977221</v>
      </c>
      <c r="AN24" s="14" t="n">
        <f aca="false">Z24/(L24*1000)</f>
        <v>663.771246537396</v>
      </c>
      <c r="AO24" s="14" t="n">
        <f aca="false">AA24/(M24*1000)</f>
        <v>362.625590604027</v>
      </c>
      <c r="AP24" s="14" t="n">
        <f aca="false">AB24/(N24*1000)</f>
        <v>0</v>
      </c>
    </row>
    <row r="25" customFormat="false" ht="20.1" hidden="false" customHeight="true" outlineLevel="0" collapsed="false">
      <c r="A25" s="10" t="s">
        <v>27</v>
      </c>
      <c r="B25" s="10" t="n">
        <v>45.5</v>
      </c>
      <c r="C25" s="10" t="n">
        <v>2.6</v>
      </c>
      <c r="D25" s="15" t="n">
        <v>105.2</v>
      </c>
      <c r="E25" s="10" t="n">
        <v>18.6</v>
      </c>
      <c r="F25" s="10" t="n">
        <v>27.4</v>
      </c>
      <c r="G25" s="10" t="n">
        <v>84.4</v>
      </c>
      <c r="H25" s="10" t="n">
        <v>8.4</v>
      </c>
      <c r="I25" s="10" t="n">
        <v>61.1</v>
      </c>
      <c r="J25" s="10" t="n">
        <v>32.8</v>
      </c>
      <c r="K25" s="10" t="n">
        <v>56.8</v>
      </c>
      <c r="L25" s="10" t="n">
        <v>47.8</v>
      </c>
      <c r="M25" s="10" t="n">
        <v>17.9</v>
      </c>
      <c r="N25" s="10" t="n">
        <v>47.4</v>
      </c>
      <c r="O25" s="10" t="s">
        <v>27</v>
      </c>
      <c r="P25" s="11" t="n">
        <v>26483142</v>
      </c>
      <c r="Q25" s="12" t="n">
        <v>13575090.5</v>
      </c>
      <c r="R25" s="13" t="n">
        <v>91696347</v>
      </c>
      <c r="S25" s="12" t="n">
        <v>13758055.1</v>
      </c>
      <c r="T25" s="12" t="n">
        <v>15803413.7</v>
      </c>
      <c r="U25" s="12" t="n">
        <v>48016894.5</v>
      </c>
      <c r="V25" s="12" t="n">
        <v>5856352.4</v>
      </c>
      <c r="W25" s="12" t="n">
        <v>60490196.9</v>
      </c>
      <c r="X25" s="12" t="n">
        <v>35151734.7</v>
      </c>
      <c r="Y25" s="12" t="n">
        <v>17656288.5</v>
      </c>
      <c r="Z25" s="12" t="n">
        <v>28248464.5</v>
      </c>
      <c r="AA25" s="12" t="n">
        <v>7405097.9</v>
      </c>
      <c r="AB25" s="13" t="n">
        <v>0</v>
      </c>
      <c r="AC25" s="10" t="s">
        <v>27</v>
      </c>
      <c r="AD25" s="14" t="n">
        <f aca="false">P25/(B25*1000)</f>
        <v>582.047076923077</v>
      </c>
      <c r="AE25" s="14" t="n">
        <f aca="false">Q25/(C25*1000)</f>
        <v>5221.18865384615</v>
      </c>
      <c r="AF25" s="14" t="n">
        <f aca="false">R25/(D25*1000)</f>
        <v>871.638279467681</v>
      </c>
      <c r="AG25" s="14" t="n">
        <f aca="false">S25/(E25*1000)</f>
        <v>739.68038172043</v>
      </c>
      <c r="AH25" s="14" t="n">
        <f aca="false">T25/(F25*1000)</f>
        <v>576.766923357664</v>
      </c>
      <c r="AI25" s="14" t="n">
        <f aca="false">U25/(G25*1000)</f>
        <v>568.920550947867</v>
      </c>
      <c r="AJ25" s="14" t="n">
        <f aca="false">V25/(H25*1000)</f>
        <v>697.18480952381</v>
      </c>
      <c r="AK25" s="14" t="n">
        <f aca="false">W25/(I25*1000)</f>
        <v>990.019589198036</v>
      </c>
      <c r="AL25" s="14" t="n">
        <f aca="false">X25/(J25*1000)</f>
        <v>1071.69922865854</v>
      </c>
      <c r="AM25" s="14" t="n">
        <f aca="false">Y25/(K25*1000)</f>
        <v>310.850149647887</v>
      </c>
      <c r="AN25" s="14" t="n">
        <f aca="false">Z25/(L25*1000)</f>
        <v>590.972060669456</v>
      </c>
      <c r="AO25" s="14" t="n">
        <f aca="false">AA25/(M25*1000)</f>
        <v>413.692620111732</v>
      </c>
      <c r="AP25" s="14" t="n">
        <f aca="false">AB25/(N25*1000)</f>
        <v>0</v>
      </c>
    </row>
    <row r="26" customFormat="false" ht="20.1" hidden="false" customHeight="true" outlineLevel="0" collapsed="false">
      <c r="A26" s="10" t="s">
        <v>28</v>
      </c>
      <c r="B26" s="10" t="n">
        <v>1.8</v>
      </c>
      <c r="C26" s="10" t="n">
        <v>7.6</v>
      </c>
      <c r="D26" s="10" t="n">
        <v>0.7</v>
      </c>
      <c r="E26" s="10" t="n">
        <v>2</v>
      </c>
      <c r="F26" s="10" t="n">
        <v>3.5</v>
      </c>
      <c r="G26" s="10" t="n">
        <v>1.5</v>
      </c>
      <c r="H26" s="10" t="n">
        <v>0.5</v>
      </c>
      <c r="I26" s="10" t="n">
        <v>3.1</v>
      </c>
      <c r="J26" s="10" t="n">
        <v>3.3</v>
      </c>
      <c r="K26" s="10" t="n">
        <v>3.4</v>
      </c>
      <c r="L26" s="10" t="n">
        <v>2</v>
      </c>
      <c r="M26" s="10" t="n">
        <v>1.2</v>
      </c>
      <c r="N26" s="10" t="n">
        <v>2.7</v>
      </c>
      <c r="O26" s="10" t="s">
        <v>28</v>
      </c>
      <c r="P26" s="11" t="n">
        <v>2432260.6</v>
      </c>
      <c r="Q26" s="12" t="n">
        <v>158781351.7</v>
      </c>
      <c r="R26" s="12" t="n">
        <v>599978.6</v>
      </c>
      <c r="S26" s="12" t="n">
        <v>1981238.8</v>
      </c>
      <c r="T26" s="12" t="n">
        <v>32439731.1</v>
      </c>
      <c r="U26" s="12" t="n">
        <v>1601690.4</v>
      </c>
      <c r="V26" s="12" t="n">
        <v>307637.6</v>
      </c>
      <c r="W26" s="12" t="n">
        <v>12788579.5</v>
      </c>
      <c r="X26" s="12" t="n">
        <v>7295441.3</v>
      </c>
      <c r="Y26" s="12" t="n">
        <v>2064464.2</v>
      </c>
      <c r="Z26" s="12" t="n">
        <v>2247924.9</v>
      </c>
      <c r="AA26" s="12" t="n">
        <v>921731.2</v>
      </c>
      <c r="AB26" s="13" t="n">
        <v>0</v>
      </c>
      <c r="AC26" s="10" t="s">
        <v>28</v>
      </c>
      <c r="AD26" s="14" t="n">
        <f aca="false">P26/(B26*1000)</f>
        <v>1351.25588888889</v>
      </c>
      <c r="AE26" s="14" t="n">
        <f aca="false">Q26/(C26*1000)</f>
        <v>20892.2831184211</v>
      </c>
      <c r="AF26" s="14" t="n">
        <f aca="false">R26/(D26*1000)</f>
        <v>857.112285714286</v>
      </c>
      <c r="AG26" s="14" t="n">
        <f aca="false">S26/(E26*1000)</f>
        <v>990.6194</v>
      </c>
      <c r="AH26" s="14" t="n">
        <f aca="false">T26/(F26*1000)</f>
        <v>9268.4946</v>
      </c>
      <c r="AI26" s="14" t="n">
        <f aca="false">U26/(G26*1000)</f>
        <v>1067.7936</v>
      </c>
      <c r="AJ26" s="14" t="n">
        <f aca="false">V26/(H26*1000)</f>
        <v>615.2752</v>
      </c>
      <c r="AK26" s="14" t="n">
        <f aca="false">W26/(I26*1000)</f>
        <v>4125.34822580645</v>
      </c>
      <c r="AL26" s="14" t="n">
        <f aca="false">X26/(J26*1000)</f>
        <v>2210.73978787879</v>
      </c>
      <c r="AM26" s="14" t="n">
        <f aca="false">Y26/(K26*1000)</f>
        <v>607.195352941177</v>
      </c>
      <c r="AN26" s="14" t="n">
        <f aca="false">Z26/(L26*1000)</f>
        <v>1123.96245</v>
      </c>
      <c r="AO26" s="14" t="n">
        <f aca="false">AA26/(M26*1000)</f>
        <v>768.109333333333</v>
      </c>
      <c r="AP26" s="14" t="n">
        <f aca="false">AB26/(N26*1000)</f>
        <v>0</v>
      </c>
    </row>
    <row r="27" customFormat="false" ht="20.1" hidden="false" customHeight="true" outlineLevel="0" collapsed="false">
      <c r="A27" s="10" t="s">
        <v>29</v>
      </c>
      <c r="B27" s="10" t="n">
        <v>57.3</v>
      </c>
      <c r="C27" s="10" t="n">
        <v>0.8</v>
      </c>
      <c r="D27" s="10" t="n">
        <v>109.7</v>
      </c>
      <c r="E27" s="10" t="n">
        <v>19.5</v>
      </c>
      <c r="F27" s="10" t="n">
        <v>36.1</v>
      </c>
      <c r="G27" s="10" t="n">
        <v>90</v>
      </c>
      <c r="H27" s="10" t="n">
        <v>11.4</v>
      </c>
      <c r="I27" s="10" t="n">
        <v>50.8</v>
      </c>
      <c r="J27" s="10" t="n">
        <v>35.3</v>
      </c>
      <c r="K27" s="10" t="n">
        <v>52.3</v>
      </c>
      <c r="L27" s="10" t="n">
        <v>43.1</v>
      </c>
      <c r="M27" s="10" t="n">
        <v>21.4</v>
      </c>
      <c r="N27" s="10" t="n">
        <v>44.2</v>
      </c>
      <c r="O27" s="10" t="s">
        <v>29</v>
      </c>
      <c r="P27" s="11" t="n">
        <v>21898897.8</v>
      </c>
      <c r="Q27" s="12" t="n">
        <v>216655.4</v>
      </c>
      <c r="R27" s="12" t="n">
        <v>186132720.6</v>
      </c>
      <c r="S27" s="12" t="n">
        <v>17097737.8</v>
      </c>
      <c r="T27" s="12" t="n">
        <v>22030203.7</v>
      </c>
      <c r="U27" s="12" t="n">
        <v>55668634.8</v>
      </c>
      <c r="V27" s="12" t="n">
        <v>2663930.8</v>
      </c>
      <c r="W27" s="12" t="n">
        <v>82598791.8</v>
      </c>
      <c r="X27" s="12" t="n">
        <v>28360190.2</v>
      </c>
      <c r="Y27" s="12" t="n">
        <v>10830113.2</v>
      </c>
      <c r="Z27" s="12" t="n">
        <v>18424584.7</v>
      </c>
      <c r="AA27" s="12" t="n">
        <v>6529968.2</v>
      </c>
      <c r="AB27" s="13" t="n">
        <v>0</v>
      </c>
      <c r="AC27" s="10" t="s">
        <v>29</v>
      </c>
      <c r="AD27" s="14" t="n">
        <f aca="false">P27/(B27*1000)</f>
        <v>382.179717277487</v>
      </c>
      <c r="AE27" s="14" t="n">
        <f aca="false">Q27/(C27*1000)</f>
        <v>270.81925</v>
      </c>
      <c r="AF27" s="14" t="n">
        <f aca="false">R27/(D27*1000)</f>
        <v>1696.7431230629</v>
      </c>
      <c r="AG27" s="14" t="n">
        <f aca="false">S27/(E27*1000)</f>
        <v>876.807066666667</v>
      </c>
      <c r="AH27" s="14" t="n">
        <f aca="false">T27/(F27*1000)</f>
        <v>610.254950138504</v>
      </c>
      <c r="AI27" s="14" t="n">
        <f aca="false">U27/(G27*1000)</f>
        <v>618.540386666667</v>
      </c>
      <c r="AJ27" s="14" t="n">
        <f aca="false">V27/(H27*1000)</f>
        <v>233.678140350877</v>
      </c>
      <c r="AK27" s="14" t="n">
        <f aca="false">W27/(I27*1000)</f>
        <v>1625.96046850394</v>
      </c>
      <c r="AL27" s="14" t="n">
        <f aca="false">X27/(J27*1000)</f>
        <v>803.404821529745</v>
      </c>
      <c r="AM27" s="14" t="n">
        <f aca="false">Y27/(K27*1000)</f>
        <v>207.076734225621</v>
      </c>
      <c r="AN27" s="14" t="n">
        <f aca="false">Z27/(L27*1000)</f>
        <v>427.484563805104</v>
      </c>
      <c r="AO27" s="14" t="n">
        <f aca="false">AA27/(M27*1000)</f>
        <v>305.138700934579</v>
      </c>
      <c r="AP27" s="14" t="n">
        <f aca="false">AB27/(N27*1000)</f>
        <v>0</v>
      </c>
    </row>
    <row r="28" customFormat="false" ht="20.1" hidden="false" customHeight="true" outlineLevel="0" collapsed="false">
      <c r="A28" s="10" t="s">
        <v>30</v>
      </c>
      <c r="B28" s="10" t="n">
        <v>34.8</v>
      </c>
      <c r="C28" s="10" t="n">
        <v>3.4</v>
      </c>
      <c r="D28" s="10" t="n">
        <v>73</v>
      </c>
      <c r="E28" s="10" t="n">
        <v>11.3</v>
      </c>
      <c r="F28" s="10" t="n">
        <v>39.7</v>
      </c>
      <c r="G28" s="10" t="n">
        <v>86.5</v>
      </c>
      <c r="H28" s="10" t="n">
        <v>12.4</v>
      </c>
      <c r="I28" s="10" t="n">
        <v>44.8</v>
      </c>
      <c r="J28" s="10" t="n">
        <v>44.1</v>
      </c>
      <c r="K28" s="10" t="n">
        <v>31.8</v>
      </c>
      <c r="L28" s="10" t="n">
        <v>29.1</v>
      </c>
      <c r="M28" s="10" t="n">
        <v>19.3</v>
      </c>
      <c r="N28" s="10" t="n">
        <v>43.6</v>
      </c>
      <c r="O28" s="10" t="s">
        <v>30</v>
      </c>
      <c r="P28" s="11" t="n">
        <v>25288510</v>
      </c>
      <c r="Q28" s="13" t="n">
        <v>11680330</v>
      </c>
      <c r="R28" s="12" t="n">
        <v>84867109.4</v>
      </c>
      <c r="S28" s="12" t="n">
        <v>10119491.5</v>
      </c>
      <c r="T28" s="12" t="n">
        <v>20239931.6</v>
      </c>
      <c r="U28" s="12" t="n">
        <v>47312401.7</v>
      </c>
      <c r="V28" s="12" t="n">
        <v>3428071.2</v>
      </c>
      <c r="W28" s="12" t="n">
        <v>33861270.3</v>
      </c>
      <c r="X28" s="12" t="n">
        <v>52951040.1</v>
      </c>
      <c r="Y28" s="12" t="n">
        <v>11424287.9</v>
      </c>
      <c r="Z28" s="12" t="n">
        <v>16264543.4</v>
      </c>
      <c r="AA28" s="12" t="n">
        <v>5367233.8</v>
      </c>
      <c r="AB28" s="13" t="n">
        <v>0</v>
      </c>
      <c r="AC28" s="10" t="s">
        <v>30</v>
      </c>
      <c r="AD28" s="14" t="n">
        <f aca="false">P28/(B28*1000)</f>
        <v>726.681321839081</v>
      </c>
      <c r="AE28" s="14" t="n">
        <f aca="false">Q28/(C28*1000)</f>
        <v>3435.39117647059</v>
      </c>
      <c r="AF28" s="14" t="n">
        <f aca="false">R28/(D28*1000)</f>
        <v>1162.56314246575</v>
      </c>
      <c r="AG28" s="14" t="n">
        <f aca="false">S28/(E28*1000)</f>
        <v>895.530221238938</v>
      </c>
      <c r="AH28" s="14" t="n">
        <f aca="false">T28/(F28*1000)</f>
        <v>509.82195465995</v>
      </c>
      <c r="AI28" s="14" t="n">
        <f aca="false">U28/(G28*1000)</f>
        <v>546.96418150289</v>
      </c>
      <c r="AJ28" s="14" t="n">
        <f aca="false">V28/(H28*1000)</f>
        <v>276.45735483871</v>
      </c>
      <c r="AK28" s="14" t="n">
        <f aca="false">W28/(I28*1000)</f>
        <v>755.831926339286</v>
      </c>
      <c r="AL28" s="14" t="n">
        <f aca="false">X28/(J28*1000)</f>
        <v>1200.70385714286</v>
      </c>
      <c r="AM28" s="14" t="n">
        <f aca="false">Y28/(K28*1000)</f>
        <v>359.254336477987</v>
      </c>
      <c r="AN28" s="14" t="n">
        <f aca="false">Z28/(L28*1000)</f>
        <v>558.919017182131</v>
      </c>
      <c r="AO28" s="14" t="n">
        <f aca="false">AA28/(M28*1000)</f>
        <v>278.095015544041</v>
      </c>
      <c r="AP28" s="14" t="n">
        <f aca="false">AB28/(N28*1000)</f>
        <v>0</v>
      </c>
    </row>
    <row r="29" customFormat="false" ht="20.1" hidden="false" customHeight="true" outlineLevel="0" collapsed="false">
      <c r="A29" s="10" t="s">
        <v>31</v>
      </c>
      <c r="B29" s="10" t="n">
        <v>72.6</v>
      </c>
      <c r="C29" s="10" t="n">
        <v>6</v>
      </c>
      <c r="D29" s="10" t="n">
        <v>138.1</v>
      </c>
      <c r="E29" s="10" t="n">
        <v>25.4</v>
      </c>
      <c r="F29" s="10" t="n">
        <v>83.4</v>
      </c>
      <c r="G29" s="10" t="n">
        <v>140.6</v>
      </c>
      <c r="H29" s="10" t="n">
        <v>15.3</v>
      </c>
      <c r="I29" s="10" t="n">
        <v>63.8</v>
      </c>
      <c r="J29" s="10" t="n">
        <v>57.5</v>
      </c>
      <c r="K29" s="10" t="n">
        <v>43</v>
      </c>
      <c r="L29" s="10" t="n">
        <v>37.1</v>
      </c>
      <c r="M29" s="10" t="n">
        <v>25.3</v>
      </c>
      <c r="N29" s="10" t="n">
        <v>35.1</v>
      </c>
      <c r="O29" s="10" t="s">
        <v>31</v>
      </c>
      <c r="P29" s="11" t="n">
        <v>55330853</v>
      </c>
      <c r="Q29" s="12" t="n">
        <v>5157586.4</v>
      </c>
      <c r="R29" s="12" t="n">
        <v>260215725.4</v>
      </c>
      <c r="S29" s="12" t="n">
        <v>48225134.7</v>
      </c>
      <c r="T29" s="13" t="n">
        <v>87213288</v>
      </c>
      <c r="U29" s="12" t="n">
        <v>101886766.1</v>
      </c>
      <c r="V29" s="12" t="n">
        <v>6062707.6</v>
      </c>
      <c r="W29" s="12" t="n">
        <v>119475375.2</v>
      </c>
      <c r="X29" s="12" t="n">
        <v>80724103.7</v>
      </c>
      <c r="Y29" s="12" t="n">
        <v>16888594.4</v>
      </c>
      <c r="Z29" s="12" t="n">
        <v>27599949.2</v>
      </c>
      <c r="AA29" s="13" t="n">
        <v>9700247</v>
      </c>
      <c r="AB29" s="13" t="n">
        <v>0</v>
      </c>
      <c r="AC29" s="10" t="s">
        <v>31</v>
      </c>
      <c r="AD29" s="14" t="n">
        <f aca="false">P29/(B29*1000)</f>
        <v>762.132961432507</v>
      </c>
      <c r="AE29" s="14" t="n">
        <f aca="false">Q29/(C29*1000)</f>
        <v>859.597733333333</v>
      </c>
      <c r="AF29" s="14" t="n">
        <f aca="false">R29/(D29*1000)</f>
        <v>1884.25579580014</v>
      </c>
      <c r="AG29" s="14" t="n">
        <f aca="false">S29/(E29*1000)</f>
        <v>1898.6273503937</v>
      </c>
      <c r="AH29" s="14" t="n">
        <f aca="false">T29/(F29*1000)</f>
        <v>1045.72287769784</v>
      </c>
      <c r="AI29" s="14" t="n">
        <f aca="false">U29/(G29*1000)</f>
        <v>724.656942389758</v>
      </c>
      <c r="AJ29" s="14" t="n">
        <f aca="false">V29/(H29*1000)</f>
        <v>396.25539869281</v>
      </c>
      <c r="AK29" s="14" t="n">
        <f aca="false">W29/(I29*1000)</f>
        <v>1872.65478369906</v>
      </c>
      <c r="AL29" s="14" t="n">
        <f aca="false">X29/(J29*1000)</f>
        <v>1403.89745565217</v>
      </c>
      <c r="AM29" s="14" t="n">
        <f aca="false">Y29/(K29*1000)</f>
        <v>392.758009302326</v>
      </c>
      <c r="AN29" s="14" t="n">
        <f aca="false">Z29/(L29*1000)</f>
        <v>743.933940700809</v>
      </c>
      <c r="AO29" s="14" t="n">
        <f aca="false">AA29/(M29*1000)</f>
        <v>383.408972332016</v>
      </c>
      <c r="AP29" s="14" t="n">
        <f aca="false">AB29/(N29*1000)</f>
        <v>0</v>
      </c>
    </row>
    <row r="30" customFormat="false" ht="20.1" hidden="false" customHeight="true" outlineLevel="0" collapsed="false">
      <c r="A30" s="10" t="s">
        <v>32</v>
      </c>
      <c r="B30" s="10" t="n">
        <v>13.4</v>
      </c>
      <c r="C30" s="10" t="n">
        <v>14</v>
      </c>
      <c r="D30" s="10" t="n">
        <v>42.7</v>
      </c>
      <c r="E30" s="10" t="n">
        <v>20.6</v>
      </c>
      <c r="F30" s="10" t="n">
        <v>23.8</v>
      </c>
      <c r="G30" s="10" t="n">
        <v>69.8</v>
      </c>
      <c r="H30" s="10" t="n">
        <v>10</v>
      </c>
      <c r="I30" s="10" t="n">
        <v>40.5</v>
      </c>
      <c r="J30" s="10" t="n">
        <v>32.8</v>
      </c>
      <c r="K30" s="10" t="n">
        <v>32.6</v>
      </c>
      <c r="L30" s="10" t="n">
        <v>31.4</v>
      </c>
      <c r="M30" s="10" t="n">
        <v>20</v>
      </c>
      <c r="N30" s="10" t="n">
        <v>46.1</v>
      </c>
      <c r="O30" s="10" t="s">
        <v>32</v>
      </c>
      <c r="P30" s="11" t="n">
        <v>44255391.6</v>
      </c>
      <c r="Q30" s="12" t="n">
        <v>58307416.6</v>
      </c>
      <c r="R30" s="12" t="n">
        <v>45013233.9</v>
      </c>
      <c r="S30" s="12" t="n">
        <v>21607103.1</v>
      </c>
      <c r="T30" s="12" t="n">
        <v>28840999.8</v>
      </c>
      <c r="U30" s="12" t="n">
        <v>40384788.7</v>
      </c>
      <c r="V30" s="12" t="n">
        <v>6056392.8</v>
      </c>
      <c r="W30" s="12" t="n">
        <v>44637792.9</v>
      </c>
      <c r="X30" s="12" t="n">
        <v>31527305.9</v>
      </c>
      <c r="Y30" s="12" t="n">
        <v>13458126.9</v>
      </c>
      <c r="Z30" s="12" t="n">
        <v>25119411.1</v>
      </c>
      <c r="AA30" s="13" t="n">
        <v>8283084</v>
      </c>
      <c r="AB30" s="13" t="n">
        <v>0</v>
      </c>
      <c r="AC30" s="10" t="s">
        <v>32</v>
      </c>
      <c r="AD30" s="14" t="n">
        <f aca="false">P30/(B30*1000)</f>
        <v>3302.6411641791</v>
      </c>
      <c r="AE30" s="14" t="n">
        <f aca="false">Q30/(C30*1000)</f>
        <v>4164.81547142857</v>
      </c>
      <c r="AF30" s="14" t="n">
        <f aca="false">R30/(D30*1000)</f>
        <v>1054.17409601874</v>
      </c>
      <c r="AG30" s="14" t="n">
        <f aca="false">S30/(E30*1000)</f>
        <v>1048.8885</v>
      </c>
      <c r="AH30" s="14" t="n">
        <f aca="false">T30/(F30*1000)</f>
        <v>1211.80671428571</v>
      </c>
      <c r="AI30" s="14" t="n">
        <f aca="false">U30/(G30*1000)</f>
        <v>578.578634670487</v>
      </c>
      <c r="AJ30" s="14" t="n">
        <f aca="false">V30/(H30*1000)</f>
        <v>605.63928</v>
      </c>
      <c r="AK30" s="14" t="n">
        <f aca="false">W30/(I30*1000)</f>
        <v>1102.16772592593</v>
      </c>
      <c r="AL30" s="14" t="n">
        <f aca="false">X30/(J30*1000)</f>
        <v>961.198350609756</v>
      </c>
      <c r="AM30" s="14" t="n">
        <f aca="false">Y30/(K30*1000)</f>
        <v>412.825978527607</v>
      </c>
      <c r="AN30" s="14" t="n">
        <f aca="false">Z30/(L30*1000)</f>
        <v>799.98124522293</v>
      </c>
      <c r="AO30" s="14" t="n">
        <f aca="false">AA30/(M30*1000)</f>
        <v>414.1542</v>
      </c>
      <c r="AP30" s="14" t="n">
        <f aca="false">AB30/(N30*1000)</f>
        <v>0</v>
      </c>
    </row>
    <row r="31" customFormat="false" ht="20.1" hidden="false" customHeight="true" outlineLevel="0" collapsed="false">
      <c r="A31" s="10" t="s">
        <v>33</v>
      </c>
      <c r="B31" s="10" t="n">
        <v>32.1</v>
      </c>
      <c r="C31" s="10" t="n">
        <v>1.1</v>
      </c>
      <c r="D31" s="10" t="n">
        <v>66.6</v>
      </c>
      <c r="E31" s="10" t="n">
        <v>12.8</v>
      </c>
      <c r="F31" s="10" t="n">
        <v>19.2</v>
      </c>
      <c r="G31" s="10" t="n">
        <v>43.1</v>
      </c>
      <c r="H31" s="10" t="n">
        <v>5.6</v>
      </c>
      <c r="I31" s="10" t="n">
        <v>23.2</v>
      </c>
      <c r="J31" s="10" t="n">
        <v>18.4</v>
      </c>
      <c r="K31" s="10" t="n">
        <v>23.1</v>
      </c>
      <c r="L31" s="10" t="n">
        <v>20.2</v>
      </c>
      <c r="M31" s="10" t="n">
        <v>11.3</v>
      </c>
      <c r="N31" s="10" t="n">
        <v>26.9</v>
      </c>
      <c r="O31" s="10" t="s">
        <v>33</v>
      </c>
      <c r="P31" s="11" t="n">
        <v>19827569.6</v>
      </c>
      <c r="Q31" s="12" t="n">
        <v>2444456.5</v>
      </c>
      <c r="R31" s="12" t="n">
        <v>84665557.6</v>
      </c>
      <c r="S31" s="12" t="n">
        <v>7127583.5</v>
      </c>
      <c r="T31" s="12" t="n">
        <v>26451592.7</v>
      </c>
      <c r="U31" s="12" t="n">
        <v>22010378.4</v>
      </c>
      <c r="V31" s="12" t="n">
        <v>2627401.7</v>
      </c>
      <c r="W31" s="13" t="n">
        <v>17160635</v>
      </c>
      <c r="X31" s="12" t="n">
        <v>17433121.4</v>
      </c>
      <c r="Y31" s="12" t="n">
        <v>7504094.6</v>
      </c>
      <c r="Z31" s="12" t="n">
        <v>10299336.8</v>
      </c>
      <c r="AA31" s="12" t="n">
        <v>3262585.3</v>
      </c>
      <c r="AB31" s="13" t="n">
        <v>0</v>
      </c>
      <c r="AC31" s="10" t="s">
        <v>33</v>
      </c>
      <c r="AD31" s="14" t="n">
        <f aca="false">P31/(B31*1000)</f>
        <v>617.681295950156</v>
      </c>
      <c r="AE31" s="14" t="n">
        <f aca="false">Q31/(C31*1000)</f>
        <v>2222.23318181818</v>
      </c>
      <c r="AF31" s="14" t="n">
        <f aca="false">R31/(D31*1000)</f>
        <v>1271.25461861862</v>
      </c>
      <c r="AG31" s="14" t="n">
        <f aca="false">S31/(E31*1000)</f>
        <v>556.8424609375</v>
      </c>
      <c r="AH31" s="14" t="n">
        <f aca="false">T31/(F31*1000)</f>
        <v>1377.68711979167</v>
      </c>
      <c r="AI31" s="14" t="n">
        <f aca="false">U31/(G31*1000)</f>
        <v>510.681633410673</v>
      </c>
      <c r="AJ31" s="14" t="n">
        <f aca="false">V31/(H31*1000)</f>
        <v>469.178875</v>
      </c>
      <c r="AK31" s="14" t="n">
        <f aca="false">W31/(I31*1000)</f>
        <v>739.682543103448</v>
      </c>
      <c r="AL31" s="14" t="n">
        <f aca="false">X31/(J31*1000)</f>
        <v>947.45225</v>
      </c>
      <c r="AM31" s="14" t="n">
        <f aca="false">Y31/(K31*1000)</f>
        <v>324.85258008658</v>
      </c>
      <c r="AN31" s="14" t="n">
        <f aca="false">Z31/(L31*1000)</f>
        <v>509.868158415842</v>
      </c>
      <c r="AO31" s="14" t="n">
        <f aca="false">AA31/(M31*1000)</f>
        <v>288.724362831858</v>
      </c>
      <c r="AP31" s="14" t="n">
        <f aca="false">AB31/(N31*1000)</f>
        <v>0</v>
      </c>
    </row>
    <row r="32" customFormat="false" ht="20.1" hidden="false" customHeight="true" outlineLevel="0" collapsed="false">
      <c r="A32" s="10" t="s">
        <v>34</v>
      </c>
      <c r="B32" s="10" t="n">
        <v>47.9</v>
      </c>
      <c r="C32" s="10" t="n">
        <v>0.5</v>
      </c>
      <c r="D32" s="10" t="n">
        <v>48.4</v>
      </c>
      <c r="E32" s="10" t="n">
        <v>11.7</v>
      </c>
      <c r="F32" s="10" t="n">
        <v>23.5</v>
      </c>
      <c r="G32" s="10" t="n">
        <v>52.8</v>
      </c>
      <c r="H32" s="10" t="n">
        <v>7.1</v>
      </c>
      <c r="I32" s="10" t="n">
        <v>26.2</v>
      </c>
      <c r="J32" s="10" t="n">
        <v>19.4</v>
      </c>
      <c r="K32" s="10" t="n">
        <v>22.9</v>
      </c>
      <c r="L32" s="10" t="n">
        <v>20.5</v>
      </c>
      <c r="M32" s="10" t="n">
        <v>11.3</v>
      </c>
      <c r="N32" s="10" t="n">
        <v>26</v>
      </c>
      <c r="O32" s="10" t="s">
        <v>34</v>
      </c>
      <c r="P32" s="11" t="n">
        <v>13328713.9</v>
      </c>
      <c r="Q32" s="12" t="n">
        <v>541908.3</v>
      </c>
      <c r="R32" s="12" t="n">
        <v>22731522.9</v>
      </c>
      <c r="S32" s="12" t="n">
        <v>5777761.9</v>
      </c>
      <c r="T32" s="12" t="n">
        <v>8893397.7</v>
      </c>
      <c r="U32" s="12" t="n">
        <v>23672143.2</v>
      </c>
      <c r="V32" s="12" t="n">
        <v>2229034.3</v>
      </c>
      <c r="W32" s="12" t="n">
        <v>16158828.5</v>
      </c>
      <c r="X32" s="12" t="n">
        <v>10290652.2</v>
      </c>
      <c r="Y32" s="12" t="n">
        <v>5775029.8</v>
      </c>
      <c r="Z32" s="13" t="n">
        <v>8787414</v>
      </c>
      <c r="AA32" s="12" t="n">
        <v>2698717.6</v>
      </c>
      <c r="AB32" s="13" t="n">
        <v>0</v>
      </c>
      <c r="AC32" s="10" t="s">
        <v>34</v>
      </c>
      <c r="AD32" s="14" t="n">
        <f aca="false">P32/(B32*1000)</f>
        <v>278.261250521921</v>
      </c>
      <c r="AE32" s="14" t="n">
        <f aca="false">Q32/(C32*1000)</f>
        <v>1083.8166</v>
      </c>
      <c r="AF32" s="14" t="n">
        <f aca="false">R32/(D32*1000)</f>
        <v>469.659564049587</v>
      </c>
      <c r="AG32" s="14" t="n">
        <f aca="false">S32/(E32*1000)</f>
        <v>493.825803418804</v>
      </c>
      <c r="AH32" s="14" t="n">
        <f aca="false">T32/(F32*1000)</f>
        <v>378.442455319149</v>
      </c>
      <c r="AI32" s="14" t="n">
        <f aca="false">U32/(G32*1000)</f>
        <v>448.336045454546</v>
      </c>
      <c r="AJ32" s="14" t="n">
        <f aca="false">V32/(H32*1000)</f>
        <v>313.948492957746</v>
      </c>
      <c r="AK32" s="14" t="n">
        <f aca="false">W32/(I32*1000)</f>
        <v>616.749179389313</v>
      </c>
      <c r="AL32" s="14" t="n">
        <f aca="false">X32/(J32*1000)</f>
        <v>530.445989690722</v>
      </c>
      <c r="AM32" s="14" t="n">
        <f aca="false">Y32/(K32*1000)</f>
        <v>252.184707423581</v>
      </c>
      <c r="AN32" s="14" t="n">
        <f aca="false">Z32/(L32*1000)</f>
        <v>428.654341463415</v>
      </c>
      <c r="AO32" s="14" t="n">
        <f aca="false">AA32/(M32*1000)</f>
        <v>238.824566371681</v>
      </c>
      <c r="AP32" s="14" t="n">
        <f aca="false">AB32/(N32*1000)</f>
        <v>0</v>
      </c>
    </row>
    <row r="33" customFormat="false" ht="20.1" hidden="false" customHeight="true" outlineLevel="0" collapsed="false">
      <c r="A33" s="10" t="s">
        <v>35</v>
      </c>
      <c r="B33" s="10" t="n">
        <v>10.5</v>
      </c>
      <c r="C33" s="10" t="n">
        <v>1.2</v>
      </c>
      <c r="D33" s="10" t="n">
        <v>351.9</v>
      </c>
      <c r="E33" s="10" t="n">
        <v>42.7</v>
      </c>
      <c r="F33" s="10" t="n">
        <v>264.6</v>
      </c>
      <c r="G33" s="10" t="n">
        <v>562.2</v>
      </c>
      <c r="H33" s="10" t="n">
        <v>59.2</v>
      </c>
      <c r="I33" s="10" t="n">
        <v>234.3</v>
      </c>
      <c r="J33" s="10" t="n">
        <v>407.8</v>
      </c>
      <c r="K33" s="10" t="n">
        <v>229.7</v>
      </c>
      <c r="L33" s="10" t="n">
        <v>151.9</v>
      </c>
      <c r="M33" s="10" t="n">
        <v>124</v>
      </c>
      <c r="N33" s="10" t="n">
        <v>150</v>
      </c>
      <c r="O33" s="10" t="s">
        <v>35</v>
      </c>
      <c r="P33" s="11" t="n">
        <v>6912505.2</v>
      </c>
      <c r="Q33" s="12" t="n">
        <v>12576954.4</v>
      </c>
      <c r="R33" s="12" t="n">
        <v>602431772.8</v>
      </c>
      <c r="S33" s="12" t="n">
        <v>96506726.8</v>
      </c>
      <c r="T33" s="12" t="n">
        <v>155013420.2</v>
      </c>
      <c r="U33" s="12" t="n">
        <v>684455395.8</v>
      </c>
      <c r="V33" s="12" t="n">
        <v>37408607.1</v>
      </c>
      <c r="W33" s="12" t="n">
        <v>433019885.3</v>
      </c>
      <c r="X33" s="12" t="n">
        <v>832020326.4</v>
      </c>
      <c r="Y33" s="12" t="n">
        <v>121690899.4</v>
      </c>
      <c r="Z33" s="12" t="n">
        <v>183971052.4</v>
      </c>
      <c r="AA33" s="13" t="n">
        <v>90749969</v>
      </c>
      <c r="AB33" s="13" t="n">
        <v>0</v>
      </c>
      <c r="AC33" s="10" t="s">
        <v>35</v>
      </c>
      <c r="AD33" s="14" t="n">
        <f aca="false">P33/(B33*1000)</f>
        <v>658.333828571429</v>
      </c>
      <c r="AE33" s="14" t="n">
        <f aca="false">Q33/(C33*1000)</f>
        <v>10480.7953333333</v>
      </c>
      <c r="AF33" s="14" t="n">
        <f aca="false">R33/(D33*1000)</f>
        <v>1711.94024666098</v>
      </c>
      <c r="AG33" s="14" t="n">
        <f aca="false">S33/(E33*1000)</f>
        <v>2260.11069789227</v>
      </c>
      <c r="AH33" s="14" t="n">
        <f aca="false">T33/(F33*1000)</f>
        <v>585.840590325019</v>
      </c>
      <c r="AI33" s="14" t="n">
        <f aca="false">U33/(G33*1000)</f>
        <v>1217.45890394877</v>
      </c>
      <c r="AJ33" s="14" t="n">
        <f aca="false">V33/(H33*1000)</f>
        <v>631.90214695946</v>
      </c>
      <c r="AK33" s="14" t="n">
        <f aca="false">W33/(I33*1000)</f>
        <v>1848.14291634656</v>
      </c>
      <c r="AL33" s="14" t="n">
        <f aca="false">X33/(J33*1000)</f>
        <v>2040.26563609613</v>
      </c>
      <c r="AM33" s="14" t="n">
        <f aca="false">Y33/(K33*1000)</f>
        <v>529.781886808881</v>
      </c>
      <c r="AN33" s="14" t="n">
        <f aca="false">Z33/(L33*1000)</f>
        <v>1211.13266886109</v>
      </c>
      <c r="AO33" s="14" t="n">
        <f aca="false">AA33/(M33*1000)</f>
        <v>731.854588709677</v>
      </c>
      <c r="AP33" s="14" t="n">
        <f aca="false">AB33/(N33*1000)</f>
        <v>0</v>
      </c>
    </row>
    <row r="34" customFormat="false" ht="20.1" hidden="false" customHeight="true" outlineLevel="0" collapsed="false">
      <c r="A34" s="10" t="s">
        <v>36</v>
      </c>
      <c r="B34" s="10" t="n">
        <v>25.7</v>
      </c>
      <c r="C34" s="10" t="n">
        <v>1</v>
      </c>
      <c r="D34" s="10" t="n">
        <v>16.5</v>
      </c>
      <c r="E34" s="10" t="n">
        <v>4</v>
      </c>
      <c r="F34" s="10" t="n">
        <v>9.2</v>
      </c>
      <c r="G34" s="10" t="n">
        <v>26.8</v>
      </c>
      <c r="H34" s="10" t="n">
        <v>2.2</v>
      </c>
      <c r="I34" s="10" t="n">
        <v>7.7</v>
      </c>
      <c r="J34" s="10" t="n">
        <v>7.6</v>
      </c>
      <c r="K34" s="10" t="n">
        <v>15.3</v>
      </c>
      <c r="L34" s="10" t="n">
        <v>12.2</v>
      </c>
      <c r="M34" s="10" t="n">
        <v>6.5</v>
      </c>
      <c r="N34" s="10" t="n">
        <v>14.6</v>
      </c>
      <c r="O34" s="10" t="s">
        <v>36</v>
      </c>
      <c r="P34" s="11" t="n">
        <v>13216103.4</v>
      </c>
      <c r="Q34" s="12" t="n">
        <v>596954.4</v>
      </c>
      <c r="R34" s="12" t="n">
        <v>15402054.1</v>
      </c>
      <c r="S34" s="12" t="n">
        <v>1229492.1</v>
      </c>
      <c r="T34" s="13" t="n">
        <v>5621231</v>
      </c>
      <c r="U34" s="12" t="n">
        <v>13200198.5</v>
      </c>
      <c r="V34" s="12" t="n">
        <v>1189661.8</v>
      </c>
      <c r="W34" s="12" t="n">
        <v>3409862.6</v>
      </c>
      <c r="X34" s="12" t="n">
        <v>10733551.8</v>
      </c>
      <c r="Y34" s="13" t="n">
        <v>4637762</v>
      </c>
      <c r="Z34" s="12" t="n">
        <v>5107626.6</v>
      </c>
      <c r="AA34" s="12" t="n">
        <v>1445555.2</v>
      </c>
      <c r="AB34" s="13" t="n">
        <v>0</v>
      </c>
      <c r="AC34" s="10" t="s">
        <v>36</v>
      </c>
      <c r="AD34" s="14" t="n">
        <f aca="false">P34/(B34*1000)</f>
        <v>514.24526848249</v>
      </c>
      <c r="AE34" s="14" t="n">
        <f aca="false">Q34/(C34*1000)</f>
        <v>596.9544</v>
      </c>
      <c r="AF34" s="14" t="n">
        <f aca="false">R34/(D34*1000)</f>
        <v>933.457824242424</v>
      </c>
      <c r="AG34" s="14" t="n">
        <f aca="false">S34/(E34*1000)</f>
        <v>307.373025</v>
      </c>
      <c r="AH34" s="14" t="n">
        <f aca="false">T34/(F34*1000)</f>
        <v>611.003369565217</v>
      </c>
      <c r="AI34" s="14" t="n">
        <f aca="false">U34/(G34*1000)</f>
        <v>492.544720149254</v>
      </c>
      <c r="AJ34" s="14" t="n">
        <f aca="false">V34/(H34*1000)</f>
        <v>540.755363636364</v>
      </c>
      <c r="AK34" s="14" t="n">
        <f aca="false">W34/(I34*1000)</f>
        <v>442.839298701299</v>
      </c>
      <c r="AL34" s="14" t="n">
        <f aca="false">X34/(J34*1000)</f>
        <v>1412.30944736842</v>
      </c>
      <c r="AM34" s="14" t="n">
        <f aca="false">Y34/(K34*1000)</f>
        <v>303.121699346405</v>
      </c>
      <c r="AN34" s="14" t="n">
        <f aca="false">Z34/(L34*1000)</f>
        <v>418.657918032787</v>
      </c>
      <c r="AO34" s="14" t="n">
        <f aca="false">AA34/(M34*1000)</f>
        <v>222.393107692308</v>
      </c>
      <c r="AP34" s="14" t="n">
        <f aca="false">AB34/(N34*1000)</f>
        <v>0</v>
      </c>
    </row>
    <row r="35" customFormat="false" ht="20.1" hidden="false" customHeight="true" outlineLevel="0" collapsed="false">
      <c r="A35" s="10" t="s">
        <v>37</v>
      </c>
      <c r="B35" s="10" t="n">
        <v>29.1</v>
      </c>
      <c r="C35" s="10" t="n">
        <v>1.2</v>
      </c>
      <c r="D35" s="10" t="n">
        <v>4.8</v>
      </c>
      <c r="E35" s="10" t="n">
        <v>4.1</v>
      </c>
      <c r="F35" s="10" t="n">
        <v>5.2</v>
      </c>
      <c r="G35" s="10" t="n">
        <v>12.3</v>
      </c>
      <c r="H35" s="10" t="n">
        <v>2.8</v>
      </c>
      <c r="I35" s="10" t="n">
        <v>7.8</v>
      </c>
      <c r="J35" s="10" t="n">
        <v>4.2</v>
      </c>
      <c r="K35" s="10" t="n">
        <v>13.4</v>
      </c>
      <c r="L35" s="10" t="n">
        <v>9</v>
      </c>
      <c r="M35" s="10" t="n">
        <v>4.5</v>
      </c>
      <c r="N35" s="10" t="n">
        <v>12.9</v>
      </c>
      <c r="O35" s="10" t="s">
        <v>37</v>
      </c>
      <c r="P35" s="11" t="n">
        <v>14989706.1</v>
      </c>
      <c r="Q35" s="13" t="n">
        <v>938013</v>
      </c>
      <c r="R35" s="12" t="n">
        <v>706873.3</v>
      </c>
      <c r="S35" s="13" t="n">
        <v>664175</v>
      </c>
      <c r="T35" s="12" t="n">
        <v>4073818.3</v>
      </c>
      <c r="U35" s="12" t="n">
        <v>3932832.2</v>
      </c>
      <c r="V35" s="12" t="n">
        <v>147893.1</v>
      </c>
      <c r="W35" s="12" t="n">
        <v>10491529.5</v>
      </c>
      <c r="X35" s="12" t="n">
        <v>2781277.7</v>
      </c>
      <c r="Y35" s="12" t="n">
        <v>3081325.7</v>
      </c>
      <c r="Z35" s="12" t="n">
        <v>2926283.5</v>
      </c>
      <c r="AA35" s="12" t="n">
        <v>571887.9</v>
      </c>
      <c r="AB35" s="13" t="n">
        <v>0</v>
      </c>
      <c r="AC35" s="10" t="s">
        <v>37</v>
      </c>
      <c r="AD35" s="14" t="n">
        <f aca="false">P35/(B35*1000)</f>
        <v>515.110175257732</v>
      </c>
      <c r="AE35" s="14" t="n">
        <f aca="false">Q35/(C35*1000)</f>
        <v>781.6775</v>
      </c>
      <c r="AF35" s="14" t="n">
        <f aca="false">R35/(D35*1000)</f>
        <v>147.265270833333</v>
      </c>
      <c r="AG35" s="14" t="n">
        <f aca="false">S35/(E35*1000)</f>
        <v>161.993902439024</v>
      </c>
      <c r="AH35" s="14" t="n">
        <f aca="false">T35/(F35*1000)</f>
        <v>783.426596153846</v>
      </c>
      <c r="AI35" s="14" t="n">
        <f aca="false">U35/(G35*1000)</f>
        <v>319.742455284553</v>
      </c>
      <c r="AJ35" s="14" t="n">
        <f aca="false">V35/(H35*1000)</f>
        <v>52.8189642857143</v>
      </c>
      <c r="AK35" s="14" t="n">
        <f aca="false">W35/(I35*1000)</f>
        <v>1345.06788461538</v>
      </c>
      <c r="AL35" s="14" t="n">
        <f aca="false">X35/(J35*1000)</f>
        <v>662.208976190476</v>
      </c>
      <c r="AM35" s="14" t="n">
        <f aca="false">Y35/(K35*1000)</f>
        <v>229.949679104478</v>
      </c>
      <c r="AN35" s="14" t="n">
        <f aca="false">Z35/(L35*1000)</f>
        <v>325.142611111111</v>
      </c>
      <c r="AO35" s="14" t="n">
        <f aca="false">AA35/(M35*1000)</f>
        <v>127.0862</v>
      </c>
      <c r="AP35" s="14" t="n">
        <f aca="false">AB35/(N35*1000)</f>
        <v>0</v>
      </c>
    </row>
    <row r="36" customFormat="false" ht="20.1" hidden="false" customHeight="true" outlineLevel="0" collapsed="false">
      <c r="A36" s="10" t="s">
        <v>38</v>
      </c>
      <c r="B36" s="10" t="n">
        <v>374.5</v>
      </c>
      <c r="C36" s="10" t="n">
        <v>9.2</v>
      </c>
      <c r="D36" s="10" t="n">
        <v>260.1</v>
      </c>
      <c r="E36" s="10" t="n">
        <v>52.6</v>
      </c>
      <c r="F36" s="10" t="n">
        <v>194.2</v>
      </c>
      <c r="G36" s="10" t="n">
        <v>440.6</v>
      </c>
      <c r="H36" s="10" t="n">
        <v>75.1</v>
      </c>
      <c r="I36" s="10" t="n">
        <v>199.4</v>
      </c>
      <c r="J36" s="10" t="n">
        <v>140.4</v>
      </c>
      <c r="K36" s="10" t="n">
        <v>166.1</v>
      </c>
      <c r="L36" s="10" t="n">
        <v>179.7</v>
      </c>
      <c r="M36" s="10" t="n">
        <v>87.2</v>
      </c>
      <c r="N36" s="10" t="n">
        <v>143.5</v>
      </c>
      <c r="O36" s="10" t="s">
        <v>38</v>
      </c>
      <c r="P36" s="11" t="n">
        <v>244372446.2</v>
      </c>
      <c r="Q36" s="12" t="n">
        <v>11917643.8</v>
      </c>
      <c r="R36" s="12" t="n">
        <v>219414820.3</v>
      </c>
      <c r="S36" s="12" t="n">
        <v>47033868.9</v>
      </c>
      <c r="T36" s="12" t="n">
        <v>198734771.4</v>
      </c>
      <c r="U36" s="12" t="n">
        <v>339130706.4</v>
      </c>
      <c r="V36" s="12" t="n">
        <v>56779233.6</v>
      </c>
      <c r="W36" s="12" t="n">
        <v>308325736.1</v>
      </c>
      <c r="X36" s="12" t="n">
        <v>212705197.5</v>
      </c>
      <c r="Y36" s="12" t="n">
        <v>63053573.4</v>
      </c>
      <c r="Z36" s="12" t="n">
        <v>90246408.1</v>
      </c>
      <c r="AA36" s="12" t="n">
        <v>46892176.6</v>
      </c>
      <c r="AB36" s="13" t="n">
        <v>0</v>
      </c>
      <c r="AC36" s="10" t="s">
        <v>38</v>
      </c>
      <c r="AD36" s="14" t="n">
        <f aca="false">P36/(B36*1000)</f>
        <v>652.529896395194</v>
      </c>
      <c r="AE36" s="14" t="n">
        <f aca="false">Q36/(C36*1000)</f>
        <v>1295.39606521739</v>
      </c>
      <c r="AF36" s="14" t="n">
        <f aca="false">R36/(D36*1000)</f>
        <v>843.57870165321</v>
      </c>
      <c r="AG36" s="14" t="n">
        <f aca="false">S36/(E36*1000)</f>
        <v>894.180017110266</v>
      </c>
      <c r="AH36" s="14" t="n">
        <f aca="false">T36/(F36*1000)</f>
        <v>1023.35103707518</v>
      </c>
      <c r="AI36" s="14" t="n">
        <f aca="false">U36/(G36*1000)</f>
        <v>769.702011802088</v>
      </c>
      <c r="AJ36" s="14" t="n">
        <f aca="false">V36/(H36*1000)</f>
        <v>756.048383488682</v>
      </c>
      <c r="AK36" s="14" t="n">
        <f aca="false">W36/(I36*1000)</f>
        <v>1546.26748294885</v>
      </c>
      <c r="AL36" s="14" t="n">
        <f aca="false">X36/(J36*1000)</f>
        <v>1514.99428418803</v>
      </c>
      <c r="AM36" s="14" t="n">
        <f aca="false">Y36/(K36*1000)</f>
        <v>379.612121613486</v>
      </c>
      <c r="AN36" s="14" t="n">
        <f aca="false">Z36/(L36*1000)</f>
        <v>502.205943795214</v>
      </c>
      <c r="AO36" s="14" t="n">
        <f aca="false">AA36/(M36*1000)</f>
        <v>537.754318807339</v>
      </c>
      <c r="AP36" s="14" t="n">
        <f aca="false">AB36/(N36*1000)</f>
        <v>0</v>
      </c>
    </row>
    <row r="37" customFormat="false" ht="20.1" hidden="false" customHeight="true" outlineLevel="0" collapsed="false">
      <c r="A37" s="10" t="s">
        <v>39</v>
      </c>
      <c r="B37" s="10" t="n">
        <v>71.2</v>
      </c>
      <c r="C37" s="10" t="n">
        <v>13.8</v>
      </c>
      <c r="D37" s="10" t="n">
        <v>40.4</v>
      </c>
      <c r="E37" s="10" t="n">
        <v>14.1</v>
      </c>
      <c r="F37" s="10" t="n">
        <v>30.4</v>
      </c>
      <c r="G37" s="10" t="n">
        <v>59.1</v>
      </c>
      <c r="H37" s="10" t="n">
        <v>6.6</v>
      </c>
      <c r="I37" s="10" t="n">
        <v>36.4</v>
      </c>
      <c r="J37" s="10" t="n">
        <v>28.3</v>
      </c>
      <c r="K37" s="10" t="n">
        <v>39</v>
      </c>
      <c r="L37" s="10" t="n">
        <v>38.1</v>
      </c>
      <c r="M37" s="10" t="n">
        <v>16</v>
      </c>
      <c r="N37" s="10" t="n">
        <v>41.3</v>
      </c>
      <c r="O37" s="10" t="s">
        <v>39</v>
      </c>
      <c r="P37" s="11" t="n">
        <v>25163633.2</v>
      </c>
      <c r="Q37" s="12" t="n">
        <v>80930124.1</v>
      </c>
      <c r="R37" s="13" t="n">
        <v>13448664</v>
      </c>
      <c r="S37" s="12" t="n">
        <v>10078231.8</v>
      </c>
      <c r="T37" s="13" t="n">
        <v>30251306</v>
      </c>
      <c r="U37" s="12" t="n">
        <v>39565750.5</v>
      </c>
      <c r="V37" s="12" t="n">
        <v>4801648.7</v>
      </c>
      <c r="W37" s="12" t="n">
        <v>32873907.7</v>
      </c>
      <c r="X37" s="13" t="n">
        <v>29935904</v>
      </c>
      <c r="Y37" s="12" t="n">
        <v>10627849.5</v>
      </c>
      <c r="Z37" s="12" t="n">
        <v>15340464.7</v>
      </c>
      <c r="AA37" s="12" t="n">
        <v>3840842.4</v>
      </c>
      <c r="AB37" s="13" t="n">
        <v>0</v>
      </c>
      <c r="AC37" s="10" t="s">
        <v>39</v>
      </c>
      <c r="AD37" s="14" t="n">
        <f aca="false">P37/(B37*1000)</f>
        <v>353.421814606742</v>
      </c>
      <c r="AE37" s="14" t="n">
        <f aca="false">Q37/(C37*1000)</f>
        <v>5864.50174637681</v>
      </c>
      <c r="AF37" s="14" t="n">
        <f aca="false">R37/(D37*1000)</f>
        <v>332.887722772277</v>
      </c>
      <c r="AG37" s="14" t="n">
        <f aca="false">S37/(E37*1000)</f>
        <v>714.768212765958</v>
      </c>
      <c r="AH37" s="14" t="n">
        <f aca="false">T37/(F37*1000)</f>
        <v>995.10875</v>
      </c>
      <c r="AI37" s="14" t="n">
        <f aca="false">U37/(G37*1000)</f>
        <v>669.471243654822</v>
      </c>
      <c r="AJ37" s="14" t="n">
        <f aca="false">V37/(H37*1000)</f>
        <v>727.52253030303</v>
      </c>
      <c r="AK37" s="14" t="n">
        <f aca="false">W37/(I37*1000)</f>
        <v>903.129332417582</v>
      </c>
      <c r="AL37" s="14" t="n">
        <f aca="false">X37/(J37*1000)</f>
        <v>1057.805795053</v>
      </c>
      <c r="AM37" s="14" t="n">
        <f aca="false">Y37/(K37*1000)</f>
        <v>272.508961538462</v>
      </c>
      <c r="AN37" s="14" t="n">
        <f aca="false">Z37/(L37*1000)</f>
        <v>402.636868766404</v>
      </c>
      <c r="AO37" s="14" t="n">
        <f aca="false">AA37/(M37*1000)</f>
        <v>240.05265</v>
      </c>
      <c r="AP37" s="14" t="n">
        <f aca="false">AB37/(N37*1000)</f>
        <v>0</v>
      </c>
    </row>
    <row r="38" customFormat="false" ht="20.1" hidden="false" customHeight="true" outlineLevel="0" collapsed="false">
      <c r="A38" s="10" t="s">
        <v>40</v>
      </c>
      <c r="B38" s="10" t="n">
        <v>194.9</v>
      </c>
      <c r="C38" s="10" t="n">
        <v>6.1</v>
      </c>
      <c r="D38" s="10" t="n">
        <v>176.6</v>
      </c>
      <c r="E38" s="10" t="n">
        <v>36.6</v>
      </c>
      <c r="F38" s="10" t="n">
        <v>86.7</v>
      </c>
      <c r="G38" s="10" t="n">
        <v>238.7</v>
      </c>
      <c r="H38" s="10" t="n">
        <v>19</v>
      </c>
      <c r="I38" s="10" t="n">
        <v>95.7</v>
      </c>
      <c r="J38" s="10" t="n">
        <v>85</v>
      </c>
      <c r="K38" s="10" t="n">
        <v>95</v>
      </c>
      <c r="L38" s="10" t="n">
        <v>75.5</v>
      </c>
      <c r="M38" s="10" t="n">
        <v>38.5</v>
      </c>
      <c r="N38" s="10" t="n">
        <v>72.8</v>
      </c>
      <c r="O38" s="10" t="s">
        <v>40</v>
      </c>
      <c r="P38" s="11" t="n">
        <v>97572059.4</v>
      </c>
      <c r="Q38" s="12" t="n">
        <v>37829425.8</v>
      </c>
      <c r="R38" s="12" t="n">
        <v>183252539.2</v>
      </c>
      <c r="S38" s="12" t="n">
        <v>16997986.5</v>
      </c>
      <c r="T38" s="12" t="n">
        <v>61948239.9</v>
      </c>
      <c r="U38" s="12" t="n">
        <v>104631787.2</v>
      </c>
      <c r="V38" s="12" t="n">
        <v>5231232.9</v>
      </c>
      <c r="W38" s="12" t="n">
        <v>52128018.2</v>
      </c>
      <c r="X38" s="12" t="n">
        <v>70832641.5</v>
      </c>
      <c r="Y38" s="12" t="n">
        <v>26659129.7</v>
      </c>
      <c r="Z38" s="12" t="n">
        <v>30738505.1</v>
      </c>
      <c r="AA38" s="12" t="n">
        <v>10368330.4</v>
      </c>
      <c r="AB38" s="13" t="n">
        <v>0</v>
      </c>
      <c r="AC38" s="10" t="s">
        <v>40</v>
      </c>
      <c r="AD38" s="14" t="n">
        <f aca="false">P38/(B38*1000)</f>
        <v>500.626266803489</v>
      </c>
      <c r="AE38" s="14" t="n">
        <f aca="false">Q38/(C38*1000)</f>
        <v>6201.54521311475</v>
      </c>
      <c r="AF38" s="14" t="n">
        <f aca="false">R38/(D38*1000)</f>
        <v>1037.67009739524</v>
      </c>
      <c r="AG38" s="14" t="n">
        <f aca="false">S38/(E38*1000)</f>
        <v>464.425860655738</v>
      </c>
      <c r="AH38" s="14" t="n">
        <f aca="false">T38/(F38*1000)</f>
        <v>714.512570934256</v>
      </c>
      <c r="AI38" s="14" t="n">
        <f aca="false">U38/(G38*1000)</f>
        <v>438.340122329284</v>
      </c>
      <c r="AJ38" s="14" t="n">
        <f aca="false">V38/(H38*1000)</f>
        <v>275.328047368421</v>
      </c>
      <c r="AK38" s="14" t="n">
        <f aca="false">W38/(I38*1000)</f>
        <v>544.702384535005</v>
      </c>
      <c r="AL38" s="14" t="n">
        <f aca="false">X38/(J38*1000)</f>
        <v>833.325194117647</v>
      </c>
      <c r="AM38" s="14" t="n">
        <f aca="false">Y38/(K38*1000)</f>
        <v>280.622417894737</v>
      </c>
      <c r="AN38" s="14" t="n">
        <f aca="false">Z38/(L38*1000)</f>
        <v>407.132517880795</v>
      </c>
      <c r="AO38" s="14" t="n">
        <f aca="false">AA38/(M38*1000)</f>
        <v>269.307283116883</v>
      </c>
      <c r="AP38" s="14" t="n">
        <f aca="false">AB38/(N38*1000)</f>
        <v>0</v>
      </c>
    </row>
    <row r="39" customFormat="false" ht="20.1" hidden="false" customHeight="true" outlineLevel="0" collapsed="false">
      <c r="A39" s="10" t="s">
        <v>41</v>
      </c>
      <c r="B39" s="10" t="n">
        <v>249.1</v>
      </c>
      <c r="C39" s="10" t="n">
        <v>11.8</v>
      </c>
      <c r="D39" s="10" t="n">
        <v>243.6</v>
      </c>
      <c r="E39" s="10" t="n">
        <v>52.4</v>
      </c>
      <c r="F39" s="10" t="n">
        <v>154.5</v>
      </c>
      <c r="G39" s="10" t="n">
        <v>445.8</v>
      </c>
      <c r="H39" s="10" t="n">
        <v>35.9</v>
      </c>
      <c r="I39" s="10" t="n">
        <v>147</v>
      </c>
      <c r="J39" s="10" t="n">
        <v>119.7</v>
      </c>
      <c r="K39" s="10" t="n">
        <v>141.2</v>
      </c>
      <c r="L39" s="10" t="n">
        <v>122.5</v>
      </c>
      <c r="M39" s="10" t="n">
        <v>61.9</v>
      </c>
      <c r="N39" s="10" t="n">
        <v>116.5</v>
      </c>
      <c r="O39" s="10" t="s">
        <v>41</v>
      </c>
      <c r="P39" s="11" t="n">
        <v>160077820.5</v>
      </c>
      <c r="Q39" s="12" t="n">
        <v>12072018.3</v>
      </c>
      <c r="R39" s="12" t="n">
        <v>212780123.6</v>
      </c>
      <c r="S39" s="12" t="n">
        <v>55093160.5</v>
      </c>
      <c r="T39" s="12" t="n">
        <v>99156455.9</v>
      </c>
      <c r="U39" s="12" t="n">
        <v>221348477.2</v>
      </c>
      <c r="V39" s="12" t="n">
        <v>15616549.7</v>
      </c>
      <c r="W39" s="12" t="n">
        <v>105453986.7</v>
      </c>
      <c r="X39" s="12" t="n">
        <v>128582621.4</v>
      </c>
      <c r="Y39" s="12" t="n">
        <v>42788026.5</v>
      </c>
      <c r="Z39" s="12" t="n">
        <v>54835958.3</v>
      </c>
      <c r="AA39" s="12" t="n">
        <v>15410316.1</v>
      </c>
      <c r="AB39" s="13" t="n">
        <v>0</v>
      </c>
      <c r="AC39" s="10" t="s">
        <v>41</v>
      </c>
      <c r="AD39" s="14" t="n">
        <f aca="false">P39/(B39*1000)</f>
        <v>642.624731031714</v>
      </c>
      <c r="AE39" s="14" t="n">
        <f aca="false">Q39/(C39*1000)</f>
        <v>1023.05239830508</v>
      </c>
      <c r="AF39" s="14" t="n">
        <f aca="false">R39/(D39*1000)</f>
        <v>873.481623973727</v>
      </c>
      <c r="AG39" s="14" t="n">
        <f aca="false">S39/(E39*1000)</f>
        <v>1051.39619274809</v>
      </c>
      <c r="AH39" s="14" t="n">
        <f aca="false">T39/(F39*1000)</f>
        <v>641.789358576052</v>
      </c>
      <c r="AI39" s="14" t="n">
        <f aca="false">U39/(G39*1000)</f>
        <v>496.519688649619</v>
      </c>
      <c r="AJ39" s="14" t="n">
        <f aca="false">V39/(H39*1000)</f>
        <v>435.001384401114</v>
      </c>
      <c r="AK39" s="14" t="n">
        <f aca="false">W39/(I39*1000)</f>
        <v>717.374059183674</v>
      </c>
      <c r="AL39" s="14" t="n">
        <f aca="false">X39/(J39*1000)</f>
        <v>1074.20736340852</v>
      </c>
      <c r="AM39" s="14" t="n">
        <f aca="false">Y39/(K39*1000)</f>
        <v>303.031349150142</v>
      </c>
      <c r="AN39" s="14" t="n">
        <f aca="false">Z39/(L39*1000)</f>
        <v>447.640475918367</v>
      </c>
      <c r="AO39" s="14" t="n">
        <f aca="false">AA39/(M39*1000)</f>
        <v>248.955025848142</v>
      </c>
      <c r="AP39" s="14" t="n">
        <f aca="false">AB39/(N39*1000)</f>
        <v>0</v>
      </c>
    </row>
    <row r="40" customFormat="false" ht="20.1" hidden="false" customHeight="true" outlineLevel="0" collapsed="false">
      <c r="A40" s="10" t="s">
        <v>42</v>
      </c>
      <c r="B40" s="10" t="n">
        <v>276.7</v>
      </c>
      <c r="C40" s="10" t="n">
        <v>6.8</v>
      </c>
      <c r="D40" s="10" t="n">
        <v>71.4</v>
      </c>
      <c r="E40" s="10" t="n">
        <v>12.6</v>
      </c>
      <c r="F40" s="10" t="n">
        <v>80</v>
      </c>
      <c r="G40" s="10" t="n">
        <v>130.3</v>
      </c>
      <c r="H40" s="10" t="n">
        <v>29.7</v>
      </c>
      <c r="I40" s="10" t="n">
        <v>70.6</v>
      </c>
      <c r="J40" s="10" t="n">
        <v>26.9</v>
      </c>
      <c r="K40" s="10" t="n">
        <v>122.3</v>
      </c>
      <c r="L40" s="10" t="n">
        <v>68</v>
      </c>
      <c r="M40" s="10" t="n">
        <v>42.2</v>
      </c>
      <c r="N40" s="10" t="n">
        <v>62.2</v>
      </c>
      <c r="O40" s="10" t="s">
        <v>42</v>
      </c>
      <c r="P40" s="11" t="n">
        <v>86800114.8</v>
      </c>
      <c r="Q40" s="12" t="n">
        <v>2122929.3</v>
      </c>
      <c r="R40" s="12" t="n">
        <v>21252414.5</v>
      </c>
      <c r="S40" s="13" t="n">
        <v>12772209</v>
      </c>
      <c r="T40" s="12" t="n">
        <v>100374161.2</v>
      </c>
      <c r="U40" s="12" t="n">
        <v>161235460.7</v>
      </c>
      <c r="V40" s="12" t="n">
        <v>30870211.1</v>
      </c>
      <c r="W40" s="13" t="n">
        <v>39096070</v>
      </c>
      <c r="X40" s="12" t="n">
        <v>15444421.2</v>
      </c>
      <c r="Y40" s="12" t="n">
        <v>28456233.6</v>
      </c>
      <c r="Z40" s="13" t="n">
        <v>25987560</v>
      </c>
      <c r="AA40" s="12" t="n">
        <v>8777737.7</v>
      </c>
      <c r="AB40" s="13" t="n">
        <v>0</v>
      </c>
      <c r="AC40" s="10" t="s">
        <v>42</v>
      </c>
      <c r="AD40" s="14" t="n">
        <f aca="false">P40/(B40*1000)</f>
        <v>313.697559812071</v>
      </c>
      <c r="AE40" s="14" t="n">
        <f aca="false">Q40/(C40*1000)</f>
        <v>312.195485294118</v>
      </c>
      <c r="AF40" s="14" t="n">
        <f aca="false">R40/(D40*1000)</f>
        <v>297.652864145658</v>
      </c>
      <c r="AG40" s="14" t="n">
        <f aca="false">S40/(E40*1000)</f>
        <v>1013.66738095238</v>
      </c>
      <c r="AH40" s="14" t="n">
        <f aca="false">T40/(F40*1000)</f>
        <v>1254.677015</v>
      </c>
      <c r="AI40" s="14" t="n">
        <f aca="false">U40/(G40*1000)</f>
        <v>1237.41719646969</v>
      </c>
      <c r="AJ40" s="14" t="n">
        <f aca="false">V40/(H40*1000)</f>
        <v>1039.40104713805</v>
      </c>
      <c r="AK40" s="14" t="n">
        <f aca="false">W40/(I40*1000)</f>
        <v>553.768696883853</v>
      </c>
      <c r="AL40" s="14" t="n">
        <f aca="false">X40/(J40*1000)</f>
        <v>574.14205204461</v>
      </c>
      <c r="AM40" s="14" t="n">
        <f aca="false">Y40/(K40*1000)</f>
        <v>232.675663123467</v>
      </c>
      <c r="AN40" s="14" t="n">
        <f aca="false">Z40/(L40*1000)</f>
        <v>382.17</v>
      </c>
      <c r="AO40" s="14" t="n">
        <f aca="false">AA40/(M40*1000)</f>
        <v>208.003263033175</v>
      </c>
      <c r="AP40" s="14" t="n">
        <f aca="false">AB40/(N40*1000)</f>
        <v>0</v>
      </c>
    </row>
    <row r="41" customFormat="false" ht="20.1" hidden="false" customHeight="true" outlineLevel="0" collapsed="false">
      <c r="A41" s="10" t="s">
        <v>43</v>
      </c>
      <c r="B41" s="10" t="n">
        <v>5.7</v>
      </c>
      <c r="C41" s="10" t="n">
        <v>1.1</v>
      </c>
      <c r="D41" s="10" t="n">
        <v>6.8</v>
      </c>
      <c r="E41" s="10" t="n">
        <v>1.8</v>
      </c>
      <c r="F41" s="10" t="n">
        <v>3.2</v>
      </c>
      <c r="G41" s="10" t="n">
        <v>12.6</v>
      </c>
      <c r="H41" s="10" t="n">
        <v>0.8</v>
      </c>
      <c r="I41" s="10" t="n">
        <v>5.6</v>
      </c>
      <c r="J41" s="10" t="n">
        <v>2.2</v>
      </c>
      <c r="K41" s="10" t="n">
        <v>14.5</v>
      </c>
      <c r="L41" s="10" t="n">
        <v>9.2</v>
      </c>
      <c r="M41" s="10" t="n">
        <v>3.9</v>
      </c>
      <c r="N41" s="10" t="n">
        <v>11.7</v>
      </c>
      <c r="O41" s="10" t="s">
        <v>43</v>
      </c>
      <c r="P41" s="11" t="n">
        <v>4094269.2</v>
      </c>
      <c r="Q41" s="12" t="n">
        <v>668815.1</v>
      </c>
      <c r="R41" s="12" t="n">
        <v>3789334.3</v>
      </c>
      <c r="S41" s="12" t="n">
        <v>1293554.2</v>
      </c>
      <c r="T41" s="12" t="n">
        <v>6978408.1</v>
      </c>
      <c r="U41" s="12" t="n">
        <v>5337656.7</v>
      </c>
      <c r="V41" s="12" t="n">
        <v>196152.9</v>
      </c>
      <c r="W41" s="12" t="n">
        <v>3159421.9</v>
      </c>
      <c r="X41" s="12" t="n">
        <v>1597947.3</v>
      </c>
      <c r="Y41" s="12" t="n">
        <v>5023195.8</v>
      </c>
      <c r="Z41" s="12" t="n">
        <v>3829339.8</v>
      </c>
      <c r="AA41" s="12" t="n">
        <v>1524277.3</v>
      </c>
      <c r="AB41" s="13" t="n">
        <v>0</v>
      </c>
      <c r="AC41" s="10" t="s">
        <v>43</v>
      </c>
      <c r="AD41" s="14" t="n">
        <f aca="false">P41/(B41*1000)</f>
        <v>718.292842105263</v>
      </c>
      <c r="AE41" s="14" t="n">
        <f aca="false">Q41/(C41*1000)</f>
        <v>608.013727272727</v>
      </c>
      <c r="AF41" s="14" t="n">
        <f aca="false">R41/(D41*1000)</f>
        <v>557.255044117647</v>
      </c>
      <c r="AG41" s="14" t="n">
        <f aca="false">S41/(E41*1000)</f>
        <v>718.641222222222</v>
      </c>
      <c r="AH41" s="14" t="n">
        <f aca="false">T41/(F41*1000)</f>
        <v>2180.75253125</v>
      </c>
      <c r="AI41" s="14" t="n">
        <f aca="false">U41/(G41*1000)</f>
        <v>423.623547619048</v>
      </c>
      <c r="AJ41" s="14" t="n">
        <f aca="false">V41/(H41*1000)</f>
        <v>245.191125</v>
      </c>
      <c r="AK41" s="14" t="n">
        <f aca="false">W41/(I41*1000)</f>
        <v>564.182482142857</v>
      </c>
      <c r="AL41" s="14" t="n">
        <f aca="false">X41/(J41*1000)</f>
        <v>726.339681818182</v>
      </c>
      <c r="AM41" s="14" t="n">
        <f aca="false">Y41/(K41*1000)</f>
        <v>346.427296551724</v>
      </c>
      <c r="AN41" s="14" t="n">
        <f aca="false">Z41/(L41*1000)</f>
        <v>416.232586956522</v>
      </c>
      <c r="AO41" s="14" t="n">
        <f aca="false">AA41/(M41*1000)</f>
        <v>390.840333333333</v>
      </c>
      <c r="AP41" s="14" t="n">
        <f aca="false">AB41/(N41*1000)</f>
        <v>0</v>
      </c>
    </row>
    <row r="42" customFormat="false" ht="20.1" hidden="false" customHeight="true" outlineLevel="0" collapsed="false">
      <c r="A42" s="10" t="s">
        <v>44</v>
      </c>
      <c r="B42" s="10" t="n">
        <v>64.3</v>
      </c>
      <c r="C42" s="10" t="n">
        <v>0.9</v>
      </c>
      <c r="D42" s="10" t="n">
        <v>45.7</v>
      </c>
      <c r="E42" s="10" t="n">
        <v>8.9</v>
      </c>
      <c r="F42" s="10" t="n">
        <v>19.1</v>
      </c>
      <c r="G42" s="10" t="n">
        <v>41.1</v>
      </c>
      <c r="H42" s="10" t="n">
        <v>3.8</v>
      </c>
      <c r="I42" s="10" t="n">
        <v>19.1</v>
      </c>
      <c r="J42" s="10" t="n">
        <v>10.7</v>
      </c>
      <c r="K42" s="10" t="n">
        <v>31.4</v>
      </c>
      <c r="L42" s="10" t="n">
        <v>23.5</v>
      </c>
      <c r="M42" s="10" t="n">
        <v>11.2</v>
      </c>
      <c r="N42" s="10" t="n">
        <v>24.9</v>
      </c>
      <c r="O42" s="10" t="s">
        <v>44</v>
      </c>
      <c r="P42" s="11" t="n">
        <v>20604393.9</v>
      </c>
      <c r="Q42" s="12" t="n">
        <v>167498.5</v>
      </c>
      <c r="R42" s="12" t="n">
        <v>15061007.7</v>
      </c>
      <c r="S42" s="12" t="n">
        <v>4585772.6</v>
      </c>
      <c r="T42" s="12" t="n">
        <v>10362391.8</v>
      </c>
      <c r="U42" s="12" t="n">
        <v>22925511.5</v>
      </c>
      <c r="V42" s="12" t="n">
        <v>2024595.3</v>
      </c>
      <c r="W42" s="12" t="n">
        <v>6984663.4</v>
      </c>
      <c r="X42" s="12" t="n">
        <v>4735182.5</v>
      </c>
      <c r="Y42" s="12" t="n">
        <v>9587130.5</v>
      </c>
      <c r="Z42" s="12" t="n">
        <v>8054081.9</v>
      </c>
      <c r="AA42" s="12" t="n">
        <v>1753041.2</v>
      </c>
      <c r="AB42" s="13" t="n">
        <v>0</v>
      </c>
      <c r="AC42" s="10" t="s">
        <v>44</v>
      </c>
      <c r="AD42" s="14" t="n">
        <f aca="false">P42/(B42*1000)</f>
        <v>320.441584758942</v>
      </c>
      <c r="AE42" s="14" t="n">
        <f aca="false">Q42/(C42*1000)</f>
        <v>186.109444444444</v>
      </c>
      <c r="AF42" s="14" t="n">
        <f aca="false">R42/(D42*1000)</f>
        <v>329.562531728665</v>
      </c>
      <c r="AG42" s="14" t="n">
        <f aca="false">S42/(E42*1000)</f>
        <v>515.255348314607</v>
      </c>
      <c r="AH42" s="14" t="n">
        <f aca="false">T42/(F42*1000)</f>
        <v>542.533602094241</v>
      </c>
      <c r="AI42" s="14" t="n">
        <f aca="false">U42/(G42*1000)</f>
        <v>557.798333333333</v>
      </c>
      <c r="AJ42" s="14" t="n">
        <f aca="false">V42/(H42*1000)</f>
        <v>532.788236842105</v>
      </c>
      <c r="AK42" s="14" t="n">
        <f aca="false">W42/(I42*1000)</f>
        <v>365.689183246073</v>
      </c>
      <c r="AL42" s="14" t="n">
        <f aca="false">X42/(J42*1000)</f>
        <v>442.540420560748</v>
      </c>
      <c r="AM42" s="14" t="n">
        <f aca="false">Y42/(K42*1000)</f>
        <v>305.322627388535</v>
      </c>
      <c r="AN42" s="14" t="n">
        <f aca="false">Z42/(L42*1000)</f>
        <v>342.726889361702</v>
      </c>
      <c r="AO42" s="14" t="n">
        <f aca="false">AA42/(M42*1000)</f>
        <v>156.521535714286</v>
      </c>
      <c r="AP42" s="14" t="n">
        <f aca="false">AB42/(N42*1000)</f>
        <v>0</v>
      </c>
    </row>
    <row r="43" customFormat="false" ht="20.1" hidden="false" customHeight="true" outlineLevel="0" collapsed="false">
      <c r="A43" s="10" t="s">
        <v>45</v>
      </c>
      <c r="B43" s="10" t="n">
        <v>38.6</v>
      </c>
      <c r="C43" s="10" t="n">
        <v>1</v>
      </c>
      <c r="D43" s="10" t="n">
        <v>27.9</v>
      </c>
      <c r="E43" s="10" t="n">
        <v>5</v>
      </c>
      <c r="F43" s="10" t="n">
        <v>7.8</v>
      </c>
      <c r="G43" s="10" t="n">
        <v>21.3</v>
      </c>
      <c r="H43" s="10" t="n">
        <v>3.1</v>
      </c>
      <c r="I43" s="10" t="n">
        <v>8.7</v>
      </c>
      <c r="J43" s="10" t="n">
        <v>5.8</v>
      </c>
      <c r="K43" s="10" t="n">
        <v>17</v>
      </c>
      <c r="L43" s="10" t="n">
        <v>11.6</v>
      </c>
      <c r="M43" s="10" t="n">
        <v>4.4</v>
      </c>
      <c r="N43" s="10" t="n">
        <v>14.1</v>
      </c>
      <c r="O43" s="10" t="s">
        <v>45</v>
      </c>
      <c r="P43" s="11" t="n">
        <v>16863833.1</v>
      </c>
      <c r="Q43" s="12" t="n">
        <v>1554487.9</v>
      </c>
      <c r="R43" s="12" t="n">
        <v>7912041.9</v>
      </c>
      <c r="S43" s="12" t="n">
        <v>3115046.9</v>
      </c>
      <c r="T43" s="12" t="n">
        <v>5057153.8</v>
      </c>
      <c r="U43" s="12" t="n">
        <v>6233807.3</v>
      </c>
      <c r="V43" s="12" t="n">
        <v>495601.8</v>
      </c>
      <c r="W43" s="12" t="n">
        <v>3044493.8</v>
      </c>
      <c r="X43" s="12" t="n">
        <v>3122371.9</v>
      </c>
      <c r="Y43" s="12" t="n">
        <v>4377480.7</v>
      </c>
      <c r="Z43" s="12" t="n">
        <v>4535594.2</v>
      </c>
      <c r="AA43" s="13" t="n">
        <v>1160205</v>
      </c>
      <c r="AB43" s="13" t="n">
        <v>0</v>
      </c>
      <c r="AC43" s="10" t="s">
        <v>45</v>
      </c>
      <c r="AD43" s="14" t="n">
        <f aca="false">P43/(B43*1000)</f>
        <v>436.886867875648</v>
      </c>
      <c r="AE43" s="14" t="n">
        <f aca="false">Q43/(C43*1000)</f>
        <v>1554.4879</v>
      </c>
      <c r="AF43" s="14" t="n">
        <f aca="false">R43/(D43*1000)</f>
        <v>283.585731182796</v>
      </c>
      <c r="AG43" s="14" t="n">
        <f aca="false">S43/(E43*1000)</f>
        <v>623.00938</v>
      </c>
      <c r="AH43" s="14" t="n">
        <f aca="false">T43/(F43*1000)</f>
        <v>648.353051282051</v>
      </c>
      <c r="AI43" s="14" t="n">
        <f aca="false">U43/(G43*1000)</f>
        <v>292.667009389671</v>
      </c>
      <c r="AJ43" s="14" t="n">
        <f aca="false">V43/(H43*1000)</f>
        <v>159.871548387097</v>
      </c>
      <c r="AK43" s="14" t="n">
        <f aca="false">W43/(I43*1000)</f>
        <v>349.941816091954</v>
      </c>
      <c r="AL43" s="14" t="n">
        <f aca="false">X43/(J43*1000)</f>
        <v>538.339982758621</v>
      </c>
      <c r="AM43" s="14" t="n">
        <f aca="false">Y43/(K43*1000)</f>
        <v>257.498864705882</v>
      </c>
      <c r="AN43" s="14" t="n">
        <f aca="false">Z43/(L43*1000)</f>
        <v>390.9995</v>
      </c>
      <c r="AO43" s="14" t="n">
        <f aca="false">AA43/(M43*1000)</f>
        <v>263.682954545455</v>
      </c>
      <c r="AP43" s="14" t="n">
        <f aca="false">AB43/(N43*1000)</f>
        <v>0</v>
      </c>
    </row>
    <row r="44" customFormat="false" ht="20.1" hidden="false" customHeight="true" outlineLevel="0" collapsed="false">
      <c r="A44" s="10" t="s">
        <v>108</v>
      </c>
      <c r="B44" s="10" t="n">
        <v>44.7</v>
      </c>
      <c r="C44" s="10" t="n">
        <v>0.5</v>
      </c>
      <c r="D44" s="10" t="n">
        <v>43.1</v>
      </c>
      <c r="E44" s="10" t="n">
        <v>8.6</v>
      </c>
      <c r="F44" s="10" t="n">
        <v>22.5</v>
      </c>
      <c r="G44" s="10" t="n">
        <v>40.4</v>
      </c>
      <c r="H44" s="10" t="n">
        <v>8.3</v>
      </c>
      <c r="I44" s="10" t="n">
        <v>18.7</v>
      </c>
      <c r="J44" s="10" t="n">
        <v>12.3</v>
      </c>
      <c r="K44" s="10" t="n">
        <v>33.4</v>
      </c>
      <c r="L44" s="10" t="n">
        <v>23.3</v>
      </c>
      <c r="M44" s="10" t="n">
        <v>12.5</v>
      </c>
      <c r="N44" s="10" t="n">
        <v>25.2</v>
      </c>
      <c r="O44" s="10" t="s">
        <v>108</v>
      </c>
      <c r="P44" s="11" t="n">
        <v>20565481.5</v>
      </c>
      <c r="Q44" s="12" t="n">
        <v>385435.1</v>
      </c>
      <c r="R44" s="12" t="n">
        <v>12836998.1</v>
      </c>
      <c r="S44" s="12" t="n">
        <v>2298255.9</v>
      </c>
      <c r="T44" s="12" t="n">
        <v>10133776.8</v>
      </c>
      <c r="U44" s="12" t="n">
        <v>21837436.7</v>
      </c>
      <c r="V44" s="12" t="n">
        <v>2476596.3</v>
      </c>
      <c r="W44" s="12" t="n">
        <v>9408614.2</v>
      </c>
      <c r="X44" s="12" t="n">
        <v>5512987.5</v>
      </c>
      <c r="Y44" s="12" t="n">
        <v>8755336.8</v>
      </c>
      <c r="Z44" s="12" t="n">
        <v>8978496.4</v>
      </c>
      <c r="AA44" s="12" t="n">
        <v>2120587.8</v>
      </c>
      <c r="AB44" s="13" t="n">
        <v>0</v>
      </c>
      <c r="AC44" s="10" t="s">
        <v>108</v>
      </c>
      <c r="AD44" s="14" t="n">
        <f aca="false">P44/(B44*1000)</f>
        <v>460.07788590604</v>
      </c>
      <c r="AE44" s="14" t="n">
        <f aca="false">Q44/(C44*1000)</f>
        <v>770.8702</v>
      </c>
      <c r="AF44" s="14" t="n">
        <f aca="false">R44/(D44*1000)</f>
        <v>297.842183294664</v>
      </c>
      <c r="AG44" s="14" t="n">
        <f aca="false">S44/(E44*1000)</f>
        <v>267.239058139535</v>
      </c>
      <c r="AH44" s="14" t="n">
        <f aca="false">T44/(F44*1000)</f>
        <v>450.39008</v>
      </c>
      <c r="AI44" s="14" t="n">
        <f aca="false">U44/(G44*1000)</f>
        <v>540.530611386139</v>
      </c>
      <c r="AJ44" s="14" t="n">
        <f aca="false">V44/(H44*1000)</f>
        <v>298.385096385542</v>
      </c>
      <c r="AK44" s="14" t="n">
        <f aca="false">W44/(I44*1000)</f>
        <v>503.134449197861</v>
      </c>
      <c r="AL44" s="14" t="n">
        <f aca="false">X44/(J44*1000)</f>
        <v>448.210365853659</v>
      </c>
      <c r="AM44" s="14" t="n">
        <f aca="false">Y44/(K44*1000)</f>
        <v>262.135832335329</v>
      </c>
      <c r="AN44" s="14" t="n">
        <f aca="false">Z44/(L44*1000)</f>
        <v>385.343193133047</v>
      </c>
      <c r="AO44" s="14" t="n">
        <f aca="false">AA44/(M44*1000)</f>
        <v>169.647024</v>
      </c>
      <c r="AP44" s="14" t="n">
        <f aca="false">AB44/(N44*1000)</f>
        <v>0</v>
      </c>
    </row>
    <row r="45" customFormat="false" ht="20.1" hidden="false" customHeight="true" outlineLevel="0" collapsed="false">
      <c r="A45" s="10" t="s">
        <v>47</v>
      </c>
      <c r="B45" s="10" t="n">
        <v>90.9</v>
      </c>
      <c r="C45" s="10" t="n">
        <v>3</v>
      </c>
      <c r="D45" s="10" t="n">
        <v>25.2</v>
      </c>
      <c r="E45" s="10" t="n">
        <v>6.9</v>
      </c>
      <c r="F45" s="10" t="n">
        <v>45.5</v>
      </c>
      <c r="G45" s="10" t="n">
        <v>35.9</v>
      </c>
      <c r="H45" s="10" t="n">
        <v>2.9</v>
      </c>
      <c r="I45" s="10" t="n">
        <v>16.9</v>
      </c>
      <c r="J45" s="10" t="n">
        <v>7.9</v>
      </c>
      <c r="K45" s="10" t="n">
        <v>66.4</v>
      </c>
      <c r="L45" s="10" t="n">
        <v>31.2</v>
      </c>
      <c r="M45" s="10" t="n">
        <v>14.1</v>
      </c>
      <c r="N45" s="10" t="n">
        <v>41.5</v>
      </c>
      <c r="O45" s="10" t="s">
        <v>47</v>
      </c>
      <c r="P45" s="11" t="n">
        <v>12487705.1</v>
      </c>
      <c r="Q45" s="12" t="n">
        <v>2114342.7</v>
      </c>
      <c r="R45" s="12" t="n">
        <v>4508438.1</v>
      </c>
      <c r="S45" s="13" t="n">
        <v>3433329</v>
      </c>
      <c r="T45" s="12" t="n">
        <v>22906700.7</v>
      </c>
      <c r="U45" s="12" t="n">
        <v>27122531.3</v>
      </c>
      <c r="V45" s="12" t="n">
        <v>5513396.9</v>
      </c>
      <c r="W45" s="12" t="n">
        <v>8431023.2</v>
      </c>
      <c r="X45" s="12" t="n">
        <v>7342639.7</v>
      </c>
      <c r="Y45" s="12" t="n">
        <v>18232588.7</v>
      </c>
      <c r="Z45" s="12" t="n">
        <v>12607199.7</v>
      </c>
      <c r="AA45" s="12" t="n">
        <v>2925521.7</v>
      </c>
      <c r="AB45" s="13" t="n">
        <v>21314</v>
      </c>
      <c r="AC45" s="10" t="s">
        <v>47</v>
      </c>
      <c r="AD45" s="14" t="n">
        <f aca="false">P45/(B45*1000)</f>
        <v>137.378493949395</v>
      </c>
      <c r="AE45" s="14" t="n">
        <f aca="false">Q45/(C45*1000)</f>
        <v>704.7809</v>
      </c>
      <c r="AF45" s="14" t="n">
        <f aca="false">R45/(D45*1000)</f>
        <v>178.906273809524</v>
      </c>
      <c r="AG45" s="14" t="n">
        <f aca="false">S45/(E45*1000)</f>
        <v>497.583913043478</v>
      </c>
      <c r="AH45" s="14" t="n">
        <f aca="false">T45/(F45*1000)</f>
        <v>503.443971428571</v>
      </c>
      <c r="AI45" s="14" t="n">
        <f aca="false">U45/(G45*1000)</f>
        <v>755.502264623955</v>
      </c>
      <c r="AJ45" s="14" t="n">
        <f aca="false">V45/(H45*1000)</f>
        <v>1901.17134482759</v>
      </c>
      <c r="AK45" s="14" t="n">
        <f aca="false">W45/(I45*1000)</f>
        <v>498.877112426036</v>
      </c>
      <c r="AL45" s="14" t="n">
        <f aca="false">X45/(J45*1000)</f>
        <v>929.448063291139</v>
      </c>
      <c r="AM45" s="14" t="n">
        <f aca="false">Y45/(K45*1000)</f>
        <v>274.587179216867</v>
      </c>
      <c r="AN45" s="14" t="n">
        <f aca="false">Z45/(L45*1000)</f>
        <v>404.076913461539</v>
      </c>
      <c r="AO45" s="14" t="n">
        <f aca="false">AA45/(M45*1000)</f>
        <v>207.483808510638</v>
      </c>
      <c r="AP45" s="14" t="n">
        <f aca="false">AB45/(N45*1000)</f>
        <v>0.513590361445783</v>
      </c>
    </row>
    <row r="46" customFormat="false" ht="20.1" hidden="false" customHeight="true" outlineLevel="0" collapsed="false">
      <c r="A46" s="10" t="s">
        <v>48</v>
      </c>
      <c r="B46" s="10" t="n">
        <v>213.6</v>
      </c>
      <c r="C46" s="10" t="n">
        <v>3.5</v>
      </c>
      <c r="D46" s="10" t="n">
        <v>130.1</v>
      </c>
      <c r="E46" s="10" t="n">
        <v>37.4</v>
      </c>
      <c r="F46" s="10" t="n">
        <v>92.2</v>
      </c>
      <c r="G46" s="10" t="n">
        <v>232</v>
      </c>
      <c r="H46" s="10" t="n">
        <v>29.5</v>
      </c>
      <c r="I46" s="10" t="n">
        <v>93.8</v>
      </c>
      <c r="J46" s="10" t="n">
        <v>67.6</v>
      </c>
      <c r="K46" s="10" t="n">
        <v>89.1</v>
      </c>
      <c r="L46" s="10" t="n">
        <v>102.6</v>
      </c>
      <c r="M46" s="10" t="n">
        <v>64.1</v>
      </c>
      <c r="N46" s="10" t="n">
        <v>79.8</v>
      </c>
      <c r="O46" s="10" t="s">
        <v>48</v>
      </c>
      <c r="P46" s="11" t="n">
        <v>105831998.5</v>
      </c>
      <c r="Q46" s="12" t="n">
        <v>3407885.4</v>
      </c>
      <c r="R46" s="12" t="n">
        <v>90503140.8</v>
      </c>
      <c r="S46" s="12" t="n">
        <v>28102581.5</v>
      </c>
      <c r="T46" s="12" t="n">
        <v>39062968.9</v>
      </c>
      <c r="U46" s="12" t="n">
        <v>103684667.8</v>
      </c>
      <c r="V46" s="12" t="n">
        <v>14558105.2</v>
      </c>
      <c r="W46" s="12" t="n">
        <v>57999277.4</v>
      </c>
      <c r="X46" s="12" t="n">
        <v>45436430.2</v>
      </c>
      <c r="Y46" s="12" t="n">
        <v>25156852.5</v>
      </c>
      <c r="Z46" s="12" t="n">
        <v>46156532.6</v>
      </c>
      <c r="AA46" s="12" t="n">
        <v>10079957.5</v>
      </c>
      <c r="AB46" s="13" t="n">
        <v>0</v>
      </c>
      <c r="AC46" s="10" t="s">
        <v>48</v>
      </c>
      <c r="AD46" s="14" t="n">
        <f aca="false">P46/(B46*1000)</f>
        <v>495.468157771536</v>
      </c>
      <c r="AE46" s="14" t="n">
        <f aca="false">Q46/(C46*1000)</f>
        <v>973.681542857143</v>
      </c>
      <c r="AF46" s="14" t="n">
        <f aca="false">R46/(D46*1000)</f>
        <v>695.642896233666</v>
      </c>
      <c r="AG46" s="14" t="n">
        <f aca="false">S46/(E46*1000)</f>
        <v>751.405922459893</v>
      </c>
      <c r="AH46" s="14" t="n">
        <f aca="false">T46/(F46*1000)</f>
        <v>423.676452277657</v>
      </c>
      <c r="AI46" s="14" t="n">
        <f aca="false">U46/(G46*1000)</f>
        <v>446.916671551724</v>
      </c>
      <c r="AJ46" s="14" t="n">
        <f aca="false">V46/(H46*1000)</f>
        <v>493.495091525424</v>
      </c>
      <c r="AK46" s="14" t="n">
        <f aca="false">W46/(I46*1000)</f>
        <v>618.32918336887</v>
      </c>
      <c r="AL46" s="14" t="n">
        <f aca="false">X46/(J46*1000)</f>
        <v>672.136541420118</v>
      </c>
      <c r="AM46" s="14" t="n">
        <f aca="false">Y46/(K46*1000)</f>
        <v>282.344023569024</v>
      </c>
      <c r="AN46" s="14" t="n">
        <f aca="false">Z46/(L46*1000)</f>
        <v>449.868738791423</v>
      </c>
      <c r="AO46" s="14" t="n">
        <f aca="false">AA46/(M46*1000)</f>
        <v>157.253627145086</v>
      </c>
      <c r="AP46" s="14" t="n">
        <f aca="false">AB46/(N46*1000)</f>
        <v>0</v>
      </c>
    </row>
    <row r="47" customFormat="false" ht="20.1" hidden="false" customHeight="true" outlineLevel="0" collapsed="false">
      <c r="A47" s="10" t="s">
        <v>49</v>
      </c>
      <c r="B47" s="10" t="n">
        <v>223.4</v>
      </c>
      <c r="C47" s="10" t="n">
        <v>35.3</v>
      </c>
      <c r="D47" s="10" t="n">
        <v>280.1</v>
      </c>
      <c r="E47" s="10" t="n">
        <v>52.6</v>
      </c>
      <c r="F47" s="10" t="n">
        <v>157.5</v>
      </c>
      <c r="G47" s="10" t="n">
        <v>290.5</v>
      </c>
      <c r="H47" s="10" t="n">
        <v>32.3</v>
      </c>
      <c r="I47" s="10" t="n">
        <v>117.4</v>
      </c>
      <c r="J47" s="10" t="n">
        <v>138.8</v>
      </c>
      <c r="K47" s="10" t="n">
        <v>160.3</v>
      </c>
      <c r="L47" s="10" t="n">
        <v>114.6</v>
      </c>
      <c r="M47" s="10" t="n">
        <v>55.5</v>
      </c>
      <c r="N47" s="10" t="n">
        <v>101.5</v>
      </c>
      <c r="O47" s="10" t="s">
        <v>49</v>
      </c>
      <c r="P47" s="11" t="n">
        <v>103402291.9</v>
      </c>
      <c r="Q47" s="13" t="n">
        <v>48220609</v>
      </c>
      <c r="R47" s="12" t="n">
        <v>388639823.1</v>
      </c>
      <c r="S47" s="12" t="n">
        <v>40244344.5</v>
      </c>
      <c r="T47" s="12" t="n">
        <v>118074052.1</v>
      </c>
      <c r="U47" s="12" t="n">
        <v>203346259.1</v>
      </c>
      <c r="V47" s="12" t="n">
        <v>16813377.8</v>
      </c>
      <c r="W47" s="12" t="n">
        <v>101069431.1</v>
      </c>
      <c r="X47" s="12" t="n">
        <v>114784613.4</v>
      </c>
      <c r="Y47" s="12" t="n">
        <v>55118246.5</v>
      </c>
      <c r="Z47" s="12" t="n">
        <v>57522490.9</v>
      </c>
      <c r="AA47" s="12" t="n">
        <v>16125691.5</v>
      </c>
      <c r="AB47" s="13" t="n">
        <v>8205</v>
      </c>
      <c r="AC47" s="10" t="s">
        <v>49</v>
      </c>
      <c r="AD47" s="14" t="n">
        <f aca="false">P47/(B47*1000)</f>
        <v>462.857170546106</v>
      </c>
      <c r="AE47" s="14" t="n">
        <f aca="false">Q47/(C47*1000)</f>
        <v>1366.02291784703</v>
      </c>
      <c r="AF47" s="14" t="n">
        <f aca="false">R47/(D47*1000)</f>
        <v>1387.50383113174</v>
      </c>
      <c r="AG47" s="14" t="n">
        <f aca="false">S47/(E47*1000)</f>
        <v>765.101606463878</v>
      </c>
      <c r="AH47" s="14" t="n">
        <f aca="false">T47/(F47*1000)</f>
        <v>749.676521269841</v>
      </c>
      <c r="AI47" s="14" t="n">
        <f aca="false">U47/(G47*1000)</f>
        <v>699.987122547332</v>
      </c>
      <c r="AJ47" s="14" t="n">
        <f aca="false">V47/(H47*1000)</f>
        <v>520.538012383901</v>
      </c>
      <c r="AK47" s="14" t="n">
        <f aca="false">W47/(I47*1000)</f>
        <v>860.898050255537</v>
      </c>
      <c r="AL47" s="14" t="n">
        <f aca="false">X47/(J47*1000)</f>
        <v>826.978482708934</v>
      </c>
      <c r="AM47" s="14" t="n">
        <f aca="false">Y47/(K47*1000)</f>
        <v>343.84433250156</v>
      </c>
      <c r="AN47" s="14" t="n">
        <f aca="false">Z47/(L47*1000)</f>
        <v>501.941456369983</v>
      </c>
      <c r="AO47" s="14" t="n">
        <f aca="false">AA47/(M47*1000)</f>
        <v>290.553</v>
      </c>
      <c r="AP47" s="14" t="n">
        <f aca="false">AB47/(N47*1000)</f>
        <v>0.0808374384236453</v>
      </c>
    </row>
    <row r="48" customFormat="false" ht="20.1" hidden="false" customHeight="true" outlineLevel="0" collapsed="false">
      <c r="A48" s="10" t="s">
        <v>50</v>
      </c>
      <c r="B48" s="10" t="n">
        <v>36</v>
      </c>
      <c r="C48" s="10" t="n">
        <v>0.4</v>
      </c>
      <c r="D48" s="10" t="n">
        <v>65.6</v>
      </c>
      <c r="E48" s="10" t="n">
        <v>9.7</v>
      </c>
      <c r="F48" s="10" t="n">
        <v>18.6</v>
      </c>
      <c r="G48" s="10" t="n">
        <v>53.3</v>
      </c>
      <c r="H48" s="10" t="n">
        <v>4.5</v>
      </c>
      <c r="I48" s="10" t="n">
        <v>17.9</v>
      </c>
      <c r="J48" s="10" t="n">
        <v>14.2</v>
      </c>
      <c r="K48" s="10" t="n">
        <v>26.7</v>
      </c>
      <c r="L48" s="10" t="n">
        <v>20.5</v>
      </c>
      <c r="M48" s="10" t="n">
        <v>11.5</v>
      </c>
      <c r="N48" s="10" t="n">
        <v>25.4</v>
      </c>
      <c r="O48" s="10" t="s">
        <v>50</v>
      </c>
      <c r="P48" s="11" t="n">
        <v>32335313.5</v>
      </c>
      <c r="Q48" s="13" t="n">
        <v>173035</v>
      </c>
      <c r="R48" s="12" t="n">
        <v>48193557.6</v>
      </c>
      <c r="S48" s="12" t="n">
        <v>5599280.6</v>
      </c>
      <c r="T48" s="13" t="n">
        <v>15946070</v>
      </c>
      <c r="U48" s="12" t="n">
        <v>17043274.7</v>
      </c>
      <c r="V48" s="12" t="n">
        <v>1831914.8</v>
      </c>
      <c r="W48" s="12" t="n">
        <v>7182557.8</v>
      </c>
      <c r="X48" s="12" t="n">
        <v>15736851.3</v>
      </c>
      <c r="Y48" s="12" t="n">
        <v>5998025.1</v>
      </c>
      <c r="Z48" s="12" t="n">
        <v>6504455.4</v>
      </c>
      <c r="AA48" s="12" t="n">
        <v>3105266.6</v>
      </c>
      <c r="AB48" s="13" t="n">
        <v>0</v>
      </c>
      <c r="AC48" s="10" t="s">
        <v>50</v>
      </c>
      <c r="AD48" s="14" t="n">
        <f aca="false">P48/(B48*1000)</f>
        <v>898.203152777778</v>
      </c>
      <c r="AE48" s="14" t="n">
        <f aca="false">Q48/(C48*1000)</f>
        <v>432.5875</v>
      </c>
      <c r="AF48" s="14" t="n">
        <f aca="false">R48/(D48*1000)</f>
        <v>734.657890243902</v>
      </c>
      <c r="AG48" s="14" t="n">
        <f aca="false">S48/(E48*1000)</f>
        <v>577.245422680412</v>
      </c>
      <c r="AH48" s="14" t="n">
        <f aca="false">T48/(F48*1000)</f>
        <v>857.315591397849</v>
      </c>
      <c r="AI48" s="14" t="n">
        <f aca="false">U48/(G48*1000)</f>
        <v>319.761251407129</v>
      </c>
      <c r="AJ48" s="14" t="n">
        <f aca="false">V48/(H48*1000)</f>
        <v>407.092177777778</v>
      </c>
      <c r="AK48" s="14" t="n">
        <f aca="false">W48/(I48*1000)</f>
        <v>401.260212290503</v>
      </c>
      <c r="AL48" s="14" t="n">
        <f aca="false">X48/(J48*1000)</f>
        <v>1108.22896478873</v>
      </c>
      <c r="AM48" s="14" t="n">
        <f aca="false">Y48/(K48*1000)</f>
        <v>224.645134831461</v>
      </c>
      <c r="AN48" s="14" t="n">
        <f aca="false">Z48/(L48*1000)</f>
        <v>317.290507317073</v>
      </c>
      <c r="AO48" s="14" t="n">
        <f aca="false">AA48/(M48*1000)</f>
        <v>270.023182608696</v>
      </c>
      <c r="AP48" s="14" t="n">
        <f aca="false">AB48/(N48*1000)</f>
        <v>0</v>
      </c>
    </row>
    <row r="49" customFormat="false" ht="20.1" hidden="false" customHeight="true" outlineLevel="0" collapsed="false">
      <c r="A49" s="10" t="s">
        <v>51</v>
      </c>
      <c r="B49" s="10" t="n">
        <v>73.4</v>
      </c>
      <c r="C49" s="10" t="n">
        <v>0.2</v>
      </c>
      <c r="D49" s="10" t="n">
        <v>60.6</v>
      </c>
      <c r="E49" s="10" t="n">
        <v>8.1</v>
      </c>
      <c r="F49" s="10" t="n">
        <v>27.4</v>
      </c>
      <c r="G49" s="10" t="n">
        <v>50.1</v>
      </c>
      <c r="H49" s="10" t="n">
        <v>3</v>
      </c>
      <c r="I49" s="10" t="n">
        <v>21.2</v>
      </c>
      <c r="J49" s="10" t="n">
        <v>17.8</v>
      </c>
      <c r="K49" s="10" t="n">
        <v>30.5</v>
      </c>
      <c r="L49" s="10" t="n">
        <v>26.6</v>
      </c>
      <c r="M49" s="10" t="n">
        <v>10.3</v>
      </c>
      <c r="N49" s="10" t="n">
        <v>33.7</v>
      </c>
      <c r="O49" s="10" t="s">
        <v>51</v>
      </c>
      <c r="P49" s="11" t="n">
        <v>26248803.1</v>
      </c>
      <c r="Q49" s="12" t="n">
        <v>153333.7</v>
      </c>
      <c r="R49" s="12" t="n">
        <v>42394208.4</v>
      </c>
      <c r="S49" s="12" t="n">
        <v>8514987.1</v>
      </c>
      <c r="T49" s="12" t="n">
        <v>21470120.8</v>
      </c>
      <c r="U49" s="12" t="n">
        <v>18654801.2</v>
      </c>
      <c r="V49" s="12" t="n">
        <v>1947899.9</v>
      </c>
      <c r="W49" s="12" t="n">
        <v>12510566.2</v>
      </c>
      <c r="X49" s="12" t="n">
        <v>13184357.5</v>
      </c>
      <c r="Y49" s="12" t="n">
        <v>8150252.3</v>
      </c>
      <c r="Z49" s="13" t="n">
        <v>9544366</v>
      </c>
      <c r="AA49" s="13" t="n">
        <v>1994868</v>
      </c>
      <c r="AB49" s="13" t="n">
        <v>0</v>
      </c>
      <c r="AC49" s="10" t="s">
        <v>51</v>
      </c>
      <c r="AD49" s="14" t="n">
        <f aca="false">P49/(B49*1000)</f>
        <v>357.613121253406</v>
      </c>
      <c r="AE49" s="14" t="n">
        <f aca="false">Q49/(C49*1000)</f>
        <v>766.6685</v>
      </c>
      <c r="AF49" s="14" t="n">
        <f aca="false">R49/(D49*1000)</f>
        <v>699.574396039604</v>
      </c>
      <c r="AG49" s="14" t="n">
        <f aca="false">S49/(E49*1000)</f>
        <v>1051.23297530864</v>
      </c>
      <c r="AH49" s="14" t="n">
        <f aca="false">T49/(F49*1000)</f>
        <v>783.581051094891</v>
      </c>
      <c r="AI49" s="14" t="n">
        <f aca="false">U49/(G49*1000)</f>
        <v>372.351321357285</v>
      </c>
      <c r="AJ49" s="14" t="n">
        <f aca="false">V49/(H49*1000)</f>
        <v>649.299966666667</v>
      </c>
      <c r="AK49" s="14" t="n">
        <f aca="false">W49/(I49*1000)</f>
        <v>590.121047169811</v>
      </c>
      <c r="AL49" s="14" t="n">
        <f aca="false">X49/(J49*1000)</f>
        <v>740.694241573034</v>
      </c>
      <c r="AM49" s="14" t="n">
        <f aca="false">Y49/(K49*1000)</f>
        <v>267.221386885246</v>
      </c>
      <c r="AN49" s="14" t="n">
        <f aca="false">Z49/(L49*1000)</f>
        <v>358.810751879699</v>
      </c>
      <c r="AO49" s="14" t="n">
        <f aca="false">AA49/(M49*1000)</f>
        <v>193.676504854369</v>
      </c>
      <c r="AP49" s="14" t="n">
        <f aca="false">AB49/(N49*1000)</f>
        <v>0</v>
      </c>
    </row>
    <row r="50" customFormat="false" ht="20.1" hidden="false" customHeight="true" outlineLevel="0" collapsed="false">
      <c r="A50" s="10" t="s">
        <v>52</v>
      </c>
      <c r="B50" s="10" t="n">
        <v>172</v>
      </c>
      <c r="C50" s="10" t="n">
        <v>39.5</v>
      </c>
      <c r="D50" s="10" t="n">
        <v>310</v>
      </c>
      <c r="E50" s="10" t="n">
        <v>45.4</v>
      </c>
      <c r="F50" s="10" t="n">
        <v>174.5</v>
      </c>
      <c r="G50" s="10" t="n">
        <v>314.3</v>
      </c>
      <c r="H50" s="10" t="n">
        <v>38.9</v>
      </c>
      <c r="I50" s="10" t="n">
        <v>126.1</v>
      </c>
      <c r="J50" s="10" t="n">
        <v>152</v>
      </c>
      <c r="K50" s="10" t="n">
        <v>159.6</v>
      </c>
      <c r="L50" s="10" t="n">
        <v>102.6</v>
      </c>
      <c r="M50" s="10" t="n">
        <v>61.5</v>
      </c>
      <c r="N50" s="10" t="n">
        <v>110.4</v>
      </c>
      <c r="O50" s="10" t="s">
        <v>52</v>
      </c>
      <c r="P50" s="11" t="n">
        <v>139096635.7</v>
      </c>
      <c r="Q50" s="12" t="n">
        <v>399853434.4</v>
      </c>
      <c r="R50" s="12" t="n">
        <v>361555714.3</v>
      </c>
      <c r="S50" s="12" t="n">
        <v>45651737.2</v>
      </c>
      <c r="T50" s="12" t="n">
        <v>165771669.7</v>
      </c>
      <c r="U50" s="12" t="n">
        <v>256229520.6</v>
      </c>
      <c r="V50" s="12" t="n">
        <v>16165952.2</v>
      </c>
      <c r="W50" s="12" t="n">
        <v>124149458.9</v>
      </c>
      <c r="X50" s="12" t="n">
        <v>181206578.5</v>
      </c>
      <c r="Y50" s="12" t="n">
        <v>51469850.8</v>
      </c>
      <c r="Z50" s="12" t="n">
        <v>46544322.5</v>
      </c>
      <c r="AA50" s="12" t="n">
        <v>24501816.8</v>
      </c>
      <c r="AB50" s="13" t="n">
        <v>0</v>
      </c>
      <c r="AC50" s="10" t="s">
        <v>52</v>
      </c>
      <c r="AD50" s="14" t="n">
        <f aca="false">P50/(B50*1000)</f>
        <v>808.701370348837</v>
      </c>
      <c r="AE50" s="14" t="n">
        <f aca="false">Q50/(C50*1000)</f>
        <v>10122.871756962</v>
      </c>
      <c r="AF50" s="14" t="n">
        <f aca="false">R50/(D50*1000)</f>
        <v>1166.30875580645</v>
      </c>
      <c r="AG50" s="14" t="n">
        <f aca="false">S50/(E50*1000)</f>
        <v>1005.5448722467</v>
      </c>
      <c r="AH50" s="14" t="n">
        <f aca="false">T50/(F50*1000)</f>
        <v>949.980915186246</v>
      </c>
      <c r="AI50" s="14" t="n">
        <f aca="false">U50/(G50*1000)</f>
        <v>815.238691059497</v>
      </c>
      <c r="AJ50" s="14" t="n">
        <f aca="false">V50/(H50*1000)</f>
        <v>415.577177377892</v>
      </c>
      <c r="AK50" s="14" t="n">
        <f aca="false">W50/(I50*1000)</f>
        <v>984.531791435369</v>
      </c>
      <c r="AL50" s="14" t="n">
        <f aca="false">X50/(J50*1000)</f>
        <v>1192.14854276316</v>
      </c>
      <c r="AM50" s="14" t="n">
        <f aca="false">Y50/(K50*1000)</f>
        <v>322.492799498747</v>
      </c>
      <c r="AN50" s="14" t="n">
        <f aca="false">Z50/(L50*1000)</f>
        <v>453.648367446394</v>
      </c>
      <c r="AO50" s="14" t="n">
        <f aca="false">AA50/(M50*1000)</f>
        <v>398.403525203252</v>
      </c>
      <c r="AP50" s="14" t="n">
        <f aca="false">AB50/(N50*1000)</f>
        <v>0</v>
      </c>
    </row>
    <row r="51" customFormat="false" ht="20.1" hidden="false" customHeight="true" outlineLevel="0" collapsed="false">
      <c r="A51" s="10" t="s">
        <v>53</v>
      </c>
      <c r="B51" s="10" t="n">
        <v>83.2</v>
      </c>
      <c r="C51" s="10" t="n">
        <v>9.2</v>
      </c>
      <c r="D51" s="10" t="n">
        <v>154.3</v>
      </c>
      <c r="E51" s="10" t="n">
        <v>17.4</v>
      </c>
      <c r="F51" s="10" t="n">
        <v>48</v>
      </c>
      <c r="G51" s="10" t="n">
        <v>120.4</v>
      </c>
      <c r="H51" s="10" t="n">
        <v>12.3</v>
      </c>
      <c r="I51" s="10" t="n">
        <v>53.2</v>
      </c>
      <c r="J51" s="10" t="n">
        <v>43.2</v>
      </c>
      <c r="K51" s="10" t="n">
        <v>67.5</v>
      </c>
      <c r="L51" s="10" t="n">
        <v>50.6</v>
      </c>
      <c r="M51" s="10" t="n">
        <v>23.9</v>
      </c>
      <c r="N51" s="10" t="n">
        <v>49.7</v>
      </c>
      <c r="O51" s="10" t="s">
        <v>53</v>
      </c>
      <c r="P51" s="11" t="n">
        <v>43541606.9</v>
      </c>
      <c r="Q51" s="12" t="n">
        <v>127709618.4</v>
      </c>
      <c r="R51" s="13" t="n">
        <v>98577381</v>
      </c>
      <c r="S51" s="12" t="n">
        <v>10332517.7</v>
      </c>
      <c r="T51" s="12" t="n">
        <v>28319730.8</v>
      </c>
      <c r="U51" s="12" t="n">
        <v>54022268.4</v>
      </c>
      <c r="V51" s="12" t="n">
        <v>4948936.3</v>
      </c>
      <c r="W51" s="13" t="n">
        <v>34516442</v>
      </c>
      <c r="X51" s="12" t="n">
        <v>43075304.2</v>
      </c>
      <c r="Y51" s="12" t="n">
        <v>17393057.5</v>
      </c>
      <c r="Z51" s="12" t="n">
        <v>24110302.7</v>
      </c>
      <c r="AA51" s="12" t="n">
        <v>6890887.1</v>
      </c>
      <c r="AB51" s="13" t="n">
        <v>0</v>
      </c>
      <c r="AC51" s="10" t="s">
        <v>53</v>
      </c>
      <c r="AD51" s="14" t="n">
        <f aca="false">P51/(B51*1000)</f>
        <v>523.336621394231</v>
      </c>
      <c r="AE51" s="14" t="n">
        <f aca="false">Q51/(C51*1000)</f>
        <v>13881.4802608696</v>
      </c>
      <c r="AF51" s="14" t="n">
        <f aca="false">R51/(D51*1000)</f>
        <v>638.868314970836</v>
      </c>
      <c r="AG51" s="14" t="n">
        <f aca="false">S51/(E51*1000)</f>
        <v>593.822856321839</v>
      </c>
      <c r="AH51" s="14" t="n">
        <f aca="false">T51/(F51*1000)</f>
        <v>589.994391666667</v>
      </c>
      <c r="AI51" s="14" t="n">
        <f aca="false">U51/(G51*1000)</f>
        <v>448.689936877076</v>
      </c>
      <c r="AJ51" s="14" t="n">
        <f aca="false">V51/(H51*1000)</f>
        <v>402.352544715447</v>
      </c>
      <c r="AK51" s="14" t="n">
        <f aca="false">W51/(I51*1000)</f>
        <v>648.80530075188</v>
      </c>
      <c r="AL51" s="14" t="n">
        <f aca="false">X51/(J51*1000)</f>
        <v>997.113523148148</v>
      </c>
      <c r="AM51" s="14" t="n">
        <f aca="false">Y51/(K51*1000)</f>
        <v>257.674925925926</v>
      </c>
      <c r="AN51" s="14" t="n">
        <f aca="false">Z51/(L51*1000)</f>
        <v>476.488195652174</v>
      </c>
      <c r="AO51" s="14" t="n">
        <f aca="false">AA51/(M51*1000)</f>
        <v>288.321635983264</v>
      </c>
      <c r="AP51" s="14" t="n">
        <f aca="false">AB51/(N51*1000)</f>
        <v>0</v>
      </c>
    </row>
    <row r="52" customFormat="false" ht="20.1" hidden="false" customHeight="true" outlineLevel="0" collapsed="false">
      <c r="A52" s="10" t="s">
        <v>54</v>
      </c>
      <c r="B52" s="10" t="n">
        <v>75</v>
      </c>
      <c r="C52" s="10" t="n">
        <v>0.5</v>
      </c>
      <c r="D52" s="10" t="n">
        <v>109.2</v>
      </c>
      <c r="E52" s="10" t="n">
        <v>11.2</v>
      </c>
      <c r="F52" s="10" t="n">
        <v>49.3</v>
      </c>
      <c r="G52" s="10" t="n">
        <v>95.4</v>
      </c>
      <c r="H52" s="10" t="n">
        <v>8.9</v>
      </c>
      <c r="I52" s="10" t="n">
        <v>31.6</v>
      </c>
      <c r="J52" s="10" t="n">
        <v>38</v>
      </c>
      <c r="K52" s="10" t="n">
        <v>43</v>
      </c>
      <c r="L52" s="10" t="n">
        <v>35.1</v>
      </c>
      <c r="M52" s="10" t="n">
        <v>17.6</v>
      </c>
      <c r="N52" s="10" t="n">
        <v>37</v>
      </c>
      <c r="O52" s="10" t="s">
        <v>54</v>
      </c>
      <c r="P52" s="11" t="n">
        <v>28404551.2</v>
      </c>
      <c r="Q52" s="12" t="n">
        <v>379080.8</v>
      </c>
      <c r="R52" s="12" t="n">
        <v>62479783.2</v>
      </c>
      <c r="S52" s="12" t="n">
        <v>10647333.1</v>
      </c>
      <c r="T52" s="12" t="n">
        <v>21027402.2</v>
      </c>
      <c r="U52" s="12" t="n">
        <v>35728654.4</v>
      </c>
      <c r="V52" s="12" t="n">
        <v>3895885.7</v>
      </c>
      <c r="W52" s="12" t="n">
        <v>15222859.9</v>
      </c>
      <c r="X52" s="12" t="n">
        <v>28209664.9</v>
      </c>
      <c r="Y52" s="12" t="n">
        <v>10710568.9</v>
      </c>
      <c r="Z52" s="12" t="n">
        <v>13205819.2</v>
      </c>
      <c r="AA52" s="12" t="n">
        <v>3613855.9</v>
      </c>
      <c r="AB52" s="12" t="n">
        <v>287439.1</v>
      </c>
      <c r="AC52" s="10" t="s">
        <v>54</v>
      </c>
      <c r="AD52" s="14" t="n">
        <f aca="false">P52/(B52*1000)</f>
        <v>378.727349333333</v>
      </c>
      <c r="AE52" s="14" t="n">
        <f aca="false">Q52/(C52*1000)</f>
        <v>758.1616</v>
      </c>
      <c r="AF52" s="14" t="n">
        <f aca="false">R52/(D52*1000)</f>
        <v>572.159186813187</v>
      </c>
      <c r="AG52" s="14" t="n">
        <f aca="false">S52/(E52*1000)</f>
        <v>950.654741071429</v>
      </c>
      <c r="AH52" s="14" t="n">
        <f aca="false">T52/(F52*1000)</f>
        <v>426.519314401623</v>
      </c>
      <c r="AI52" s="14" t="n">
        <f aca="false">U52/(G52*1000)</f>
        <v>374.514197064989</v>
      </c>
      <c r="AJ52" s="14" t="n">
        <f aca="false">V52/(H52*1000)</f>
        <v>437.739966292135</v>
      </c>
      <c r="AK52" s="14" t="n">
        <f aca="false">W52/(I52*1000)</f>
        <v>481.73607278481</v>
      </c>
      <c r="AL52" s="14" t="n">
        <f aca="false">X52/(J52*1000)</f>
        <v>742.359602631579</v>
      </c>
      <c r="AM52" s="14" t="n">
        <f aca="false">Y52/(K52*1000)</f>
        <v>249.082997674419</v>
      </c>
      <c r="AN52" s="14" t="n">
        <f aca="false">Z52/(L52*1000)</f>
        <v>376.234165242165</v>
      </c>
      <c r="AO52" s="14" t="n">
        <f aca="false">AA52/(M52*1000)</f>
        <v>205.332721590909</v>
      </c>
      <c r="AP52" s="14" t="n">
        <f aca="false">AB52/(N52*1000)</f>
        <v>7.76862432432432</v>
      </c>
    </row>
    <row r="53" customFormat="false" ht="20.1" hidden="false" customHeight="true" outlineLevel="0" collapsed="false">
      <c r="A53" s="10" t="s">
        <v>55</v>
      </c>
      <c r="B53" s="10" t="n">
        <v>66.9</v>
      </c>
      <c r="C53" s="10" t="n">
        <v>1.2</v>
      </c>
      <c r="D53" s="10" t="n">
        <v>117.6</v>
      </c>
      <c r="E53" s="10" t="n">
        <v>21</v>
      </c>
      <c r="F53" s="10" t="n">
        <v>32.1</v>
      </c>
      <c r="G53" s="10" t="n">
        <v>116.8</v>
      </c>
      <c r="H53" s="10" t="n">
        <v>10.8</v>
      </c>
      <c r="I53" s="10" t="n">
        <v>39.6</v>
      </c>
      <c r="J53" s="10" t="n">
        <v>39.9</v>
      </c>
      <c r="K53" s="10" t="n">
        <v>55.8</v>
      </c>
      <c r="L53" s="10" t="n">
        <v>45.5</v>
      </c>
      <c r="M53" s="10" t="n">
        <v>26.1</v>
      </c>
      <c r="N53" s="10" t="n">
        <v>52</v>
      </c>
      <c r="O53" s="10" t="s">
        <v>55</v>
      </c>
      <c r="P53" s="11" t="n">
        <v>24554696.2</v>
      </c>
      <c r="Q53" s="12" t="n">
        <v>739555.5</v>
      </c>
      <c r="R53" s="12" t="n">
        <v>80787392.9</v>
      </c>
      <c r="S53" s="12" t="n">
        <v>10545176.3</v>
      </c>
      <c r="T53" s="12" t="n">
        <v>13372753.9</v>
      </c>
      <c r="U53" s="12" t="n">
        <v>38100195.3</v>
      </c>
      <c r="V53" s="12" t="n">
        <v>4211908.6</v>
      </c>
      <c r="W53" s="12" t="n">
        <v>22670669.7</v>
      </c>
      <c r="X53" s="12" t="n">
        <v>26922259.2</v>
      </c>
      <c r="Y53" s="12" t="n">
        <v>12105783.3</v>
      </c>
      <c r="Z53" s="12" t="n">
        <v>16820896.6</v>
      </c>
      <c r="AA53" s="12" t="n">
        <v>5867026.1</v>
      </c>
      <c r="AB53" s="13" t="n">
        <v>0</v>
      </c>
      <c r="AC53" s="10" t="s">
        <v>55</v>
      </c>
      <c r="AD53" s="14" t="n">
        <f aca="false">P53/(B53*1000)</f>
        <v>367.035817638266</v>
      </c>
      <c r="AE53" s="14" t="n">
        <f aca="false">Q53/(C53*1000)</f>
        <v>616.29625</v>
      </c>
      <c r="AF53" s="14" t="n">
        <f aca="false">R53/(D53*1000)</f>
        <v>686.96762670068</v>
      </c>
      <c r="AG53" s="14" t="n">
        <f aca="false">S53/(E53*1000)</f>
        <v>502.151252380952</v>
      </c>
      <c r="AH53" s="14" t="n">
        <f aca="false">T53/(F53*1000)</f>
        <v>416.59669470405</v>
      </c>
      <c r="AI53" s="14" t="n">
        <f aca="false">U53/(G53*1000)</f>
        <v>326.200302226027</v>
      </c>
      <c r="AJ53" s="14" t="n">
        <f aca="false">V53/(H53*1000)</f>
        <v>389.991537037037</v>
      </c>
      <c r="AK53" s="14" t="n">
        <f aca="false">W53/(I53*1000)</f>
        <v>572.491659090909</v>
      </c>
      <c r="AL53" s="14" t="n">
        <f aca="false">X53/(J53*1000)</f>
        <v>674.743338345865</v>
      </c>
      <c r="AM53" s="14" t="n">
        <f aca="false">Y53/(K53*1000)</f>
        <v>216.949521505376</v>
      </c>
      <c r="AN53" s="14" t="n">
        <f aca="false">Z53/(L53*1000)</f>
        <v>369.690035164835</v>
      </c>
      <c r="AO53" s="14" t="n">
        <f aca="false">AA53/(M53*1000)</f>
        <v>224.790272030651</v>
      </c>
      <c r="AP53" s="14" t="n">
        <f aca="false">AB53/(N53*1000)</f>
        <v>0</v>
      </c>
    </row>
    <row r="54" customFormat="false" ht="20.1" hidden="false" customHeight="true" outlineLevel="0" collapsed="false">
      <c r="A54" s="10" t="s">
        <v>56</v>
      </c>
      <c r="B54" s="10" t="n">
        <v>75.6</v>
      </c>
      <c r="C54" s="10" t="n">
        <v>1.2</v>
      </c>
      <c r="D54" s="10" t="n">
        <v>302.5</v>
      </c>
      <c r="E54" s="10" t="n">
        <v>39.4</v>
      </c>
      <c r="F54" s="10" t="n">
        <v>154</v>
      </c>
      <c r="G54" s="10" t="n">
        <v>371.3</v>
      </c>
      <c r="H54" s="10" t="n">
        <v>25.5</v>
      </c>
      <c r="I54" s="10" t="n">
        <v>116.1</v>
      </c>
      <c r="J54" s="10" t="n">
        <v>179.9</v>
      </c>
      <c r="K54" s="10" t="n">
        <v>117.9</v>
      </c>
      <c r="L54" s="10" t="n">
        <v>107.2</v>
      </c>
      <c r="M54" s="10" t="n">
        <v>54.8</v>
      </c>
      <c r="N54" s="10" t="n">
        <v>105.4</v>
      </c>
      <c r="O54" s="10" t="s">
        <v>56</v>
      </c>
      <c r="P54" s="11" t="n">
        <v>46345194</v>
      </c>
      <c r="Q54" s="13" t="n">
        <v>1201488</v>
      </c>
      <c r="R54" s="12" t="n">
        <v>342440906.5</v>
      </c>
      <c r="S54" s="12" t="n">
        <v>41825650.4</v>
      </c>
      <c r="T54" s="12" t="n">
        <v>64027704.7</v>
      </c>
      <c r="U54" s="12" t="n">
        <v>180184785.9</v>
      </c>
      <c r="V54" s="12" t="n">
        <v>11119739.8</v>
      </c>
      <c r="W54" s="12" t="n">
        <v>104083593.4</v>
      </c>
      <c r="X54" s="12" t="n">
        <v>160192709.5</v>
      </c>
      <c r="Y54" s="12" t="n">
        <v>35887243.5</v>
      </c>
      <c r="Z54" s="13" t="n">
        <v>48741148</v>
      </c>
      <c r="AA54" s="12" t="n">
        <v>17532071.7</v>
      </c>
      <c r="AB54" s="13" t="n">
        <v>0</v>
      </c>
      <c r="AC54" s="10" t="s">
        <v>56</v>
      </c>
      <c r="AD54" s="14" t="n">
        <f aca="false">P54/(B54*1000)</f>
        <v>613.031666666667</v>
      </c>
      <c r="AE54" s="14" t="n">
        <f aca="false">Q54/(C54*1000)</f>
        <v>1001.24</v>
      </c>
      <c r="AF54" s="14" t="n">
        <f aca="false">R54/(D54*1000)</f>
        <v>1132.03605454545</v>
      </c>
      <c r="AG54" s="14" t="n">
        <f aca="false">S54/(E54*1000)</f>
        <v>1061.56473096447</v>
      </c>
      <c r="AH54" s="14" t="n">
        <f aca="false">T54/(F54*1000)</f>
        <v>415.764316233766</v>
      </c>
      <c r="AI54" s="14" t="n">
        <f aca="false">U54/(G54*1000)</f>
        <v>485.280866953946</v>
      </c>
      <c r="AJ54" s="14" t="n">
        <f aca="false">V54/(H54*1000)</f>
        <v>436.06822745098</v>
      </c>
      <c r="AK54" s="14" t="n">
        <f aca="false">W54/(I54*1000)</f>
        <v>896.499512489234</v>
      </c>
      <c r="AL54" s="14" t="n">
        <f aca="false">X54/(J54*1000)</f>
        <v>890.454193996665</v>
      </c>
      <c r="AM54" s="14" t="n">
        <f aca="false">Y54/(K54*1000)</f>
        <v>304.38713740458</v>
      </c>
      <c r="AN54" s="14" t="n">
        <f aca="false">Z54/(L54*1000)</f>
        <v>454.674888059702</v>
      </c>
      <c r="AO54" s="14" t="n">
        <f aca="false">AA54/(M54*1000)</f>
        <v>319.928315693431</v>
      </c>
      <c r="AP54" s="14" t="n">
        <f aca="false">AB54/(N54*1000)</f>
        <v>0</v>
      </c>
    </row>
    <row r="55" customFormat="false" ht="20.1" hidden="false" customHeight="true" outlineLevel="0" collapsed="false">
      <c r="A55" s="10" t="s">
        <v>57</v>
      </c>
      <c r="B55" s="10" t="n">
        <v>192.2</v>
      </c>
      <c r="C55" s="10" t="n">
        <v>46.3</v>
      </c>
      <c r="D55" s="10" t="n">
        <v>122.5</v>
      </c>
      <c r="E55" s="10" t="n">
        <v>30.3</v>
      </c>
      <c r="F55" s="10" t="n">
        <v>70.1</v>
      </c>
      <c r="G55" s="10" t="n">
        <v>156.5</v>
      </c>
      <c r="H55" s="10" t="n">
        <v>13.5</v>
      </c>
      <c r="I55" s="10" t="n">
        <v>82.4</v>
      </c>
      <c r="J55" s="10" t="n">
        <v>61.4</v>
      </c>
      <c r="K55" s="10" t="n">
        <v>84.8</v>
      </c>
      <c r="L55" s="10" t="n">
        <v>73.9</v>
      </c>
      <c r="M55" s="10" t="n">
        <v>27.7</v>
      </c>
      <c r="N55" s="10" t="n">
        <v>60.7</v>
      </c>
      <c r="O55" s="10" t="s">
        <v>57</v>
      </c>
      <c r="P55" s="11" t="n">
        <v>70018467.3</v>
      </c>
      <c r="Q55" s="12" t="n">
        <v>286365062.1</v>
      </c>
      <c r="R55" s="12" t="n">
        <v>96034768.4</v>
      </c>
      <c r="S55" s="12" t="n">
        <v>28825832.9</v>
      </c>
      <c r="T55" s="12" t="n">
        <v>49623938.9</v>
      </c>
      <c r="U55" s="12" t="n">
        <v>59173016.3</v>
      </c>
      <c r="V55" s="12" t="n">
        <v>8116602.2</v>
      </c>
      <c r="W55" s="12" t="n">
        <v>50012665.4</v>
      </c>
      <c r="X55" s="13" t="n">
        <v>38730223</v>
      </c>
      <c r="Y55" s="12" t="n">
        <v>21419650.5</v>
      </c>
      <c r="Z55" s="13" t="n">
        <v>27240483</v>
      </c>
      <c r="AA55" s="12" t="n">
        <v>6115503.1</v>
      </c>
      <c r="AB55" s="13" t="n">
        <v>0</v>
      </c>
      <c r="AC55" s="10" t="s">
        <v>57</v>
      </c>
      <c r="AD55" s="14" t="n">
        <f aca="false">P55/(B55*1000)</f>
        <v>364.300037981269</v>
      </c>
      <c r="AE55" s="14" t="n">
        <f aca="false">Q55/(C55*1000)</f>
        <v>6184.99054211663</v>
      </c>
      <c r="AF55" s="14" t="n">
        <f aca="false">R55/(D55*1000)</f>
        <v>783.957293061225</v>
      </c>
      <c r="AG55" s="14" t="n">
        <f aca="false">S55/(E55*1000)</f>
        <v>951.347620462046</v>
      </c>
      <c r="AH55" s="14" t="n">
        <f aca="false">T55/(F55*1000)</f>
        <v>707.902124108417</v>
      </c>
      <c r="AI55" s="14" t="n">
        <f aca="false">U55/(G55*1000)</f>
        <v>378.10234057508</v>
      </c>
      <c r="AJ55" s="14" t="n">
        <f aca="false">V55/(H55*1000)</f>
        <v>601.229792592593</v>
      </c>
      <c r="AK55" s="14" t="n">
        <f aca="false">W55/(I55*1000)</f>
        <v>606.949822815534</v>
      </c>
      <c r="AL55" s="14" t="n">
        <f aca="false">X55/(J55*1000)</f>
        <v>630.785390879479</v>
      </c>
      <c r="AM55" s="14" t="n">
        <f aca="false">Y55/(K55*1000)</f>
        <v>252.590218160377</v>
      </c>
      <c r="AN55" s="14" t="n">
        <f aca="false">Z55/(L55*1000)</f>
        <v>368.612760487145</v>
      </c>
      <c r="AO55" s="14" t="n">
        <f aca="false">AA55/(M55*1000)</f>
        <v>220.776285198556</v>
      </c>
      <c r="AP55" s="14" t="n">
        <f aca="false">AB55/(N55*1000)</f>
        <v>0</v>
      </c>
    </row>
    <row r="56" customFormat="false" ht="20.1" hidden="false" customHeight="true" outlineLevel="0" collapsed="false">
      <c r="A56" s="10" t="s">
        <v>58</v>
      </c>
      <c r="B56" s="10" t="n">
        <v>125.7</v>
      </c>
      <c r="C56" s="10" t="n">
        <v>0.6</v>
      </c>
      <c r="D56" s="10" t="n">
        <v>96.4</v>
      </c>
      <c r="E56" s="10" t="n">
        <v>13.6</v>
      </c>
      <c r="F56" s="10" t="n">
        <v>64.3</v>
      </c>
      <c r="G56" s="10" t="n">
        <v>117.8</v>
      </c>
      <c r="H56" s="10" t="n">
        <v>10.9</v>
      </c>
      <c r="I56" s="10" t="n">
        <v>45.4</v>
      </c>
      <c r="J56" s="10" t="n">
        <v>40.9</v>
      </c>
      <c r="K56" s="10" t="n">
        <v>48.8</v>
      </c>
      <c r="L56" s="10" t="n">
        <v>37.5</v>
      </c>
      <c r="M56" s="10" t="n">
        <v>17.9</v>
      </c>
      <c r="N56" s="10" t="n">
        <v>39.2</v>
      </c>
      <c r="O56" s="10" t="s">
        <v>58</v>
      </c>
      <c r="P56" s="11" t="n">
        <v>46533004.2</v>
      </c>
      <c r="Q56" s="12" t="n">
        <v>227597.6</v>
      </c>
      <c r="R56" s="12" t="n">
        <v>68563788.4</v>
      </c>
      <c r="S56" s="12" t="n">
        <v>11093284.7</v>
      </c>
      <c r="T56" s="12" t="n">
        <v>33769458.3</v>
      </c>
      <c r="U56" s="12" t="n">
        <v>54235955.2</v>
      </c>
      <c r="V56" s="12" t="n">
        <v>4827063.1</v>
      </c>
      <c r="W56" s="12" t="n">
        <v>25513922.2</v>
      </c>
      <c r="X56" s="12" t="n">
        <v>43170542.3</v>
      </c>
      <c r="Y56" s="12" t="n">
        <v>12035353.7</v>
      </c>
      <c r="Z56" s="12" t="n">
        <v>17556943.7</v>
      </c>
      <c r="AA56" s="12" t="n">
        <v>4590993.5</v>
      </c>
      <c r="AB56" s="13" t="n">
        <v>0</v>
      </c>
      <c r="AC56" s="10" t="s">
        <v>58</v>
      </c>
      <c r="AD56" s="14" t="n">
        <f aca="false">P56/(B56*1000)</f>
        <v>370.190964200477</v>
      </c>
      <c r="AE56" s="14" t="n">
        <f aca="false">Q56/(C56*1000)</f>
        <v>379.329333333333</v>
      </c>
      <c r="AF56" s="14" t="n">
        <f aca="false">R56/(D56*1000)</f>
        <v>711.242618257262</v>
      </c>
      <c r="AG56" s="14" t="n">
        <f aca="false">S56/(E56*1000)</f>
        <v>815.682698529412</v>
      </c>
      <c r="AH56" s="14" t="n">
        <f aca="false">T56/(F56*1000)</f>
        <v>525.185976671851</v>
      </c>
      <c r="AI56" s="14" t="n">
        <f aca="false">U56/(G56*1000)</f>
        <v>460.407089983022</v>
      </c>
      <c r="AJ56" s="14" t="n">
        <f aca="false">V56/(H56*1000)</f>
        <v>442.849825688073</v>
      </c>
      <c r="AK56" s="14" t="n">
        <f aca="false">W56/(I56*1000)</f>
        <v>561.980665198238</v>
      </c>
      <c r="AL56" s="14" t="n">
        <f aca="false">X56/(J56*1000)</f>
        <v>1055.51448166259</v>
      </c>
      <c r="AM56" s="14" t="n">
        <f aca="false">Y56/(K56*1000)</f>
        <v>246.626100409836</v>
      </c>
      <c r="AN56" s="14" t="n">
        <f aca="false">Z56/(L56*1000)</f>
        <v>468.185165333333</v>
      </c>
      <c r="AO56" s="14" t="n">
        <f aca="false">AA56/(M56*1000)</f>
        <v>256.480083798883</v>
      </c>
      <c r="AP56" s="14" t="n">
        <f aca="false">AB56/(N56*1000)</f>
        <v>0</v>
      </c>
    </row>
    <row r="57" customFormat="false" ht="20.1" hidden="false" customHeight="true" outlineLevel="0" collapsed="false">
      <c r="A57" s="10" t="s">
        <v>59</v>
      </c>
      <c r="B57" s="10" t="n">
        <v>91.9</v>
      </c>
      <c r="C57" s="10" t="n">
        <v>16.3</v>
      </c>
      <c r="D57" s="10" t="n">
        <v>297.9</v>
      </c>
      <c r="E57" s="10" t="n">
        <v>40.3</v>
      </c>
      <c r="F57" s="10" t="n">
        <v>113.1</v>
      </c>
      <c r="G57" s="10" t="n">
        <v>265.6</v>
      </c>
      <c r="H57" s="10" t="n">
        <v>32.1</v>
      </c>
      <c r="I57" s="10" t="n">
        <v>126.1</v>
      </c>
      <c r="J57" s="10" t="n">
        <v>145.1</v>
      </c>
      <c r="K57" s="10" t="n">
        <v>122.8</v>
      </c>
      <c r="L57" s="10" t="n">
        <v>101.5</v>
      </c>
      <c r="M57" s="10" t="n">
        <v>48.5</v>
      </c>
      <c r="N57" s="10" t="n">
        <v>102.6</v>
      </c>
      <c r="O57" s="10" t="s">
        <v>59</v>
      </c>
      <c r="P57" s="11" t="n">
        <v>63762398.3</v>
      </c>
      <c r="Q57" s="12" t="n">
        <v>202101367.8</v>
      </c>
      <c r="R57" s="12" t="n">
        <v>302639217.4</v>
      </c>
      <c r="S57" s="12" t="n">
        <v>47255014.1</v>
      </c>
      <c r="T57" s="12" t="n">
        <v>81797361.1</v>
      </c>
      <c r="U57" s="12" t="n">
        <v>132780406.8</v>
      </c>
      <c r="V57" s="12" t="n">
        <v>13815641.6</v>
      </c>
      <c r="W57" s="12" t="n">
        <v>105625878.3</v>
      </c>
      <c r="X57" s="12" t="n">
        <v>164169290.7</v>
      </c>
      <c r="Y57" s="12" t="n">
        <v>37643291.5</v>
      </c>
      <c r="Z57" s="12" t="n">
        <v>45683334.4</v>
      </c>
      <c r="AA57" s="12" t="n">
        <v>13052812.7</v>
      </c>
      <c r="AB57" s="13" t="n">
        <v>0</v>
      </c>
      <c r="AC57" s="10" t="s">
        <v>59</v>
      </c>
      <c r="AD57" s="14" t="n">
        <f aca="false">P57/(B57*1000)</f>
        <v>693.823702937976</v>
      </c>
      <c r="AE57" s="14" t="n">
        <f aca="false">Q57/(C57*1000)</f>
        <v>12398.8569202454</v>
      </c>
      <c r="AF57" s="14" t="n">
        <f aca="false">R57/(D57*1000)</f>
        <v>1015.90875260154</v>
      </c>
      <c r="AG57" s="14" t="n">
        <f aca="false">S57/(E57*1000)</f>
        <v>1172.58099503722</v>
      </c>
      <c r="AH57" s="14" t="n">
        <f aca="false">T57/(F57*1000)</f>
        <v>723.230425287356</v>
      </c>
      <c r="AI57" s="14" t="n">
        <f aca="false">U57/(G57*1000)</f>
        <v>499.926230421687</v>
      </c>
      <c r="AJ57" s="14" t="n">
        <f aca="false">V57/(H57*1000)</f>
        <v>430.393819314642</v>
      </c>
      <c r="AK57" s="14" t="n">
        <f aca="false">W57/(I57*1000)</f>
        <v>837.635831086439</v>
      </c>
      <c r="AL57" s="14" t="n">
        <f aca="false">X57/(J57*1000)</f>
        <v>1131.42171399035</v>
      </c>
      <c r="AM57" s="14" t="n">
        <f aca="false">Y57/(K57*1000)</f>
        <v>306.541461726384</v>
      </c>
      <c r="AN57" s="14" t="n">
        <f aca="false">Z57/(L57*1000)</f>
        <v>450.082112315271</v>
      </c>
      <c r="AO57" s="14" t="n">
        <f aca="false">AA57/(M57*1000)</f>
        <v>269.130158762887</v>
      </c>
      <c r="AP57" s="14" t="n">
        <f aca="false">AB57/(N57*1000)</f>
        <v>0</v>
      </c>
    </row>
    <row r="58" customFormat="false" ht="20.1" hidden="false" customHeight="true" outlineLevel="0" collapsed="false">
      <c r="A58" s="10" t="s">
        <v>60</v>
      </c>
      <c r="B58" s="10" t="n">
        <v>155.1</v>
      </c>
      <c r="C58" s="10" t="n">
        <v>6.5</v>
      </c>
      <c r="D58" s="10" t="n">
        <v>167.3</v>
      </c>
      <c r="E58" s="10" t="n">
        <v>44.4</v>
      </c>
      <c r="F58" s="10" t="n">
        <v>87.3</v>
      </c>
      <c r="G58" s="10" t="n">
        <v>203.6</v>
      </c>
      <c r="H58" s="10" t="n">
        <v>18.3</v>
      </c>
      <c r="I58" s="10" t="n">
        <v>101.5</v>
      </c>
      <c r="J58" s="10" t="n">
        <v>65.9</v>
      </c>
      <c r="K58" s="10" t="n">
        <v>111.6</v>
      </c>
      <c r="L58" s="10" t="n">
        <v>88</v>
      </c>
      <c r="M58" s="10" t="n">
        <v>44.2</v>
      </c>
      <c r="N58" s="10" t="n">
        <v>78.1</v>
      </c>
      <c r="O58" s="10" t="s">
        <v>60</v>
      </c>
      <c r="P58" s="11" t="n">
        <v>89667479.2</v>
      </c>
      <c r="Q58" s="13" t="n">
        <v>16330196</v>
      </c>
      <c r="R58" s="12" t="n">
        <v>130927123.8</v>
      </c>
      <c r="S58" s="12" t="n">
        <v>49025432.2</v>
      </c>
      <c r="T58" s="12" t="n">
        <v>46939935.4</v>
      </c>
      <c r="U58" s="12" t="n">
        <v>78378001.7</v>
      </c>
      <c r="V58" s="12" t="n">
        <v>7004972.8</v>
      </c>
      <c r="W58" s="12" t="n">
        <v>53682969.3</v>
      </c>
      <c r="X58" s="12" t="n">
        <v>45870876.2</v>
      </c>
      <c r="Y58" s="12" t="n">
        <v>23798863.6</v>
      </c>
      <c r="Z58" s="12" t="n">
        <v>34614222.6</v>
      </c>
      <c r="AA58" s="12" t="n">
        <v>7269350.6</v>
      </c>
      <c r="AB58" s="13" t="n">
        <v>0</v>
      </c>
      <c r="AC58" s="10" t="s">
        <v>60</v>
      </c>
      <c r="AD58" s="14" t="n">
        <f aca="false">P58/(B58*1000)</f>
        <v>578.126880722115</v>
      </c>
      <c r="AE58" s="14" t="n">
        <f aca="false">Q58/(C58*1000)</f>
        <v>2512.33784615385</v>
      </c>
      <c r="AF58" s="14" t="n">
        <f aca="false">R58/(D58*1000)</f>
        <v>782.588904961148</v>
      </c>
      <c r="AG58" s="14" t="n">
        <f aca="false">S58/(E58*1000)</f>
        <v>1104.1764009009</v>
      </c>
      <c r="AH58" s="14" t="n">
        <f aca="false">T58/(F58*1000)</f>
        <v>537.685399770905</v>
      </c>
      <c r="AI58" s="14" t="n">
        <f aca="false">U58/(G58*1000)</f>
        <v>384.960715618861</v>
      </c>
      <c r="AJ58" s="14" t="n">
        <f aca="false">V58/(H58*1000)</f>
        <v>382.785398907104</v>
      </c>
      <c r="AK58" s="14" t="n">
        <f aca="false">W58/(I58*1000)</f>
        <v>528.896249261084</v>
      </c>
      <c r="AL58" s="14" t="n">
        <f aca="false">X58/(J58*1000)</f>
        <v>696.067924127466</v>
      </c>
      <c r="AM58" s="14" t="n">
        <f aca="false">Y58/(K58*1000)</f>
        <v>213.251465949821</v>
      </c>
      <c r="AN58" s="14" t="n">
        <f aca="false">Z58/(L58*1000)</f>
        <v>393.343438636364</v>
      </c>
      <c r="AO58" s="14" t="n">
        <f aca="false">AA58/(M58*1000)</f>
        <v>164.464945701357</v>
      </c>
      <c r="AP58" s="14" t="n">
        <f aca="false">AB58/(N58*1000)</f>
        <v>0</v>
      </c>
    </row>
    <row r="59" customFormat="false" ht="20.1" hidden="false" customHeight="true" outlineLevel="0" collapsed="false">
      <c r="A59" s="10" t="s">
        <v>61</v>
      </c>
      <c r="B59" s="10" t="n">
        <v>68.2</v>
      </c>
      <c r="C59" s="10" t="n">
        <v>2.3</v>
      </c>
      <c r="D59" s="10" t="n">
        <v>133</v>
      </c>
      <c r="E59" s="10" t="n">
        <v>16.2</v>
      </c>
      <c r="F59" s="10" t="n">
        <v>42.6</v>
      </c>
      <c r="G59" s="10" t="n">
        <v>80.8</v>
      </c>
      <c r="H59" s="10" t="n">
        <v>10.6</v>
      </c>
      <c r="I59" s="10" t="n">
        <v>40.4</v>
      </c>
      <c r="J59" s="10" t="n">
        <v>39.1</v>
      </c>
      <c r="K59" s="10" t="n">
        <v>47.5</v>
      </c>
      <c r="L59" s="10" t="n">
        <v>41.9</v>
      </c>
      <c r="M59" s="10" t="n">
        <v>18.1</v>
      </c>
      <c r="N59" s="10" t="n">
        <v>42.6</v>
      </c>
      <c r="O59" s="10" t="s">
        <v>61</v>
      </c>
      <c r="P59" s="11" t="n">
        <v>23383753.5</v>
      </c>
      <c r="Q59" s="12" t="n">
        <v>9347916.2</v>
      </c>
      <c r="R59" s="13" t="n">
        <v>78603875</v>
      </c>
      <c r="S59" s="12" t="n">
        <v>12571301.8</v>
      </c>
      <c r="T59" s="12" t="n">
        <v>20890544.1</v>
      </c>
      <c r="U59" s="12" t="n">
        <v>36455628.3</v>
      </c>
      <c r="V59" s="13" t="n">
        <v>2405896</v>
      </c>
      <c r="W59" s="12" t="n">
        <v>31678147.3</v>
      </c>
      <c r="X59" s="12" t="n">
        <v>31360113.2</v>
      </c>
      <c r="Y59" s="12" t="n">
        <v>13955234.8</v>
      </c>
      <c r="Z59" s="13" t="n">
        <v>14516676</v>
      </c>
      <c r="AA59" s="12" t="n">
        <v>4766585.5</v>
      </c>
      <c r="AB59" s="13" t="n">
        <v>0</v>
      </c>
      <c r="AC59" s="10" t="s">
        <v>61</v>
      </c>
      <c r="AD59" s="14" t="n">
        <f aca="false">P59/(B59*1000)</f>
        <v>342.870285923754</v>
      </c>
      <c r="AE59" s="14" t="n">
        <f aca="false">Q59/(C59*1000)</f>
        <v>4064.31139130435</v>
      </c>
      <c r="AF59" s="14" t="n">
        <f aca="false">R59/(D59*1000)</f>
        <v>591.006578947368</v>
      </c>
      <c r="AG59" s="14" t="n">
        <f aca="false">S59/(E59*1000)</f>
        <v>776.006283950617</v>
      </c>
      <c r="AH59" s="14" t="n">
        <f aca="false">T59/(F59*1000)</f>
        <v>490.38835915493</v>
      </c>
      <c r="AI59" s="14" t="n">
        <f aca="false">U59/(G59*1000)</f>
        <v>451.183518564356</v>
      </c>
      <c r="AJ59" s="14" t="n">
        <f aca="false">V59/(H59*1000)</f>
        <v>226.971320754717</v>
      </c>
      <c r="AK59" s="14" t="n">
        <f aca="false">W59/(I59*1000)</f>
        <v>784.112556930693</v>
      </c>
      <c r="AL59" s="14" t="n">
        <f aca="false">X59/(J59*1000)</f>
        <v>802.048930946292</v>
      </c>
      <c r="AM59" s="14" t="n">
        <f aca="false">Y59/(K59*1000)</f>
        <v>293.794416842105</v>
      </c>
      <c r="AN59" s="14" t="n">
        <f aca="false">Z59/(L59*1000)</f>
        <v>346.460047732697</v>
      </c>
      <c r="AO59" s="14" t="n">
        <f aca="false">AA59/(M59*1000)</f>
        <v>263.34726519337</v>
      </c>
      <c r="AP59" s="14" t="n">
        <f aca="false">AB59/(N59*1000)</f>
        <v>0</v>
      </c>
    </row>
    <row r="60" customFormat="false" ht="20.1" hidden="false" customHeight="true" outlineLevel="0" collapsed="false">
      <c r="A60" s="10" t="s">
        <v>62</v>
      </c>
      <c r="B60" s="10" t="n">
        <v>48.9</v>
      </c>
      <c r="C60" s="10" t="n">
        <v>1</v>
      </c>
      <c r="D60" s="10" t="n">
        <v>57.4</v>
      </c>
      <c r="E60" s="10" t="n">
        <v>12.8</v>
      </c>
      <c r="F60" s="10" t="n">
        <v>19.5</v>
      </c>
      <c r="G60" s="10" t="n">
        <v>61.2</v>
      </c>
      <c r="H60" s="10" t="n">
        <v>6</v>
      </c>
      <c r="I60" s="10" t="n">
        <v>25.7</v>
      </c>
      <c r="J60" s="10" t="n">
        <v>22.5</v>
      </c>
      <c r="K60" s="10" t="n">
        <v>34.6</v>
      </c>
      <c r="L60" s="10" t="n">
        <v>31.4</v>
      </c>
      <c r="M60" s="10" t="n">
        <v>11.6</v>
      </c>
      <c r="N60" s="10" t="n">
        <v>35.6</v>
      </c>
      <c r="O60" s="10" t="s">
        <v>62</v>
      </c>
      <c r="P60" s="11" t="n">
        <v>20107422</v>
      </c>
      <c r="Q60" s="12" t="n">
        <v>1376110.9</v>
      </c>
      <c r="R60" s="12" t="n">
        <v>40159386.6</v>
      </c>
      <c r="S60" s="12" t="n">
        <v>10331662.1</v>
      </c>
      <c r="T60" s="12" t="n">
        <v>8917671.8</v>
      </c>
      <c r="U60" s="13" t="n">
        <v>20034201</v>
      </c>
      <c r="V60" s="12" t="n">
        <v>1756926.6</v>
      </c>
      <c r="W60" s="12" t="n">
        <v>23095555.2</v>
      </c>
      <c r="X60" s="12" t="n">
        <v>12406081.1</v>
      </c>
      <c r="Y60" s="12" t="n">
        <v>8949045.2</v>
      </c>
      <c r="Z60" s="12" t="n">
        <v>12348922.8</v>
      </c>
      <c r="AA60" s="12" t="n">
        <v>2408536.4</v>
      </c>
      <c r="AB60" s="13" t="n">
        <v>0</v>
      </c>
      <c r="AC60" s="10" t="s">
        <v>62</v>
      </c>
      <c r="AD60" s="14" t="n">
        <f aca="false">P60/(B60*1000)</f>
        <v>411.19472392638</v>
      </c>
      <c r="AE60" s="14" t="n">
        <f aca="false">Q60/(C60*1000)</f>
        <v>1376.1109</v>
      </c>
      <c r="AF60" s="14" t="n">
        <f aca="false">R60/(D60*1000)</f>
        <v>699.640881533101</v>
      </c>
      <c r="AG60" s="14" t="n">
        <f aca="false">S60/(E60*1000)</f>
        <v>807.1611015625</v>
      </c>
      <c r="AH60" s="14" t="n">
        <f aca="false">T60/(F60*1000)</f>
        <v>457.316502564103</v>
      </c>
      <c r="AI60" s="14" t="n">
        <f aca="false">U60/(G60*1000)</f>
        <v>327.356225490196</v>
      </c>
      <c r="AJ60" s="14" t="n">
        <f aca="false">V60/(H60*1000)</f>
        <v>292.8211</v>
      </c>
      <c r="AK60" s="14" t="n">
        <f aca="false">W60/(I60*1000)</f>
        <v>898.65973540856</v>
      </c>
      <c r="AL60" s="14" t="n">
        <f aca="false">X60/(J60*1000)</f>
        <v>551.381382222222</v>
      </c>
      <c r="AM60" s="14" t="n">
        <f aca="false">Y60/(K60*1000)</f>
        <v>258.642924855491</v>
      </c>
      <c r="AN60" s="14" t="n">
        <f aca="false">Z60/(L60*1000)</f>
        <v>393.277796178344</v>
      </c>
      <c r="AO60" s="14" t="n">
        <f aca="false">AA60/(M60*1000)</f>
        <v>207.632448275862</v>
      </c>
      <c r="AP60" s="14" t="n">
        <f aca="false">AB60/(N60*1000)</f>
        <v>0</v>
      </c>
    </row>
    <row r="61" customFormat="false" ht="20.1" hidden="false" customHeight="true" outlineLevel="0" collapsed="false">
      <c r="A61" s="10" t="s">
        <v>63</v>
      </c>
      <c r="B61" s="10" t="n">
        <v>84.4</v>
      </c>
      <c r="C61" s="10" t="n">
        <v>32.7</v>
      </c>
      <c r="D61" s="10" t="n">
        <v>434</v>
      </c>
      <c r="E61" s="10" t="n">
        <v>63.9</v>
      </c>
      <c r="F61" s="10" t="n">
        <v>129.9</v>
      </c>
      <c r="G61" s="10" t="n">
        <v>429.3</v>
      </c>
      <c r="H61" s="10" t="n">
        <v>40.3</v>
      </c>
      <c r="I61" s="10" t="n">
        <v>142.3</v>
      </c>
      <c r="J61" s="10" t="n">
        <v>148.5</v>
      </c>
      <c r="K61" s="10" t="n">
        <v>164.6</v>
      </c>
      <c r="L61" s="10" t="n">
        <v>133</v>
      </c>
      <c r="M61" s="10" t="n">
        <v>66.6</v>
      </c>
      <c r="N61" s="10" t="n">
        <v>151.7</v>
      </c>
      <c r="O61" s="10" t="s">
        <v>63</v>
      </c>
      <c r="P61" s="11" t="n">
        <v>48932052.4</v>
      </c>
      <c r="Q61" s="12" t="n">
        <v>26995401.6</v>
      </c>
      <c r="R61" s="12" t="n">
        <v>554674546.4</v>
      </c>
      <c r="S61" s="12" t="n">
        <v>69461575.2</v>
      </c>
      <c r="T61" s="12" t="n">
        <v>103765012.9</v>
      </c>
      <c r="U61" s="12" t="n">
        <v>329398020.7</v>
      </c>
      <c r="V61" s="12" t="n">
        <v>25115708.1</v>
      </c>
      <c r="W61" s="12" t="n">
        <v>192515244.3</v>
      </c>
      <c r="X61" s="12" t="n">
        <v>214232758.4</v>
      </c>
      <c r="Y61" s="12" t="n">
        <v>57762512.1</v>
      </c>
      <c r="Z61" s="12" t="n">
        <v>76326631.4</v>
      </c>
      <c r="AA61" s="12" t="n">
        <v>28029979.1</v>
      </c>
      <c r="AB61" s="13" t="n">
        <v>0</v>
      </c>
      <c r="AC61" s="10" t="s">
        <v>63</v>
      </c>
      <c r="AD61" s="14" t="n">
        <f aca="false">P61/(B61*1000)</f>
        <v>579.763654028436</v>
      </c>
      <c r="AE61" s="14" t="n">
        <f aca="false">Q61/(C61*1000)</f>
        <v>825.547449541284</v>
      </c>
      <c r="AF61" s="14" t="n">
        <f aca="false">R61/(D61*1000)</f>
        <v>1278.05195023041</v>
      </c>
      <c r="AG61" s="14" t="n">
        <f aca="false">S61/(E61*1000)</f>
        <v>1087.0356056338</v>
      </c>
      <c r="AH61" s="14" t="n">
        <f aca="false">T61/(F61*1000)</f>
        <v>798.806873749038</v>
      </c>
      <c r="AI61" s="14" t="n">
        <f aca="false">U61/(G61*1000)</f>
        <v>767.290986955509</v>
      </c>
      <c r="AJ61" s="14" t="n">
        <f aca="false">V61/(H61*1000)</f>
        <v>623.218563275434</v>
      </c>
      <c r="AK61" s="14" t="n">
        <f aca="false">W61/(I61*1000)</f>
        <v>1352.88295361911</v>
      </c>
      <c r="AL61" s="14" t="n">
        <f aca="false">X61/(J61*1000)</f>
        <v>1442.64483771044</v>
      </c>
      <c r="AM61" s="14" t="n">
        <f aca="false">Y61/(K61*1000)</f>
        <v>350.926561968408</v>
      </c>
      <c r="AN61" s="14" t="n">
        <f aca="false">Z61/(L61*1000)</f>
        <v>573.884446616541</v>
      </c>
      <c r="AO61" s="14" t="n">
        <f aca="false">AA61/(M61*1000)</f>
        <v>420.870557057057</v>
      </c>
      <c r="AP61" s="14" t="n">
        <f aca="false">AB61/(N61*1000)</f>
        <v>0</v>
      </c>
    </row>
    <row r="62" customFormat="false" ht="20.1" hidden="false" customHeight="true" outlineLevel="0" collapsed="false">
      <c r="A62" s="10" t="s">
        <v>109</v>
      </c>
      <c r="B62" s="10" t="n">
        <v>74</v>
      </c>
      <c r="C62" s="10" t="n">
        <v>12.9</v>
      </c>
      <c r="D62" s="10" t="n">
        <v>73.1</v>
      </c>
      <c r="E62" s="10" t="n">
        <v>17.6</v>
      </c>
      <c r="F62" s="10" t="n">
        <v>69.2</v>
      </c>
      <c r="G62" s="10" t="n">
        <v>104.9</v>
      </c>
      <c r="H62" s="10" t="n">
        <v>14.4</v>
      </c>
      <c r="I62" s="10" t="n">
        <v>71.2</v>
      </c>
      <c r="J62" s="10" t="n">
        <v>52.9</v>
      </c>
      <c r="K62" s="10" t="n">
        <v>55.7</v>
      </c>
      <c r="L62" s="10" t="n">
        <v>49.4</v>
      </c>
      <c r="M62" s="10" t="n">
        <v>35.8</v>
      </c>
      <c r="N62" s="10" t="n">
        <v>51.6</v>
      </c>
      <c r="O62" s="10" t="s">
        <v>109</v>
      </c>
      <c r="P62" s="11" t="n">
        <v>44602389.4</v>
      </c>
      <c r="Q62" s="12" t="n">
        <v>130773850.5</v>
      </c>
      <c r="R62" s="12" t="n">
        <v>133105812.6</v>
      </c>
      <c r="S62" s="12" t="n">
        <v>27912620.2</v>
      </c>
      <c r="T62" s="12" t="n">
        <v>63518440.9</v>
      </c>
      <c r="U62" s="12" t="n">
        <v>132777254.6</v>
      </c>
      <c r="V62" s="12" t="n">
        <v>10482552.2</v>
      </c>
      <c r="W62" s="12" t="n">
        <v>100933864.5</v>
      </c>
      <c r="X62" s="13" t="n">
        <v>168494079</v>
      </c>
      <c r="Y62" s="12" t="n">
        <v>28772371.1</v>
      </c>
      <c r="Z62" s="12" t="n">
        <v>24547739.1</v>
      </c>
      <c r="AA62" s="12" t="n">
        <v>6650318.5</v>
      </c>
      <c r="AB62" s="13" t="n">
        <v>0</v>
      </c>
      <c r="AC62" s="10" t="s">
        <v>109</v>
      </c>
      <c r="AD62" s="14" t="n">
        <f aca="false">P62/(B62*1000)</f>
        <v>602.734991891892</v>
      </c>
      <c r="AE62" s="14" t="n">
        <f aca="false">Q62/(C62*1000)</f>
        <v>10137.5077906977</v>
      </c>
      <c r="AF62" s="14" t="n">
        <f aca="false">R62/(D62*1000)</f>
        <v>1820.8729493844</v>
      </c>
      <c r="AG62" s="14" t="n">
        <f aca="false">S62/(E62*1000)</f>
        <v>1585.94432954545</v>
      </c>
      <c r="AH62" s="14" t="n">
        <f aca="false">T62/(F62*1000)</f>
        <v>917.896544797688</v>
      </c>
      <c r="AI62" s="14" t="n">
        <f aca="false">U62/(G62*1000)</f>
        <v>1265.75075881792</v>
      </c>
      <c r="AJ62" s="14" t="n">
        <f aca="false">V62/(H62*1000)</f>
        <v>727.955013888889</v>
      </c>
      <c r="AK62" s="14" t="n">
        <f aca="false">W62/(I62*1000)</f>
        <v>1417.61045646067</v>
      </c>
      <c r="AL62" s="14" t="n">
        <f aca="false">X62/(J62*1000)</f>
        <v>3185.14327032136</v>
      </c>
      <c r="AM62" s="14" t="n">
        <f aca="false">Y62/(K62*1000)</f>
        <v>516.559624775584</v>
      </c>
      <c r="AN62" s="14" t="n">
        <f aca="false">Z62/(L62*1000)</f>
        <v>496.917795546559</v>
      </c>
      <c r="AO62" s="14" t="n">
        <f aca="false">AA62/(M62*1000)</f>
        <v>185.763086592179</v>
      </c>
      <c r="AP62" s="14" t="n">
        <f aca="false">AB62/(N62*1000)</f>
        <v>0</v>
      </c>
    </row>
    <row r="63" customFormat="false" ht="20.1" hidden="false" customHeight="true" outlineLevel="0" collapsed="false">
      <c r="A63" s="10" t="s">
        <v>110</v>
      </c>
      <c r="B63" s="10" t="n">
        <v>8.4</v>
      </c>
      <c r="C63" s="10" t="n">
        <v>212.3</v>
      </c>
      <c r="D63" s="10" t="n">
        <v>36.8</v>
      </c>
      <c r="E63" s="10" t="n">
        <v>42.3</v>
      </c>
      <c r="F63" s="10" t="n">
        <v>118.4</v>
      </c>
      <c r="G63" s="10" t="n">
        <v>101.2</v>
      </c>
      <c r="H63" s="10" t="n">
        <v>13.6</v>
      </c>
      <c r="I63" s="10" t="n">
        <v>102.8</v>
      </c>
      <c r="J63" s="10" t="n">
        <v>67.8</v>
      </c>
      <c r="K63" s="10" t="n">
        <v>69.2</v>
      </c>
      <c r="L63" s="10" t="n">
        <v>58.7</v>
      </c>
      <c r="M63" s="10" t="n">
        <v>25.5</v>
      </c>
      <c r="N63" s="10" t="n">
        <v>57.8</v>
      </c>
      <c r="O63" s="10" t="s">
        <v>110</v>
      </c>
      <c r="P63" s="11" t="n">
        <v>8035516.9</v>
      </c>
      <c r="Q63" s="12" t="n">
        <v>2132945301.1</v>
      </c>
      <c r="R63" s="12" t="n">
        <v>63554473.8</v>
      </c>
      <c r="S63" s="13" t="n">
        <v>88996396</v>
      </c>
      <c r="T63" s="12" t="n">
        <v>161018593.9</v>
      </c>
      <c r="U63" s="12" t="n">
        <v>96147650.5</v>
      </c>
      <c r="V63" s="12" t="n">
        <v>15702955.2</v>
      </c>
      <c r="W63" s="12" t="n">
        <v>217215132.8</v>
      </c>
      <c r="X63" s="12" t="n">
        <v>185747937.7</v>
      </c>
      <c r="Y63" s="12" t="n">
        <v>45970870.4</v>
      </c>
      <c r="Z63" s="12" t="n">
        <v>62450556.3</v>
      </c>
      <c r="AA63" s="12" t="n">
        <v>19793953.2</v>
      </c>
      <c r="AB63" s="13" t="n">
        <v>0</v>
      </c>
      <c r="AC63" s="10" t="s">
        <v>110</v>
      </c>
      <c r="AD63" s="14" t="n">
        <f aca="false">P63/(B63*1000)</f>
        <v>956.609154761905</v>
      </c>
      <c r="AE63" s="14" t="n">
        <f aca="false">Q63/(C63*1000)</f>
        <v>10046.84550683</v>
      </c>
      <c r="AF63" s="14" t="n">
        <f aca="false">R63/(D63*1000)</f>
        <v>1727.02374456522</v>
      </c>
      <c r="AG63" s="14" t="n">
        <f aca="false">S63/(E63*1000)</f>
        <v>2103.93371158392</v>
      </c>
      <c r="AH63" s="14" t="n">
        <f aca="false">T63/(F63*1000)</f>
        <v>1359.95434037162</v>
      </c>
      <c r="AI63" s="14" t="n">
        <f aca="false">U63/(G63*1000)</f>
        <v>950.075597826087</v>
      </c>
      <c r="AJ63" s="14" t="n">
        <f aca="false">V63/(H63*1000)</f>
        <v>1154.62905882353</v>
      </c>
      <c r="AK63" s="14" t="n">
        <f aca="false">W63/(I63*1000)</f>
        <v>2112.98767315175</v>
      </c>
      <c r="AL63" s="14" t="n">
        <f aca="false">X63/(J63*1000)</f>
        <v>2739.64509882006</v>
      </c>
      <c r="AM63" s="14" t="n">
        <f aca="false">Y63/(K63*1000)</f>
        <v>664.318936416185</v>
      </c>
      <c r="AN63" s="14" t="n">
        <f aca="false">Z63/(L63*1000)</f>
        <v>1063.89363373083</v>
      </c>
      <c r="AO63" s="14" t="n">
        <f aca="false">AA63/(M63*1000)</f>
        <v>776.233458823529</v>
      </c>
      <c r="AP63" s="14" t="n">
        <f aca="false">AB63/(N63*1000)</f>
        <v>0</v>
      </c>
    </row>
    <row r="64" customFormat="false" ht="20.1" hidden="false" customHeight="true" outlineLevel="0" collapsed="false">
      <c r="A64" s="10" t="s">
        <v>66</v>
      </c>
      <c r="B64" s="10" t="n">
        <v>4.9</v>
      </c>
      <c r="C64" s="10" t="n">
        <v>71.7</v>
      </c>
      <c r="D64" s="10" t="n">
        <v>14.3</v>
      </c>
      <c r="E64" s="10" t="n">
        <v>21.8</v>
      </c>
      <c r="F64" s="10" t="n">
        <v>74.3</v>
      </c>
      <c r="G64" s="10" t="n">
        <v>22.9</v>
      </c>
      <c r="H64" s="10" t="n">
        <v>5.4</v>
      </c>
      <c r="I64" s="10" t="n">
        <v>51.1</v>
      </c>
      <c r="J64" s="10" t="n">
        <v>29.4</v>
      </c>
      <c r="K64" s="10" t="n">
        <v>25.8</v>
      </c>
      <c r="L64" s="10" t="n">
        <v>16.9</v>
      </c>
      <c r="M64" s="10" t="n">
        <v>9.4</v>
      </c>
      <c r="N64" s="10" t="n">
        <v>27.8</v>
      </c>
      <c r="O64" s="10" t="s">
        <v>66</v>
      </c>
      <c r="P64" s="11" t="n">
        <v>2012545.8</v>
      </c>
      <c r="Q64" s="12" t="n">
        <v>997211368.5</v>
      </c>
      <c r="R64" s="12" t="n">
        <v>36048204.6</v>
      </c>
      <c r="S64" s="12" t="n">
        <v>31489476.6</v>
      </c>
      <c r="T64" s="12" t="n">
        <v>213167067.7</v>
      </c>
      <c r="U64" s="12" t="n">
        <v>170313233.5</v>
      </c>
      <c r="V64" s="12" t="n">
        <v>8650073.5</v>
      </c>
      <c r="W64" s="12" t="n">
        <v>124233836.4</v>
      </c>
      <c r="X64" s="12" t="n">
        <v>121613373.3</v>
      </c>
      <c r="Y64" s="12" t="n">
        <v>18387207.8</v>
      </c>
      <c r="Z64" s="12" t="n">
        <v>26737657.4</v>
      </c>
      <c r="AA64" s="12" t="n">
        <v>8682703.6</v>
      </c>
      <c r="AB64" s="13" t="n">
        <v>0</v>
      </c>
      <c r="AC64" s="10" t="s">
        <v>66</v>
      </c>
      <c r="AD64" s="14" t="n">
        <f aca="false">P64/(B64*1000)</f>
        <v>410.723632653061</v>
      </c>
      <c r="AE64" s="14" t="n">
        <f aca="false">Q64/(C64*1000)</f>
        <v>13908.1083472803</v>
      </c>
      <c r="AF64" s="14" t="n">
        <f aca="false">R64/(D64*1000)</f>
        <v>2520.85346853147</v>
      </c>
      <c r="AG64" s="14" t="n">
        <f aca="false">S64/(E64*1000)</f>
        <v>1444.47140366972</v>
      </c>
      <c r="AH64" s="14" t="n">
        <f aca="false">T64/(F64*1000)</f>
        <v>2869.00494885599</v>
      </c>
      <c r="AI64" s="14" t="n">
        <f aca="false">U64/(G64*1000)</f>
        <v>7437.25910480349</v>
      </c>
      <c r="AJ64" s="14" t="n">
        <f aca="false">V64/(H64*1000)</f>
        <v>1601.86546296296</v>
      </c>
      <c r="AK64" s="14" t="n">
        <f aca="false">W64/(I64*1000)</f>
        <v>2431.19053620352</v>
      </c>
      <c r="AL64" s="14" t="n">
        <f aca="false">X64/(J64*1000)</f>
        <v>4136.50929591837</v>
      </c>
      <c r="AM64" s="14" t="n">
        <f aca="false">Y64/(K64*1000)</f>
        <v>712.682472868217</v>
      </c>
      <c r="AN64" s="14" t="n">
        <f aca="false">Z64/(L64*1000)</f>
        <v>1582.10990532544</v>
      </c>
      <c r="AO64" s="14" t="n">
        <f aca="false">AA64/(M64*1000)</f>
        <v>923.691872340426</v>
      </c>
      <c r="AP64" s="14" t="n">
        <f aca="false">AB64/(N64*1000)</f>
        <v>0</v>
      </c>
    </row>
    <row r="65" customFormat="false" ht="20.1" hidden="false" customHeight="true" outlineLevel="0" collapsed="false">
      <c r="A65" s="10" t="s">
        <v>67</v>
      </c>
      <c r="B65" s="10" t="n">
        <v>125.3</v>
      </c>
      <c r="C65" s="10" t="n">
        <v>18.9</v>
      </c>
      <c r="D65" s="10" t="n">
        <v>388.3</v>
      </c>
      <c r="E65" s="10" t="n">
        <v>43.1</v>
      </c>
      <c r="F65" s="10" t="n">
        <v>130.7</v>
      </c>
      <c r="G65" s="10" t="n">
        <v>282.9</v>
      </c>
      <c r="H65" s="10" t="n">
        <v>24.6</v>
      </c>
      <c r="I65" s="10" t="n">
        <v>128.3</v>
      </c>
      <c r="J65" s="10" t="n">
        <v>110.4</v>
      </c>
      <c r="K65" s="10" t="n">
        <v>136.3</v>
      </c>
      <c r="L65" s="10" t="n">
        <v>104</v>
      </c>
      <c r="M65" s="10" t="n">
        <v>53.8</v>
      </c>
      <c r="N65" s="10" t="n">
        <v>100.9</v>
      </c>
      <c r="O65" s="10" t="s">
        <v>67</v>
      </c>
      <c r="P65" s="11" t="n">
        <v>81134895.2</v>
      </c>
      <c r="Q65" s="13" t="n">
        <v>28745540</v>
      </c>
      <c r="R65" s="12" t="n">
        <v>435437863.7</v>
      </c>
      <c r="S65" s="12" t="n">
        <v>39425965.4</v>
      </c>
      <c r="T65" s="12" t="n">
        <v>77626973.7</v>
      </c>
      <c r="U65" s="12" t="n">
        <v>141898408.1</v>
      </c>
      <c r="V65" s="12" t="n">
        <v>8941260.1</v>
      </c>
      <c r="W65" s="12" t="n">
        <v>109377806.2</v>
      </c>
      <c r="X65" s="12" t="n">
        <v>120284700.7</v>
      </c>
      <c r="Y65" s="13" t="n">
        <v>38802181</v>
      </c>
      <c r="Z65" s="13" t="n">
        <v>54980494</v>
      </c>
      <c r="AA65" s="12" t="n">
        <v>14382671.9</v>
      </c>
      <c r="AB65" s="13" t="n">
        <v>0</v>
      </c>
      <c r="AC65" s="10" t="s">
        <v>67</v>
      </c>
      <c r="AD65" s="14" t="n">
        <f aca="false">P65/(B65*1000)</f>
        <v>647.525101356744</v>
      </c>
      <c r="AE65" s="14" t="n">
        <f aca="false">Q65/(C65*1000)</f>
        <v>1520.92804232804</v>
      </c>
      <c r="AF65" s="14" t="n">
        <f aca="false">R65/(D65*1000)</f>
        <v>1121.39547695081</v>
      </c>
      <c r="AG65" s="14" t="n">
        <f aca="false">S65/(E65*1000)</f>
        <v>914.755577726218</v>
      </c>
      <c r="AH65" s="14" t="n">
        <f aca="false">T65/(F65*1000)</f>
        <v>593.932469013007</v>
      </c>
      <c r="AI65" s="14" t="n">
        <f aca="false">U65/(G65*1000)</f>
        <v>501.585041003888</v>
      </c>
      <c r="AJ65" s="14" t="n">
        <f aca="false">V65/(H65*1000)</f>
        <v>363.465857723577</v>
      </c>
      <c r="AK65" s="14" t="n">
        <f aca="false">W65/(I65*1000)</f>
        <v>852.51602650039</v>
      </c>
      <c r="AL65" s="14" t="n">
        <f aca="false">X65/(J65*1000)</f>
        <v>1089.53533242754</v>
      </c>
      <c r="AM65" s="14" t="n">
        <f aca="false">Y65/(K65*1000)</f>
        <v>284.682179016875</v>
      </c>
      <c r="AN65" s="14" t="n">
        <f aca="false">Z65/(L65*1000)</f>
        <v>528.658596153846</v>
      </c>
      <c r="AO65" s="14" t="n">
        <f aca="false">AA65/(M65*1000)</f>
        <v>267.335908921933</v>
      </c>
      <c r="AP65" s="14" t="n">
        <f aca="false">AB65/(N65*1000)</f>
        <v>0</v>
      </c>
    </row>
    <row r="66" customFormat="false" ht="20.1" hidden="false" customHeight="true" outlineLevel="0" collapsed="false">
      <c r="A66" s="10" t="s">
        <v>68</v>
      </c>
      <c r="B66" s="10" t="n">
        <v>13</v>
      </c>
      <c r="C66" s="10" t="n">
        <v>0.7</v>
      </c>
      <c r="D66" s="10" t="n">
        <v>4.7</v>
      </c>
      <c r="E66" s="10" t="n">
        <v>2.2</v>
      </c>
      <c r="F66" s="10" t="n">
        <v>8.4</v>
      </c>
      <c r="G66" s="10" t="n">
        <v>15.2</v>
      </c>
      <c r="H66" s="10" t="n">
        <v>2.4</v>
      </c>
      <c r="I66" s="10" t="n">
        <v>5.1</v>
      </c>
      <c r="J66" s="10" t="n">
        <v>3.9</v>
      </c>
      <c r="K66" s="10" t="n">
        <v>12.6</v>
      </c>
      <c r="L66" s="10" t="n">
        <v>7.7</v>
      </c>
      <c r="M66" s="10" t="n">
        <v>3.9</v>
      </c>
      <c r="N66" s="10" t="n">
        <v>10.9</v>
      </c>
      <c r="O66" s="10" t="s">
        <v>68</v>
      </c>
      <c r="P66" s="11" t="n">
        <v>7132458.1</v>
      </c>
      <c r="Q66" s="12" t="n">
        <v>439394.7</v>
      </c>
      <c r="R66" s="12" t="n">
        <v>2292911.4</v>
      </c>
      <c r="S66" s="12" t="n">
        <v>1549331.8</v>
      </c>
      <c r="T66" s="12" t="n">
        <v>4963845.6</v>
      </c>
      <c r="U66" s="12" t="n">
        <v>5520080.9</v>
      </c>
      <c r="V66" s="12" t="n">
        <v>642116.9</v>
      </c>
      <c r="W66" s="12" t="n">
        <v>2072921.6</v>
      </c>
      <c r="X66" s="12" t="n">
        <v>2942387.8</v>
      </c>
      <c r="Y66" s="12" t="n">
        <v>4003158.3</v>
      </c>
      <c r="Z66" s="12" t="n">
        <v>2805006.6</v>
      </c>
      <c r="AA66" s="13" t="n">
        <v>886686</v>
      </c>
      <c r="AB66" s="13" t="n">
        <v>0</v>
      </c>
      <c r="AC66" s="10" t="s">
        <v>68</v>
      </c>
      <c r="AD66" s="14" t="n">
        <f aca="false">P66/(B66*1000)</f>
        <v>548.650623076923</v>
      </c>
      <c r="AE66" s="14" t="n">
        <f aca="false">Q66/(C66*1000)</f>
        <v>627.706714285714</v>
      </c>
      <c r="AF66" s="14" t="n">
        <f aca="false">R66/(D66*1000)</f>
        <v>487.853489361702</v>
      </c>
      <c r="AG66" s="14" t="n">
        <f aca="false">S66/(E66*1000)</f>
        <v>704.241727272727</v>
      </c>
      <c r="AH66" s="14" t="n">
        <f aca="false">T66/(F66*1000)</f>
        <v>590.934</v>
      </c>
      <c r="AI66" s="14" t="n">
        <f aca="false">U66/(G66*1000)</f>
        <v>363.163217105263</v>
      </c>
      <c r="AJ66" s="14" t="n">
        <f aca="false">V66/(H66*1000)</f>
        <v>267.548708333333</v>
      </c>
      <c r="AK66" s="14" t="n">
        <f aca="false">W66/(I66*1000)</f>
        <v>406.455215686275</v>
      </c>
      <c r="AL66" s="14" t="n">
        <f aca="false">X66/(J66*1000)</f>
        <v>754.45841025641</v>
      </c>
      <c r="AM66" s="14" t="n">
        <f aca="false">Y66/(K66*1000)</f>
        <v>317.710976190476</v>
      </c>
      <c r="AN66" s="14" t="n">
        <f aca="false">Z66/(L66*1000)</f>
        <v>364.286571428571</v>
      </c>
      <c r="AO66" s="14" t="n">
        <f aca="false">AA66/(M66*1000)</f>
        <v>227.355384615385</v>
      </c>
      <c r="AP66" s="14" t="n">
        <f aca="false">AB66/(N66*1000)</f>
        <v>0</v>
      </c>
    </row>
    <row r="67" customFormat="false" ht="20.1" hidden="false" customHeight="true" outlineLevel="0" collapsed="false">
      <c r="A67" s="10" t="s">
        <v>69</v>
      </c>
      <c r="B67" s="10" t="n">
        <v>58.5</v>
      </c>
      <c r="C67" s="10" t="n">
        <v>8</v>
      </c>
      <c r="D67" s="10" t="n">
        <v>47.4</v>
      </c>
      <c r="E67" s="10" t="n">
        <v>14.5</v>
      </c>
      <c r="F67" s="10" t="n">
        <v>26.2</v>
      </c>
      <c r="G67" s="10" t="n">
        <v>65.4</v>
      </c>
      <c r="H67" s="10" t="n">
        <v>10.8</v>
      </c>
      <c r="I67" s="10" t="n">
        <v>30.6</v>
      </c>
      <c r="J67" s="10" t="n">
        <v>28.8</v>
      </c>
      <c r="K67" s="10" t="n">
        <v>36.2</v>
      </c>
      <c r="L67" s="10" t="n">
        <v>31.9</v>
      </c>
      <c r="M67" s="10" t="n">
        <v>14.7</v>
      </c>
      <c r="N67" s="10" t="n">
        <v>39.1</v>
      </c>
      <c r="O67" s="10" t="s">
        <v>69</v>
      </c>
      <c r="P67" s="11" t="n">
        <v>12479427.9</v>
      </c>
      <c r="Q67" s="12" t="n">
        <v>8219528.2</v>
      </c>
      <c r="R67" s="12" t="n">
        <v>35861022.9</v>
      </c>
      <c r="S67" s="12" t="n">
        <v>10559134.7</v>
      </c>
      <c r="T67" s="12" t="n">
        <v>12071839.4</v>
      </c>
      <c r="U67" s="12" t="n">
        <v>29085621.5</v>
      </c>
      <c r="V67" s="12" t="n">
        <v>4810282.1</v>
      </c>
      <c r="W67" s="12" t="n">
        <v>26716925.6</v>
      </c>
      <c r="X67" s="12" t="n">
        <v>11711060.9</v>
      </c>
      <c r="Y67" s="12" t="n">
        <v>13171057.2</v>
      </c>
      <c r="Z67" s="12" t="n">
        <v>13737450.4</v>
      </c>
      <c r="AA67" s="12" t="n">
        <v>3938022.4</v>
      </c>
      <c r="AB67" s="13" t="n">
        <v>0</v>
      </c>
      <c r="AC67" s="10" t="s">
        <v>69</v>
      </c>
      <c r="AD67" s="14" t="n">
        <f aca="false">P67/(B67*1000)</f>
        <v>213.323553846154</v>
      </c>
      <c r="AE67" s="14" t="n">
        <f aca="false">Q67/(C67*1000)</f>
        <v>1027.441025</v>
      </c>
      <c r="AF67" s="14" t="n">
        <f aca="false">R67/(D67*1000)</f>
        <v>756.561664556962</v>
      </c>
      <c r="AG67" s="14" t="n">
        <f aca="false">S67/(E67*1000)</f>
        <v>728.216186206897</v>
      </c>
      <c r="AH67" s="14" t="n">
        <f aca="false">T67/(F67*1000)</f>
        <v>460.757229007634</v>
      </c>
      <c r="AI67" s="14" t="n">
        <f aca="false">U67/(G67*1000)</f>
        <v>444.734273700306</v>
      </c>
      <c r="AJ67" s="14" t="n">
        <f aca="false">V67/(H67*1000)</f>
        <v>445.396490740741</v>
      </c>
      <c r="AK67" s="14" t="n">
        <f aca="false">W67/(I67*1000)</f>
        <v>873.10214379085</v>
      </c>
      <c r="AL67" s="14" t="n">
        <f aca="false">X67/(J67*1000)</f>
        <v>406.634059027778</v>
      </c>
      <c r="AM67" s="14" t="n">
        <f aca="false">Y67/(K67*1000)</f>
        <v>363.841359116022</v>
      </c>
      <c r="AN67" s="14" t="n">
        <f aca="false">Z67/(L67*1000)</f>
        <v>430.641078369906</v>
      </c>
      <c r="AO67" s="14" t="n">
        <f aca="false">AA67/(M67*1000)</f>
        <v>267.892680272109</v>
      </c>
      <c r="AP67" s="14" t="n">
        <f aca="false">AB67/(N67*1000)</f>
        <v>0</v>
      </c>
    </row>
    <row r="68" customFormat="false" ht="20.1" hidden="false" customHeight="true" outlineLevel="0" collapsed="false">
      <c r="A68" s="10" t="s">
        <v>70</v>
      </c>
      <c r="B68" s="10" t="n">
        <v>10.3</v>
      </c>
      <c r="C68" s="10" t="n">
        <v>3.2</v>
      </c>
      <c r="D68" s="10" t="n">
        <v>3.5</v>
      </c>
      <c r="E68" s="10" t="n">
        <v>2.5</v>
      </c>
      <c r="F68" s="10" t="n">
        <v>4.8</v>
      </c>
      <c r="G68" s="10" t="n">
        <v>12.3</v>
      </c>
      <c r="H68" s="10" t="n">
        <v>1.4</v>
      </c>
      <c r="I68" s="10" t="n">
        <v>5.5</v>
      </c>
      <c r="J68" s="10" t="n">
        <v>4.1</v>
      </c>
      <c r="K68" s="10" t="n">
        <v>22.1</v>
      </c>
      <c r="L68" s="10" t="n">
        <v>12.4</v>
      </c>
      <c r="M68" s="10" t="n">
        <v>4.9</v>
      </c>
      <c r="N68" s="10" t="n">
        <v>14.6</v>
      </c>
      <c r="O68" s="10" t="s">
        <v>70</v>
      </c>
      <c r="P68" s="11" t="n">
        <v>3856922.8</v>
      </c>
      <c r="Q68" s="12" t="n">
        <v>4627002.8</v>
      </c>
      <c r="R68" s="12" t="n">
        <v>1405878.7</v>
      </c>
      <c r="S68" s="12" t="n">
        <v>1745945.1</v>
      </c>
      <c r="T68" s="12" t="n">
        <v>3925619.9</v>
      </c>
      <c r="U68" s="12" t="n">
        <v>4653373.8</v>
      </c>
      <c r="V68" s="12" t="n">
        <v>384819.2</v>
      </c>
      <c r="W68" s="12" t="n">
        <v>1248449.5</v>
      </c>
      <c r="X68" s="12" t="n">
        <v>1947115.6</v>
      </c>
      <c r="Y68" s="12" t="n">
        <v>6010647.4</v>
      </c>
      <c r="Z68" s="12" t="n">
        <v>5936945.9</v>
      </c>
      <c r="AA68" s="12" t="n">
        <v>992534.4</v>
      </c>
      <c r="AB68" s="13" t="n">
        <v>0</v>
      </c>
      <c r="AC68" s="10" t="s">
        <v>70</v>
      </c>
      <c r="AD68" s="14" t="n">
        <f aca="false">P68/(B68*1000)</f>
        <v>374.458524271845</v>
      </c>
      <c r="AE68" s="14" t="n">
        <f aca="false">Q68/(C68*1000)</f>
        <v>1445.938375</v>
      </c>
      <c r="AF68" s="14" t="n">
        <f aca="false">R68/(D68*1000)</f>
        <v>401.679628571429</v>
      </c>
      <c r="AG68" s="14" t="n">
        <f aca="false">S68/(E68*1000)</f>
        <v>698.37804</v>
      </c>
      <c r="AH68" s="14" t="n">
        <f aca="false">T68/(F68*1000)</f>
        <v>817.837479166667</v>
      </c>
      <c r="AI68" s="14" t="n">
        <f aca="false">U68/(G68*1000)</f>
        <v>378.323073170732</v>
      </c>
      <c r="AJ68" s="14" t="n">
        <f aca="false">V68/(H68*1000)</f>
        <v>274.870857142857</v>
      </c>
      <c r="AK68" s="14" t="n">
        <f aca="false">W68/(I68*1000)</f>
        <v>226.990818181818</v>
      </c>
      <c r="AL68" s="14" t="n">
        <f aca="false">X68/(J68*1000)</f>
        <v>474.906243902439</v>
      </c>
      <c r="AM68" s="14" t="n">
        <f aca="false">Y68/(K68*1000)</f>
        <v>271.974995475113</v>
      </c>
      <c r="AN68" s="14" t="n">
        <f aca="false">Z68/(L68*1000)</f>
        <v>478.785959677419</v>
      </c>
      <c r="AO68" s="14" t="n">
        <f aca="false">AA68/(M68*1000)</f>
        <v>202.558040816327</v>
      </c>
      <c r="AP68" s="14" t="n">
        <f aca="false">AB68/(N68*1000)</f>
        <v>0</v>
      </c>
    </row>
    <row r="69" customFormat="false" ht="20.1" hidden="false" customHeight="true" outlineLevel="0" collapsed="false">
      <c r="A69" s="10" t="s">
        <v>71</v>
      </c>
      <c r="B69" s="10" t="n">
        <v>21.1</v>
      </c>
      <c r="C69" s="10" t="n">
        <v>9.5</v>
      </c>
      <c r="D69" s="10" t="n">
        <v>27.3</v>
      </c>
      <c r="E69" s="10" t="n">
        <v>8.2</v>
      </c>
      <c r="F69" s="10" t="n">
        <v>17.9</v>
      </c>
      <c r="G69" s="10" t="n">
        <v>32.7</v>
      </c>
      <c r="H69" s="10" t="n">
        <v>4.4</v>
      </c>
      <c r="I69" s="10" t="n">
        <v>17.9</v>
      </c>
      <c r="J69" s="10" t="n">
        <v>14.3</v>
      </c>
      <c r="K69" s="10" t="n">
        <v>23</v>
      </c>
      <c r="L69" s="10" t="n">
        <v>17.9</v>
      </c>
      <c r="M69" s="10" t="n">
        <v>8.5</v>
      </c>
      <c r="N69" s="10" t="n">
        <v>21.2</v>
      </c>
      <c r="O69" s="10" t="s">
        <v>71</v>
      </c>
      <c r="P69" s="11" t="n">
        <v>8137190.1</v>
      </c>
      <c r="Q69" s="12" t="n">
        <v>22437100.1</v>
      </c>
      <c r="R69" s="12" t="n">
        <v>25956653.9</v>
      </c>
      <c r="S69" s="12" t="n">
        <v>20801131.8</v>
      </c>
      <c r="T69" s="12" t="n">
        <v>9686594.3</v>
      </c>
      <c r="U69" s="12" t="n">
        <v>25157718.7</v>
      </c>
      <c r="V69" s="12" t="n">
        <v>2216937.4</v>
      </c>
      <c r="W69" s="12" t="n">
        <v>12530943.3</v>
      </c>
      <c r="X69" s="12" t="n">
        <v>11695986.6</v>
      </c>
      <c r="Y69" s="12" t="n">
        <v>6761889.1</v>
      </c>
      <c r="Z69" s="12" t="n">
        <v>9386807.3</v>
      </c>
      <c r="AA69" s="12" t="n">
        <v>2409825.6</v>
      </c>
      <c r="AB69" s="13" t="n">
        <v>0</v>
      </c>
      <c r="AC69" s="10" t="s">
        <v>71</v>
      </c>
      <c r="AD69" s="14" t="n">
        <f aca="false">P69/(B69*1000)</f>
        <v>385.648819905213</v>
      </c>
      <c r="AE69" s="14" t="n">
        <f aca="false">Q69/(C69*1000)</f>
        <v>2361.80001052632</v>
      </c>
      <c r="AF69" s="14" t="n">
        <f aca="false">R69/(D69*1000)</f>
        <v>950.793183150183</v>
      </c>
      <c r="AG69" s="14" t="n">
        <f aca="false">S69/(E69*1000)</f>
        <v>2536.7233902439</v>
      </c>
      <c r="AH69" s="14" t="n">
        <f aca="false">T69/(F69*1000)</f>
        <v>541.150519553073</v>
      </c>
      <c r="AI69" s="14" t="n">
        <f aca="false">U69/(G69*1000)</f>
        <v>769.349195718654</v>
      </c>
      <c r="AJ69" s="14" t="n">
        <f aca="false">V69/(H69*1000)</f>
        <v>503.849409090909</v>
      </c>
      <c r="AK69" s="14" t="n">
        <f aca="false">W69/(I69*1000)</f>
        <v>700.052698324022</v>
      </c>
      <c r="AL69" s="14" t="n">
        <f aca="false">X69/(J69*1000)</f>
        <v>817.901160839161</v>
      </c>
      <c r="AM69" s="14" t="n">
        <f aca="false">Y69/(K69*1000)</f>
        <v>293.99517826087</v>
      </c>
      <c r="AN69" s="14" t="n">
        <f aca="false">Z69/(L69*1000)</f>
        <v>524.402642458101</v>
      </c>
      <c r="AO69" s="14" t="n">
        <f aca="false">AA69/(M69*1000)</f>
        <v>283.508894117647</v>
      </c>
      <c r="AP69" s="14" t="n">
        <f aca="false">AB69/(N69*1000)</f>
        <v>0</v>
      </c>
    </row>
    <row r="70" customFormat="false" ht="20.1" hidden="false" customHeight="true" outlineLevel="0" collapsed="false">
      <c r="A70" s="10" t="s">
        <v>72</v>
      </c>
      <c r="B70" s="10" t="n">
        <v>205.1</v>
      </c>
      <c r="C70" s="10" t="n">
        <v>3.3</v>
      </c>
      <c r="D70" s="10" t="n">
        <v>134.1</v>
      </c>
      <c r="E70" s="10" t="n">
        <v>30.2</v>
      </c>
      <c r="F70" s="10" t="n">
        <v>55.5</v>
      </c>
      <c r="G70" s="10" t="n">
        <v>192.5</v>
      </c>
      <c r="H70" s="10" t="n">
        <v>14.6</v>
      </c>
      <c r="I70" s="10" t="n">
        <v>85.9</v>
      </c>
      <c r="J70" s="10" t="n">
        <v>52.4</v>
      </c>
      <c r="K70" s="10" t="n">
        <v>95.1</v>
      </c>
      <c r="L70" s="10" t="n">
        <v>83.7</v>
      </c>
      <c r="M70" s="10" t="n">
        <v>31.3</v>
      </c>
      <c r="N70" s="10" t="n">
        <v>83</v>
      </c>
      <c r="O70" s="10" t="s">
        <v>72</v>
      </c>
      <c r="P70" s="11" t="n">
        <v>85619557.7</v>
      </c>
      <c r="Q70" s="12" t="n">
        <v>3842131.6</v>
      </c>
      <c r="R70" s="12" t="n">
        <v>91520840.9</v>
      </c>
      <c r="S70" s="12" t="n">
        <v>12168482.8</v>
      </c>
      <c r="T70" s="12" t="n">
        <v>24643422.2</v>
      </c>
      <c r="U70" s="12" t="n">
        <v>76630799.5</v>
      </c>
      <c r="V70" s="12" t="n">
        <v>4777076.6</v>
      </c>
      <c r="W70" s="12" t="n">
        <v>38517800.3</v>
      </c>
      <c r="X70" s="12" t="n">
        <v>58061207.8</v>
      </c>
      <c r="Y70" s="12" t="n">
        <v>21217865.3</v>
      </c>
      <c r="Z70" s="12" t="n">
        <v>26894292.4</v>
      </c>
      <c r="AA70" s="12" t="n">
        <v>8194738.7</v>
      </c>
      <c r="AB70" s="13" t="n">
        <v>0</v>
      </c>
      <c r="AC70" s="10" t="s">
        <v>72</v>
      </c>
      <c r="AD70" s="14" t="n">
        <f aca="false">P70/(B70*1000)</f>
        <v>417.452743539737</v>
      </c>
      <c r="AE70" s="14" t="n">
        <f aca="false">Q70/(C70*1000)</f>
        <v>1164.2823030303</v>
      </c>
      <c r="AF70" s="14" t="n">
        <f aca="false">R70/(D70*1000)</f>
        <v>682.482035048471</v>
      </c>
      <c r="AG70" s="14" t="n">
        <f aca="false">S70/(E70*1000)</f>
        <v>402.929894039735</v>
      </c>
      <c r="AH70" s="14" t="n">
        <f aca="false">T70/(F70*1000)</f>
        <v>444.025625225225</v>
      </c>
      <c r="AI70" s="14" t="n">
        <f aca="false">U70/(G70*1000)</f>
        <v>398.082075324675</v>
      </c>
      <c r="AJ70" s="14" t="n">
        <f aca="false">V70/(H70*1000)</f>
        <v>327.19702739726</v>
      </c>
      <c r="AK70" s="14" t="n">
        <f aca="false">W70/(I70*1000)</f>
        <v>448.402797438882</v>
      </c>
      <c r="AL70" s="14" t="n">
        <f aca="false">X70/(J70*1000)</f>
        <v>1108.03831679389</v>
      </c>
      <c r="AM70" s="14" t="n">
        <f aca="false">Y70/(K70*1000)</f>
        <v>223.111096740273</v>
      </c>
      <c r="AN70" s="14" t="n">
        <f aca="false">Z70/(L70*1000)</f>
        <v>321.317710872162</v>
      </c>
      <c r="AO70" s="14" t="n">
        <f aca="false">AA70/(M70*1000)</f>
        <v>261.812738019169</v>
      </c>
      <c r="AP70" s="14" t="n">
        <f aca="false">AB70/(N70*1000)</f>
        <v>0</v>
      </c>
    </row>
    <row r="71" customFormat="false" ht="20.1" hidden="false" customHeight="true" outlineLevel="0" collapsed="false">
      <c r="A71" s="10" t="s">
        <v>73</v>
      </c>
      <c r="B71" s="10" t="n">
        <v>61.6</v>
      </c>
      <c r="C71" s="10" t="n">
        <v>18.1</v>
      </c>
      <c r="D71" s="10" t="n">
        <v>29.6</v>
      </c>
      <c r="E71" s="10" t="n">
        <v>18.4</v>
      </c>
      <c r="F71" s="10" t="n">
        <v>32.4</v>
      </c>
      <c r="G71" s="10" t="n">
        <v>62.3</v>
      </c>
      <c r="H71" s="10" t="n">
        <v>6.4</v>
      </c>
      <c r="I71" s="10" t="n">
        <v>58.2</v>
      </c>
      <c r="J71" s="10" t="n">
        <v>25.7</v>
      </c>
      <c r="K71" s="10" t="n">
        <v>53.2</v>
      </c>
      <c r="L71" s="10" t="n">
        <v>42.4</v>
      </c>
      <c r="M71" s="10" t="n">
        <v>15.4</v>
      </c>
      <c r="N71" s="10" t="n">
        <v>53.5</v>
      </c>
      <c r="O71" s="10" t="s">
        <v>73</v>
      </c>
      <c r="P71" s="11" t="n">
        <v>14423055</v>
      </c>
      <c r="Q71" s="12" t="n">
        <v>27814319.8</v>
      </c>
      <c r="R71" s="12" t="n">
        <v>8651769.9</v>
      </c>
      <c r="S71" s="12" t="n">
        <v>10620012.7</v>
      </c>
      <c r="T71" s="12" t="n">
        <v>14728578.3</v>
      </c>
      <c r="U71" s="12" t="n">
        <v>30129902.2</v>
      </c>
      <c r="V71" s="12" t="n">
        <v>2741911.7</v>
      </c>
      <c r="W71" s="12" t="n">
        <v>51860946.9</v>
      </c>
      <c r="X71" s="12" t="n">
        <v>19304289.2</v>
      </c>
      <c r="Y71" s="12" t="n">
        <v>16126324.2</v>
      </c>
      <c r="Z71" s="12" t="n">
        <v>17248947.5</v>
      </c>
      <c r="AA71" s="13" t="n">
        <v>3323740</v>
      </c>
      <c r="AB71" s="13" t="n">
        <v>0</v>
      </c>
      <c r="AC71" s="10" t="s">
        <v>73</v>
      </c>
      <c r="AD71" s="14" t="n">
        <f aca="false">P71/(B71*1000)</f>
        <v>234.140503246753</v>
      </c>
      <c r="AE71" s="14" t="n">
        <f aca="false">Q71/(C71*1000)</f>
        <v>1536.70275138122</v>
      </c>
      <c r="AF71" s="14" t="n">
        <f aca="false">R71/(D71*1000)</f>
        <v>292.289523648649</v>
      </c>
      <c r="AG71" s="14" t="n">
        <f aca="false">S71/(E71*1000)</f>
        <v>577.17460326087</v>
      </c>
      <c r="AH71" s="14" t="n">
        <f aca="false">T71/(F71*1000)</f>
        <v>454.58575</v>
      </c>
      <c r="AI71" s="14" t="n">
        <f aca="false">U71/(G71*1000)</f>
        <v>483.626038523274</v>
      </c>
      <c r="AJ71" s="14" t="n">
        <f aca="false">V71/(H71*1000)</f>
        <v>428.423703125</v>
      </c>
      <c r="AK71" s="14" t="n">
        <f aca="false">W71/(I71*1000)</f>
        <v>891.08156185567</v>
      </c>
      <c r="AL71" s="14" t="n">
        <f aca="false">X71/(J71*1000)</f>
        <v>751.139657587549</v>
      </c>
      <c r="AM71" s="14" t="n">
        <f aca="false">Y71/(K71*1000)</f>
        <v>303.126394736842</v>
      </c>
      <c r="AN71" s="14" t="n">
        <f aca="false">Z71/(L71*1000)</f>
        <v>406.814799528302</v>
      </c>
      <c r="AO71" s="14" t="n">
        <f aca="false">AA71/(M71*1000)</f>
        <v>215.827272727273</v>
      </c>
      <c r="AP71" s="14" t="n">
        <f aca="false">AB71/(N71*1000)</f>
        <v>0</v>
      </c>
    </row>
    <row r="72" customFormat="false" ht="20.1" hidden="false" customHeight="true" outlineLevel="0" collapsed="false">
      <c r="A72" s="10" t="s">
        <v>74</v>
      </c>
      <c r="B72" s="10" t="n">
        <v>112.1</v>
      </c>
      <c r="C72" s="10" t="n">
        <v>28.6</v>
      </c>
      <c r="D72" s="10" t="n">
        <v>188</v>
      </c>
      <c r="E72" s="10" t="n">
        <v>47.7</v>
      </c>
      <c r="F72" s="10" t="n">
        <v>112.2</v>
      </c>
      <c r="G72" s="10" t="n">
        <v>231.9</v>
      </c>
      <c r="H72" s="10" t="n">
        <v>24</v>
      </c>
      <c r="I72" s="10" t="n">
        <v>130</v>
      </c>
      <c r="J72" s="10" t="n">
        <v>128.8</v>
      </c>
      <c r="K72" s="10" t="n">
        <v>128.9</v>
      </c>
      <c r="L72" s="10" t="n">
        <v>106</v>
      </c>
      <c r="M72" s="10" t="n">
        <v>59.7</v>
      </c>
      <c r="N72" s="10" t="n">
        <v>115.5</v>
      </c>
      <c r="O72" s="10" t="s">
        <v>74</v>
      </c>
      <c r="P72" s="11" t="n">
        <v>64108681.4</v>
      </c>
      <c r="Q72" s="12" t="n">
        <v>314210605.7</v>
      </c>
      <c r="R72" s="12" t="n">
        <v>541129332.8</v>
      </c>
      <c r="S72" s="12" t="n">
        <v>76755840.8</v>
      </c>
      <c r="T72" s="12" t="n">
        <v>111465618.4</v>
      </c>
      <c r="U72" s="12" t="n">
        <v>118013881.3</v>
      </c>
      <c r="V72" s="12" t="n">
        <v>8366165.3</v>
      </c>
      <c r="W72" s="13" t="n">
        <v>114120425</v>
      </c>
      <c r="X72" s="12" t="n">
        <v>109813619.3</v>
      </c>
      <c r="Y72" s="12" t="n">
        <v>51186145.7</v>
      </c>
      <c r="Z72" s="12" t="n">
        <v>59581592.2</v>
      </c>
      <c r="AA72" s="12" t="n">
        <v>20692986.2</v>
      </c>
      <c r="AB72" s="13" t="n">
        <v>0</v>
      </c>
      <c r="AC72" s="10" t="s">
        <v>74</v>
      </c>
      <c r="AD72" s="14" t="n">
        <f aca="false">P72/(B72*1000)</f>
        <v>571.888326494202</v>
      </c>
      <c r="AE72" s="14" t="n">
        <f aca="false">Q72/(C72*1000)</f>
        <v>10986.3848146853</v>
      </c>
      <c r="AF72" s="14" t="n">
        <f aca="false">R72/(D72*1000)</f>
        <v>2878.34751489362</v>
      </c>
      <c r="AG72" s="14" t="n">
        <f aca="false">S72/(E72*1000)</f>
        <v>1609.13712368973</v>
      </c>
      <c r="AH72" s="14" t="n">
        <f aca="false">T72/(F72*1000)</f>
        <v>993.454709447416</v>
      </c>
      <c r="AI72" s="14" t="n">
        <f aca="false">U72/(G72*1000)</f>
        <v>508.899876239759</v>
      </c>
      <c r="AJ72" s="14" t="n">
        <f aca="false">V72/(H72*1000)</f>
        <v>348.590220833333</v>
      </c>
      <c r="AK72" s="14" t="n">
        <f aca="false">W72/(I72*1000)</f>
        <v>877.849423076923</v>
      </c>
      <c r="AL72" s="14" t="n">
        <f aca="false">X72/(J72*1000)</f>
        <v>852.590211956522</v>
      </c>
      <c r="AM72" s="14" t="n">
        <f aca="false">Y72/(K72*1000)</f>
        <v>397.099656322731</v>
      </c>
      <c r="AN72" s="14" t="n">
        <f aca="false">Z72/(L72*1000)</f>
        <v>562.09049245283</v>
      </c>
      <c r="AO72" s="14" t="n">
        <f aca="false">AA72/(M72*1000)</f>
        <v>346.616184254606</v>
      </c>
      <c r="AP72" s="14" t="n">
        <f aca="false">AB72/(N72*1000)</f>
        <v>0</v>
      </c>
    </row>
    <row r="73" customFormat="false" ht="20.1" hidden="false" customHeight="true" outlineLevel="0" collapsed="false">
      <c r="A73" s="10" t="s">
        <v>75</v>
      </c>
      <c r="B73" s="10" t="n">
        <v>103.2</v>
      </c>
      <c r="C73" s="10" t="n">
        <v>30.2</v>
      </c>
      <c r="D73" s="10" t="n">
        <v>145.5</v>
      </c>
      <c r="E73" s="10" t="n">
        <v>40</v>
      </c>
      <c r="F73" s="10" t="n">
        <v>88</v>
      </c>
      <c r="G73" s="10" t="n">
        <v>206.2</v>
      </c>
      <c r="H73" s="10" t="n">
        <v>23.1</v>
      </c>
      <c r="I73" s="10" t="n">
        <v>104.4</v>
      </c>
      <c r="J73" s="10" t="n">
        <v>94.2</v>
      </c>
      <c r="K73" s="10" t="n">
        <v>108.4</v>
      </c>
      <c r="L73" s="10" t="n">
        <v>83.6</v>
      </c>
      <c r="M73" s="10" t="n">
        <v>33.2</v>
      </c>
      <c r="N73" s="10" t="n">
        <v>86.9</v>
      </c>
      <c r="O73" s="10" t="s">
        <v>75</v>
      </c>
      <c r="P73" s="11" t="n">
        <v>60440490.5</v>
      </c>
      <c r="Q73" s="12" t="n">
        <v>246328374.8</v>
      </c>
      <c r="R73" s="12" t="n">
        <v>136143599.9</v>
      </c>
      <c r="S73" s="13" t="n">
        <v>53227705</v>
      </c>
      <c r="T73" s="12" t="n">
        <v>59133919.8</v>
      </c>
      <c r="U73" s="12" t="n">
        <v>93009457.5</v>
      </c>
      <c r="V73" s="12" t="n">
        <v>6573160.8</v>
      </c>
      <c r="W73" s="13" t="n">
        <v>121114938</v>
      </c>
      <c r="X73" s="12" t="n">
        <v>74127934.5</v>
      </c>
      <c r="Y73" s="12" t="n">
        <v>35784755.9</v>
      </c>
      <c r="Z73" s="12" t="n">
        <v>44966472.2</v>
      </c>
      <c r="AA73" s="12" t="n">
        <v>11222072.1</v>
      </c>
      <c r="AB73" s="13" t="n">
        <v>0</v>
      </c>
      <c r="AC73" s="10" t="s">
        <v>75</v>
      </c>
      <c r="AD73" s="14" t="n">
        <f aca="false">P73/(B73*1000)</f>
        <v>585.663667635659</v>
      </c>
      <c r="AE73" s="14" t="n">
        <f aca="false">Q73/(C73*1000)</f>
        <v>8156.56870198676</v>
      </c>
      <c r="AF73" s="14" t="n">
        <f aca="false">R73/(D73*1000)</f>
        <v>935.69484467354</v>
      </c>
      <c r="AG73" s="14" t="n">
        <f aca="false">S73/(E73*1000)</f>
        <v>1330.692625</v>
      </c>
      <c r="AH73" s="14" t="n">
        <f aca="false">T73/(F73*1000)</f>
        <v>671.976361363636</v>
      </c>
      <c r="AI73" s="14" t="n">
        <f aca="false">U73/(G73*1000)</f>
        <v>451.064294374394</v>
      </c>
      <c r="AJ73" s="14" t="n">
        <f aca="false">V73/(H73*1000)</f>
        <v>284.552415584416</v>
      </c>
      <c r="AK73" s="14" t="n">
        <f aca="false">W73/(I73*1000)</f>
        <v>1160.10477011494</v>
      </c>
      <c r="AL73" s="14" t="n">
        <f aca="false">X73/(J73*1000)</f>
        <v>786.920748407643</v>
      </c>
      <c r="AM73" s="14" t="n">
        <f aca="false">Y73/(K73*1000)</f>
        <v>330.117674354244</v>
      </c>
      <c r="AN73" s="14" t="n">
        <f aca="false">Z73/(L73*1000)</f>
        <v>537.876461722488</v>
      </c>
      <c r="AO73" s="14" t="n">
        <f aca="false">AA73/(M73*1000)</f>
        <v>338.014219879518</v>
      </c>
      <c r="AP73" s="14" t="n">
        <f aca="false">AB73/(N73*1000)</f>
        <v>0</v>
      </c>
    </row>
    <row r="74" customFormat="false" ht="20.1" hidden="false" customHeight="true" outlineLevel="0" collapsed="false">
      <c r="A74" s="10" t="s">
        <v>76</v>
      </c>
      <c r="B74" s="10" t="n">
        <v>44.3</v>
      </c>
      <c r="C74" s="10" t="n">
        <v>120.4</v>
      </c>
      <c r="D74" s="10" t="n">
        <v>153.4</v>
      </c>
      <c r="E74" s="10" t="n">
        <v>52</v>
      </c>
      <c r="F74" s="10" t="n">
        <v>71.9</v>
      </c>
      <c r="G74" s="10" t="n">
        <v>202.2</v>
      </c>
      <c r="H74" s="10" t="n">
        <v>25.4</v>
      </c>
      <c r="I74" s="10" t="n">
        <v>112.7</v>
      </c>
      <c r="J74" s="10" t="n">
        <v>116.8</v>
      </c>
      <c r="K74" s="10" t="n">
        <v>100.5</v>
      </c>
      <c r="L74" s="10" t="n">
        <v>94.6</v>
      </c>
      <c r="M74" s="10" t="n">
        <v>55.6</v>
      </c>
      <c r="N74" s="10" t="n">
        <v>88.5</v>
      </c>
      <c r="O74" s="10" t="s">
        <v>76</v>
      </c>
      <c r="P74" s="11" t="n">
        <v>33814473.1</v>
      </c>
      <c r="Q74" s="12" t="n">
        <v>216934483.3</v>
      </c>
      <c r="R74" s="12" t="n">
        <v>151142317.2</v>
      </c>
      <c r="S74" s="12" t="n">
        <v>42621708.3</v>
      </c>
      <c r="T74" s="12" t="n">
        <v>33104516.4</v>
      </c>
      <c r="U74" s="12" t="n">
        <v>83107340.7</v>
      </c>
      <c r="V74" s="13" t="n">
        <v>8075740</v>
      </c>
      <c r="W74" s="12" t="n">
        <v>69327448.3</v>
      </c>
      <c r="X74" s="12" t="n">
        <v>71784058.8</v>
      </c>
      <c r="Y74" s="12" t="n">
        <v>30111420.6</v>
      </c>
      <c r="Z74" s="12" t="n">
        <v>42587190.3</v>
      </c>
      <c r="AA74" s="12" t="n">
        <v>10454357.7</v>
      </c>
      <c r="AB74" s="13" t="n">
        <v>0</v>
      </c>
      <c r="AC74" s="10" t="s">
        <v>76</v>
      </c>
      <c r="AD74" s="14" t="n">
        <f aca="false">P74/(B74*1000)</f>
        <v>763.306390519187</v>
      </c>
      <c r="AE74" s="14" t="n">
        <f aca="false">Q74/(C74*1000)</f>
        <v>1801.78142275748</v>
      </c>
      <c r="AF74" s="14" t="n">
        <f aca="false">R74/(D74*1000)</f>
        <v>985.282380704042</v>
      </c>
      <c r="AG74" s="14" t="n">
        <f aca="false">S74/(E74*1000)</f>
        <v>819.648236538461</v>
      </c>
      <c r="AH74" s="14" t="n">
        <f aca="false">T74/(F74*1000)</f>
        <v>460.42442837274</v>
      </c>
      <c r="AI74" s="14" t="n">
        <f aca="false">U74/(G74*1000)</f>
        <v>411.01553264095</v>
      </c>
      <c r="AJ74" s="14" t="n">
        <f aca="false">V74/(H74*1000)</f>
        <v>317.942519685039</v>
      </c>
      <c r="AK74" s="14" t="n">
        <f aca="false">W74/(I74*1000)</f>
        <v>615.150384205856</v>
      </c>
      <c r="AL74" s="14" t="n">
        <f aca="false">X74/(J74*1000)</f>
        <v>614.589544520548</v>
      </c>
      <c r="AM74" s="14" t="n">
        <f aca="false">Y74/(K74*1000)</f>
        <v>299.616125373134</v>
      </c>
      <c r="AN74" s="14" t="n">
        <f aca="false">Z74/(L74*1000)</f>
        <v>450.18171564482</v>
      </c>
      <c r="AO74" s="14" t="n">
        <f aca="false">AA74/(M74*1000)</f>
        <v>188.02801618705</v>
      </c>
      <c r="AP74" s="14" t="n">
        <f aca="false">AB74/(N74*1000)</f>
        <v>0</v>
      </c>
    </row>
    <row r="75" customFormat="false" ht="20.1" hidden="false" customHeight="true" outlineLevel="0" collapsed="false">
      <c r="A75" s="10" t="s">
        <v>77</v>
      </c>
      <c r="B75" s="10" t="n">
        <v>102.3</v>
      </c>
      <c r="C75" s="10" t="n">
        <v>6.3</v>
      </c>
      <c r="D75" s="10" t="n">
        <v>175.2</v>
      </c>
      <c r="E75" s="10" t="n">
        <v>31.6</v>
      </c>
      <c r="F75" s="10" t="n">
        <v>86.4</v>
      </c>
      <c r="G75" s="10" t="n">
        <v>284.8</v>
      </c>
      <c r="H75" s="10" t="n">
        <v>24.6</v>
      </c>
      <c r="I75" s="10" t="n">
        <v>134.8</v>
      </c>
      <c r="J75" s="10" t="n">
        <v>149.8</v>
      </c>
      <c r="K75" s="10" t="n">
        <v>105.8</v>
      </c>
      <c r="L75" s="10" t="n">
        <v>83.7</v>
      </c>
      <c r="M75" s="10" t="n">
        <v>58.1</v>
      </c>
      <c r="N75" s="10" t="n">
        <v>101.3</v>
      </c>
      <c r="O75" s="10" t="s">
        <v>77</v>
      </c>
      <c r="P75" s="11" t="n">
        <v>56160851.3</v>
      </c>
      <c r="Q75" s="12" t="n">
        <v>18035619.7</v>
      </c>
      <c r="R75" s="12" t="n">
        <v>133845715.2</v>
      </c>
      <c r="S75" s="12" t="n">
        <v>27827933.1</v>
      </c>
      <c r="T75" s="12" t="n">
        <v>43630714.2</v>
      </c>
      <c r="U75" s="13" t="n">
        <v>180227785</v>
      </c>
      <c r="V75" s="12" t="n">
        <v>9151828.2</v>
      </c>
      <c r="W75" s="13" t="n">
        <v>167604522</v>
      </c>
      <c r="X75" s="12" t="n">
        <v>225748733.4</v>
      </c>
      <c r="Y75" s="12" t="n">
        <v>42557733.5</v>
      </c>
      <c r="Z75" s="12" t="n">
        <v>46795141.2</v>
      </c>
      <c r="AA75" s="12" t="n">
        <v>13212071.9</v>
      </c>
      <c r="AB75" s="13" t="n">
        <v>0</v>
      </c>
      <c r="AC75" s="10" t="s">
        <v>77</v>
      </c>
      <c r="AD75" s="14" t="n">
        <f aca="false">P75/(B75*1000)</f>
        <v>548.981928641251</v>
      </c>
      <c r="AE75" s="14" t="n">
        <f aca="false">Q75/(C75*1000)</f>
        <v>2862.79677777778</v>
      </c>
      <c r="AF75" s="14" t="n">
        <f aca="false">R75/(D75*1000)</f>
        <v>763.959561643836</v>
      </c>
      <c r="AG75" s="14" t="n">
        <f aca="false">S75/(E75*1000)</f>
        <v>880.630794303798</v>
      </c>
      <c r="AH75" s="14" t="n">
        <f aca="false">T75/(F75*1000)</f>
        <v>504.985118055556</v>
      </c>
      <c r="AI75" s="14" t="n">
        <f aca="false">U75/(G75*1000)</f>
        <v>632.822278792135</v>
      </c>
      <c r="AJ75" s="14" t="n">
        <f aca="false">V75/(H75*1000)</f>
        <v>372.025536585366</v>
      </c>
      <c r="AK75" s="14" t="n">
        <f aca="false">W75/(I75*1000)</f>
        <v>1243.35698813056</v>
      </c>
      <c r="AL75" s="14" t="n">
        <f aca="false">X75/(J75*1000)</f>
        <v>1507.00089052069</v>
      </c>
      <c r="AM75" s="14" t="n">
        <f aca="false">Y75/(K75*1000)</f>
        <v>402.247008506616</v>
      </c>
      <c r="AN75" s="14" t="n">
        <f aca="false">Z75/(L75*1000)</f>
        <v>559.081734767025</v>
      </c>
      <c r="AO75" s="14" t="n">
        <f aca="false">AA75/(M75*1000)</f>
        <v>227.402270223752</v>
      </c>
      <c r="AP75" s="14" t="n">
        <f aca="false">AB75/(N75*1000)</f>
        <v>0</v>
      </c>
    </row>
    <row r="76" customFormat="false" ht="20.1" hidden="false" customHeight="true" outlineLevel="0" collapsed="false">
      <c r="A76" s="10" t="s">
        <v>78</v>
      </c>
      <c r="B76" s="10" t="n">
        <v>137.4</v>
      </c>
      <c r="C76" s="10" t="n">
        <v>0.5</v>
      </c>
      <c r="D76" s="10" t="n">
        <v>136.6</v>
      </c>
      <c r="E76" s="10" t="n">
        <v>23.5</v>
      </c>
      <c r="F76" s="10" t="n">
        <v>77.5</v>
      </c>
      <c r="G76" s="10" t="n">
        <v>145.7</v>
      </c>
      <c r="H76" s="10" t="n">
        <v>18.1</v>
      </c>
      <c r="I76" s="10" t="n">
        <v>73.3</v>
      </c>
      <c r="J76" s="10" t="n">
        <v>76.1</v>
      </c>
      <c r="K76" s="10" t="n">
        <v>78.9</v>
      </c>
      <c r="L76" s="10" t="n">
        <v>71.8</v>
      </c>
      <c r="M76" s="10" t="n">
        <v>32.2</v>
      </c>
      <c r="N76" s="10" t="n">
        <v>69.7</v>
      </c>
      <c r="O76" s="10" t="s">
        <v>78</v>
      </c>
      <c r="P76" s="11" t="n">
        <v>59311356.8</v>
      </c>
      <c r="Q76" s="12" t="n">
        <v>2846782.2</v>
      </c>
      <c r="R76" s="12" t="n">
        <v>223573370.3</v>
      </c>
      <c r="S76" s="13" t="n">
        <v>15728412</v>
      </c>
      <c r="T76" s="12" t="n">
        <v>28739360.2</v>
      </c>
      <c r="U76" s="12" t="n">
        <v>76930444.2</v>
      </c>
      <c r="V76" s="12" t="n">
        <v>5522951.5</v>
      </c>
      <c r="W76" s="13" t="n">
        <v>52120336</v>
      </c>
      <c r="X76" s="12" t="n">
        <v>58476299.4</v>
      </c>
      <c r="Y76" s="12" t="n">
        <v>23654530.2</v>
      </c>
      <c r="Z76" s="12" t="n">
        <v>27482139.4</v>
      </c>
      <c r="AA76" s="12" t="n">
        <v>8528851.6</v>
      </c>
      <c r="AB76" s="13" t="n">
        <v>0</v>
      </c>
      <c r="AC76" s="10" t="s">
        <v>78</v>
      </c>
      <c r="AD76" s="14" t="n">
        <f aca="false">P76/(B76*1000)</f>
        <v>431.669263464338</v>
      </c>
      <c r="AE76" s="14" t="n">
        <f aca="false">Q76/(C76*1000)</f>
        <v>5693.5644</v>
      </c>
      <c r="AF76" s="14" t="n">
        <f aca="false">R76/(D76*1000)</f>
        <v>1636.70110029283</v>
      </c>
      <c r="AG76" s="14" t="n">
        <f aca="false">S76/(E76*1000)</f>
        <v>669.294127659574</v>
      </c>
      <c r="AH76" s="14" t="n">
        <f aca="false">T76/(F76*1000)</f>
        <v>370.830454193548</v>
      </c>
      <c r="AI76" s="14" t="n">
        <f aca="false">U76/(G76*1000)</f>
        <v>528.005794097461</v>
      </c>
      <c r="AJ76" s="14" t="n">
        <f aca="false">V76/(H76*1000)</f>
        <v>305.13544198895</v>
      </c>
      <c r="AK76" s="14" t="n">
        <f aca="false">W76/(I76*1000)</f>
        <v>711.055061391542</v>
      </c>
      <c r="AL76" s="14" t="n">
        <f aca="false">X76/(J76*1000)</f>
        <v>768.413921156373</v>
      </c>
      <c r="AM76" s="14" t="n">
        <f aca="false">Y76/(K76*1000)</f>
        <v>299.803931558935</v>
      </c>
      <c r="AN76" s="14" t="n">
        <f aca="false">Z76/(L76*1000)</f>
        <v>382.759601671309</v>
      </c>
      <c r="AO76" s="14" t="n">
        <f aca="false">AA76/(M76*1000)</f>
        <v>264.871167701863</v>
      </c>
      <c r="AP76" s="14" t="n">
        <f aca="false">AB76/(N76*1000)</f>
        <v>0</v>
      </c>
    </row>
    <row r="77" customFormat="false" ht="20.1" hidden="false" customHeight="true" outlineLevel="0" collapsed="false">
      <c r="A77" s="10" t="s">
        <v>79</v>
      </c>
      <c r="B77" s="10" t="n">
        <v>32.5</v>
      </c>
      <c r="C77" s="10" t="n">
        <v>12.3</v>
      </c>
      <c r="D77" s="10" t="n">
        <v>68.7</v>
      </c>
      <c r="E77" s="10" t="n">
        <v>15.2</v>
      </c>
      <c r="F77" s="10" t="n">
        <v>44.1</v>
      </c>
      <c r="G77" s="10" t="n">
        <v>83</v>
      </c>
      <c r="H77" s="10" t="n">
        <v>11</v>
      </c>
      <c r="I77" s="10" t="n">
        <v>40.3</v>
      </c>
      <c r="J77" s="10" t="n">
        <v>42.1</v>
      </c>
      <c r="K77" s="10" t="n">
        <v>49.8</v>
      </c>
      <c r="L77" s="10" t="n">
        <v>32.6</v>
      </c>
      <c r="M77" s="10" t="n">
        <v>15.6</v>
      </c>
      <c r="N77" s="10" t="n">
        <v>36.8</v>
      </c>
      <c r="O77" s="10" t="s">
        <v>79</v>
      </c>
      <c r="P77" s="11" t="n">
        <v>20252865</v>
      </c>
      <c r="Q77" s="12" t="n">
        <v>139828939.4</v>
      </c>
      <c r="R77" s="12" t="n">
        <v>47508326.3</v>
      </c>
      <c r="S77" s="12" t="n">
        <v>15523209.7</v>
      </c>
      <c r="T77" s="12" t="n">
        <v>27552427.5</v>
      </c>
      <c r="U77" s="12" t="n">
        <v>40589240.1</v>
      </c>
      <c r="V77" s="12" t="n">
        <v>4554762.1</v>
      </c>
      <c r="W77" s="12" t="n">
        <v>50210776.5</v>
      </c>
      <c r="X77" s="12" t="n">
        <v>54826304.5</v>
      </c>
      <c r="Y77" s="12" t="n">
        <v>20958683.6</v>
      </c>
      <c r="Z77" s="12" t="n">
        <v>18693668.5</v>
      </c>
      <c r="AA77" s="12" t="n">
        <v>4902676.5</v>
      </c>
      <c r="AB77" s="13" t="n">
        <v>0</v>
      </c>
      <c r="AC77" s="10" t="s">
        <v>79</v>
      </c>
      <c r="AD77" s="14" t="n">
        <f aca="false">P77/(B77*1000)</f>
        <v>623.165076923077</v>
      </c>
      <c r="AE77" s="14" t="n">
        <f aca="false">Q77/(C77*1000)</f>
        <v>11368.2064552846</v>
      </c>
      <c r="AF77" s="14" t="n">
        <f aca="false">R77/(D77*1000)</f>
        <v>691.533133915575</v>
      </c>
      <c r="AG77" s="14" t="n">
        <f aca="false">S77/(E77*1000)</f>
        <v>1021.26379605263</v>
      </c>
      <c r="AH77" s="14" t="n">
        <f aca="false">T77/(F77*1000)</f>
        <v>624.771598639456</v>
      </c>
      <c r="AI77" s="14" t="n">
        <f aca="false">U77/(G77*1000)</f>
        <v>489.026989156627</v>
      </c>
      <c r="AJ77" s="14" t="n">
        <f aca="false">V77/(H77*1000)</f>
        <v>414.069281818182</v>
      </c>
      <c r="AK77" s="14" t="n">
        <f aca="false">W77/(I77*1000)</f>
        <v>1245.9249751861</v>
      </c>
      <c r="AL77" s="14" t="n">
        <f aca="false">X77/(J77*1000)</f>
        <v>1302.28751781473</v>
      </c>
      <c r="AM77" s="14" t="n">
        <f aca="false">Y77/(K77*1000)</f>
        <v>420.857100401606</v>
      </c>
      <c r="AN77" s="14" t="n">
        <f aca="false">Z77/(L77*1000)</f>
        <v>573.425414110429</v>
      </c>
      <c r="AO77" s="14" t="n">
        <f aca="false">AA77/(M77*1000)</f>
        <v>314.274134615385</v>
      </c>
      <c r="AP77" s="14" t="n">
        <f aca="false">AB77/(N77*1000)</f>
        <v>0</v>
      </c>
    </row>
    <row r="78" customFormat="false" ht="20.1" hidden="false" customHeight="true" outlineLevel="0" collapsed="false">
      <c r="A78" s="10" t="s">
        <v>80</v>
      </c>
      <c r="B78" s="10" t="n">
        <v>42.2</v>
      </c>
      <c r="C78" s="10" t="n">
        <v>45.5</v>
      </c>
      <c r="D78" s="10" t="n">
        <v>18.1</v>
      </c>
      <c r="E78" s="10" t="n">
        <v>31.3</v>
      </c>
      <c r="F78" s="10" t="n">
        <v>38.1</v>
      </c>
      <c r="G78" s="10" t="n">
        <v>57.2</v>
      </c>
      <c r="H78" s="10" t="n">
        <v>4.2</v>
      </c>
      <c r="I78" s="10" t="n">
        <v>50.3</v>
      </c>
      <c r="J78" s="10" t="n">
        <v>31.8</v>
      </c>
      <c r="K78" s="10" t="n">
        <v>65.1</v>
      </c>
      <c r="L78" s="10" t="n">
        <v>36.4</v>
      </c>
      <c r="M78" s="10" t="n">
        <v>18.7</v>
      </c>
      <c r="N78" s="10" t="n">
        <v>43.4</v>
      </c>
      <c r="O78" s="10" t="s">
        <v>80</v>
      </c>
      <c r="P78" s="11" t="n">
        <v>14909615.9</v>
      </c>
      <c r="Q78" s="12" t="n">
        <v>364276471.5</v>
      </c>
      <c r="R78" s="12" t="n">
        <v>10975296.8</v>
      </c>
      <c r="S78" s="12" t="n">
        <v>33845479.1</v>
      </c>
      <c r="T78" s="12" t="n">
        <v>49774443.1</v>
      </c>
      <c r="U78" s="12" t="n">
        <v>50885490.3</v>
      </c>
      <c r="V78" s="12" t="n">
        <v>4767516.2</v>
      </c>
      <c r="W78" s="12" t="n">
        <v>62901553.8</v>
      </c>
      <c r="X78" s="12" t="n">
        <v>29919019.7</v>
      </c>
      <c r="Y78" s="13" t="n">
        <v>36958490</v>
      </c>
      <c r="Z78" s="13" t="n">
        <v>32984422</v>
      </c>
      <c r="AA78" s="12" t="n">
        <v>11899579.2</v>
      </c>
      <c r="AB78" s="13" t="n">
        <v>0</v>
      </c>
      <c r="AC78" s="10" t="s">
        <v>80</v>
      </c>
      <c r="AD78" s="14" t="n">
        <f aca="false">P78/(B78*1000)</f>
        <v>353.308433649289</v>
      </c>
      <c r="AE78" s="14" t="n">
        <f aca="false">Q78/(C78*1000)</f>
        <v>8006.0762967033</v>
      </c>
      <c r="AF78" s="14" t="n">
        <f aca="false">R78/(D78*1000)</f>
        <v>606.369988950276</v>
      </c>
      <c r="AG78" s="14" t="n">
        <f aca="false">S78/(E78*1000)</f>
        <v>1081.32521086262</v>
      </c>
      <c r="AH78" s="14" t="n">
        <f aca="false">T78/(F78*1000)</f>
        <v>1306.41582939633</v>
      </c>
      <c r="AI78" s="14" t="n">
        <f aca="false">U78/(G78*1000)</f>
        <v>889.606473776224</v>
      </c>
      <c r="AJ78" s="14" t="n">
        <f aca="false">V78/(H78*1000)</f>
        <v>1135.12290476191</v>
      </c>
      <c r="AK78" s="14" t="n">
        <f aca="false">W78/(I78*1000)</f>
        <v>1250.52790854871</v>
      </c>
      <c r="AL78" s="14" t="n">
        <f aca="false">X78/(J78*1000)</f>
        <v>940.849676100629</v>
      </c>
      <c r="AM78" s="14" t="n">
        <f aca="false">Y78/(K78*1000)</f>
        <v>567.718740399386</v>
      </c>
      <c r="AN78" s="14" t="n">
        <f aca="false">Z78/(L78*1000)</f>
        <v>906.16543956044</v>
      </c>
      <c r="AO78" s="14" t="n">
        <f aca="false">AA78/(M78*1000)</f>
        <v>636.34113368984</v>
      </c>
      <c r="AP78" s="14" t="n">
        <f aca="false">AB78/(N78*1000)</f>
        <v>0</v>
      </c>
    </row>
    <row r="79" customFormat="false" ht="20.1" hidden="false" customHeight="true" outlineLevel="0" collapsed="false">
      <c r="A79" s="10" t="s">
        <v>81</v>
      </c>
      <c r="B79" s="10" t="n">
        <v>23.7</v>
      </c>
      <c r="C79" s="10" t="n">
        <v>2</v>
      </c>
      <c r="D79" s="10" t="n">
        <v>17.3</v>
      </c>
      <c r="E79" s="10" t="n">
        <v>10.5</v>
      </c>
      <c r="F79" s="10" t="n">
        <v>12.9</v>
      </c>
      <c r="G79" s="10" t="n">
        <v>24.7</v>
      </c>
      <c r="H79" s="10" t="n">
        <v>3.7</v>
      </c>
      <c r="I79" s="10" t="n">
        <v>14</v>
      </c>
      <c r="J79" s="10" t="n">
        <v>13.8</v>
      </c>
      <c r="K79" s="10" t="n">
        <v>15</v>
      </c>
      <c r="L79" s="10" t="n">
        <v>12.6</v>
      </c>
      <c r="M79" s="10" t="n">
        <v>7.2</v>
      </c>
      <c r="N79" s="10" t="n">
        <v>25.4</v>
      </c>
      <c r="O79" s="10" t="s">
        <v>81</v>
      </c>
      <c r="P79" s="11" t="n">
        <v>36153461.9</v>
      </c>
      <c r="Q79" s="12" t="n">
        <v>8371152.5</v>
      </c>
      <c r="R79" s="12" t="n">
        <v>17281497.7</v>
      </c>
      <c r="S79" s="13" t="n">
        <v>10013454</v>
      </c>
      <c r="T79" s="12" t="n">
        <v>6148542.4</v>
      </c>
      <c r="U79" s="12" t="n">
        <v>15665324.7</v>
      </c>
      <c r="V79" s="12" t="n">
        <v>3126526.6</v>
      </c>
      <c r="W79" s="12" t="n">
        <v>13037277.6</v>
      </c>
      <c r="X79" s="12" t="n">
        <v>11008297.7</v>
      </c>
      <c r="Y79" s="12" t="n">
        <v>9172163.3</v>
      </c>
      <c r="Z79" s="12" t="n">
        <v>14042434.4</v>
      </c>
      <c r="AA79" s="12" t="n">
        <v>4098656.2</v>
      </c>
      <c r="AB79" s="13" t="n">
        <v>0</v>
      </c>
      <c r="AC79" s="10" t="s">
        <v>81</v>
      </c>
      <c r="AD79" s="14" t="n">
        <f aca="false">P79/(B79*1000)</f>
        <v>1525.46252742616</v>
      </c>
      <c r="AE79" s="14" t="n">
        <f aca="false">Q79/(C79*1000)</f>
        <v>4185.57625</v>
      </c>
      <c r="AF79" s="14" t="n">
        <f aca="false">R79/(D79*1000)</f>
        <v>998.930502890173</v>
      </c>
      <c r="AG79" s="14" t="n">
        <f aca="false">S79/(E79*1000)</f>
        <v>953.662285714286</v>
      </c>
      <c r="AH79" s="14" t="n">
        <f aca="false">T79/(F79*1000)</f>
        <v>476.63119379845</v>
      </c>
      <c r="AI79" s="14" t="n">
        <f aca="false">U79/(G79*1000)</f>
        <v>634.223672064777</v>
      </c>
      <c r="AJ79" s="14" t="n">
        <f aca="false">V79/(H79*1000)</f>
        <v>845.007189189189</v>
      </c>
      <c r="AK79" s="14" t="n">
        <f aca="false">W79/(I79*1000)</f>
        <v>931.234114285714</v>
      </c>
      <c r="AL79" s="14" t="n">
        <f aca="false">X79/(J79*1000)</f>
        <v>797.702731884058</v>
      </c>
      <c r="AM79" s="14" t="n">
        <f aca="false">Y79/(K79*1000)</f>
        <v>611.477553333333</v>
      </c>
      <c r="AN79" s="14" t="n">
        <f aca="false">Z79/(L79*1000)</f>
        <v>1114.47892063492</v>
      </c>
      <c r="AO79" s="14" t="n">
        <f aca="false">AA79/(M79*1000)</f>
        <v>569.257805555556</v>
      </c>
      <c r="AP79" s="14" t="n">
        <f aca="false">AB79/(N79*1000)</f>
        <v>0</v>
      </c>
    </row>
    <row r="80" customFormat="false" ht="20.1" hidden="false" customHeight="true" outlineLevel="0" collapsed="false">
      <c r="A80" s="10" t="s">
        <v>82</v>
      </c>
      <c r="B80" s="10" t="n">
        <v>95</v>
      </c>
      <c r="C80" s="10" t="n">
        <v>10.3</v>
      </c>
      <c r="D80" s="10" t="n">
        <v>99.9</v>
      </c>
      <c r="E80" s="10" t="n">
        <v>36.9</v>
      </c>
      <c r="F80" s="10" t="n">
        <v>61.9</v>
      </c>
      <c r="G80" s="10" t="n">
        <v>195.8</v>
      </c>
      <c r="H80" s="10" t="n">
        <v>26.3</v>
      </c>
      <c r="I80" s="10" t="n">
        <v>112.5</v>
      </c>
      <c r="J80" s="10" t="n">
        <v>70.2</v>
      </c>
      <c r="K80" s="10" t="n">
        <v>77.8</v>
      </c>
      <c r="L80" s="10" t="n">
        <v>61</v>
      </c>
      <c r="M80" s="10" t="n">
        <v>32.9</v>
      </c>
      <c r="N80" s="10" t="n">
        <v>89.9</v>
      </c>
      <c r="O80" s="10" t="s">
        <v>82</v>
      </c>
      <c r="P80" s="11" t="n">
        <v>70931066.1</v>
      </c>
      <c r="Q80" s="12" t="n">
        <v>7899571.5</v>
      </c>
      <c r="R80" s="12" t="n">
        <v>58982097.2</v>
      </c>
      <c r="S80" s="12" t="n">
        <v>16966039.1</v>
      </c>
      <c r="T80" s="12" t="n">
        <v>35198177.3</v>
      </c>
      <c r="U80" s="12" t="n">
        <v>144243322.1</v>
      </c>
      <c r="V80" s="12" t="n">
        <v>11337067.4</v>
      </c>
      <c r="W80" s="12" t="n">
        <v>171114145.3</v>
      </c>
      <c r="X80" s="12" t="n">
        <v>71818746.9</v>
      </c>
      <c r="Y80" s="12" t="n">
        <v>23603025.8</v>
      </c>
      <c r="Z80" s="13" t="n">
        <v>36454644</v>
      </c>
      <c r="AA80" s="12" t="n">
        <v>10941567.6</v>
      </c>
      <c r="AB80" s="13" t="n">
        <v>0</v>
      </c>
      <c r="AC80" s="10" t="s">
        <v>82</v>
      </c>
      <c r="AD80" s="14" t="n">
        <f aca="false">P80/(B80*1000)</f>
        <v>746.642801052632</v>
      </c>
      <c r="AE80" s="14" t="n">
        <f aca="false">Q80/(C80*1000)</f>
        <v>766.948689320388</v>
      </c>
      <c r="AF80" s="14" t="n">
        <f aca="false">R80/(D80*1000)</f>
        <v>590.411383383383</v>
      </c>
      <c r="AG80" s="14" t="n">
        <f aca="false">S80/(E80*1000)</f>
        <v>459.784257452575</v>
      </c>
      <c r="AH80" s="14" t="n">
        <f aca="false">T80/(F80*1000)</f>
        <v>568.62968174475</v>
      </c>
      <c r="AI80" s="14" t="n">
        <f aca="false">U80/(G80*1000)</f>
        <v>736.687038304392</v>
      </c>
      <c r="AJ80" s="14" t="n">
        <f aca="false">V80/(H80*1000)</f>
        <v>431.067201520913</v>
      </c>
      <c r="AK80" s="14" t="n">
        <f aca="false">W80/(I80*1000)</f>
        <v>1521.01462488889</v>
      </c>
      <c r="AL80" s="14" t="n">
        <f aca="false">X80/(J80*1000)</f>
        <v>1023.05907264957</v>
      </c>
      <c r="AM80" s="14" t="n">
        <f aca="false">Y80/(K80*1000)</f>
        <v>303.380794344473</v>
      </c>
      <c r="AN80" s="14" t="n">
        <f aca="false">Z80/(L80*1000)</f>
        <v>597.617114754098</v>
      </c>
      <c r="AO80" s="14" t="n">
        <f aca="false">AA80/(M80*1000)</f>
        <v>332.570443768997</v>
      </c>
      <c r="AP80" s="14" t="n">
        <f aca="false">AB80/(N80*1000)</f>
        <v>0</v>
      </c>
    </row>
    <row r="81" customFormat="false" ht="20.1" hidden="false" customHeight="true" outlineLevel="0" collapsed="false">
      <c r="A81" s="10" t="s">
        <v>83</v>
      </c>
      <c r="B81" s="10" t="n">
        <v>38.5</v>
      </c>
      <c r="C81" s="10" t="n">
        <v>12.1</v>
      </c>
      <c r="D81" s="10" t="n">
        <v>75.3</v>
      </c>
      <c r="E81" s="10" t="n">
        <v>23.8</v>
      </c>
      <c r="F81" s="10" t="n">
        <v>68.1</v>
      </c>
      <c r="G81" s="10" t="n">
        <v>141</v>
      </c>
      <c r="H81" s="10" t="n">
        <v>14</v>
      </c>
      <c r="I81" s="10" t="n">
        <v>75.4</v>
      </c>
      <c r="J81" s="10" t="n">
        <v>65.4</v>
      </c>
      <c r="K81" s="10" t="n">
        <v>55.5</v>
      </c>
      <c r="L81" s="10" t="n">
        <v>47.7</v>
      </c>
      <c r="M81" s="10" t="n">
        <v>26.9</v>
      </c>
      <c r="N81" s="10" t="n">
        <v>72.9</v>
      </c>
      <c r="O81" s="10" t="s">
        <v>83</v>
      </c>
      <c r="P81" s="11" t="n">
        <v>43446942.3</v>
      </c>
      <c r="Q81" s="13" t="n">
        <v>31037323</v>
      </c>
      <c r="R81" s="12" t="n">
        <v>69153755.7</v>
      </c>
      <c r="S81" s="12" t="n">
        <v>26395344.6</v>
      </c>
      <c r="T81" s="12" t="n">
        <v>32926803.8</v>
      </c>
      <c r="U81" s="12" t="n">
        <v>91429640.3</v>
      </c>
      <c r="V81" s="12" t="n">
        <v>7701432.8</v>
      </c>
      <c r="W81" s="12" t="n">
        <v>117076086.8</v>
      </c>
      <c r="X81" s="12" t="n">
        <v>55196309.7</v>
      </c>
      <c r="Y81" s="12" t="n">
        <v>25454151.1</v>
      </c>
      <c r="Z81" s="13" t="n">
        <v>31746949</v>
      </c>
      <c r="AA81" s="12" t="n">
        <v>9680799.5</v>
      </c>
      <c r="AB81" s="13" t="n">
        <v>0</v>
      </c>
      <c r="AC81" s="10" t="s">
        <v>83</v>
      </c>
      <c r="AD81" s="14" t="n">
        <f aca="false">P81/(B81*1000)</f>
        <v>1128.49200779221</v>
      </c>
      <c r="AE81" s="14" t="n">
        <f aca="false">Q81/(C81*1000)</f>
        <v>2565.06801652893</v>
      </c>
      <c r="AF81" s="14" t="n">
        <f aca="false">R81/(D81*1000)</f>
        <v>918.376569721116</v>
      </c>
      <c r="AG81" s="14" t="n">
        <f aca="false">S81/(E81*1000)</f>
        <v>1109.04809243698</v>
      </c>
      <c r="AH81" s="14" t="n">
        <f aca="false">T81/(F81*1000)</f>
        <v>483.506663729809</v>
      </c>
      <c r="AI81" s="14" t="n">
        <f aca="false">U81/(G81*1000)</f>
        <v>648.437165248227</v>
      </c>
      <c r="AJ81" s="14" t="n">
        <f aca="false">V81/(H81*1000)</f>
        <v>550.102342857143</v>
      </c>
      <c r="AK81" s="14" t="n">
        <f aca="false">W81/(I81*1000)</f>
        <v>1552.73324668435</v>
      </c>
      <c r="AL81" s="14" t="n">
        <f aca="false">X81/(J81*1000)</f>
        <v>843.980270642202</v>
      </c>
      <c r="AM81" s="14" t="n">
        <f aca="false">Y81/(K81*1000)</f>
        <v>458.633353153153</v>
      </c>
      <c r="AN81" s="14" t="n">
        <f aca="false">Z81/(L81*1000)</f>
        <v>665.554486373166</v>
      </c>
      <c r="AO81" s="14" t="n">
        <f aca="false">AA81/(M81*1000)</f>
        <v>359.881022304833</v>
      </c>
      <c r="AP81" s="14" t="n">
        <f aca="false">AB81/(N81*1000)</f>
        <v>0</v>
      </c>
    </row>
    <row r="82" customFormat="false" ht="20.1" hidden="false" customHeight="true" outlineLevel="0" collapsed="false">
      <c r="A82" s="10" t="s">
        <v>84</v>
      </c>
      <c r="B82" s="10" t="n">
        <v>45.6</v>
      </c>
      <c r="C82" s="10" t="n">
        <v>12.8</v>
      </c>
      <c r="D82" s="10" t="n">
        <v>20.9</v>
      </c>
      <c r="E82" s="10" t="n">
        <v>18.6</v>
      </c>
      <c r="F82" s="10" t="n">
        <v>48.4</v>
      </c>
      <c r="G82" s="10" t="n">
        <v>92.6</v>
      </c>
      <c r="H82" s="10" t="n">
        <v>5.3</v>
      </c>
      <c r="I82" s="10" t="n">
        <v>42.3</v>
      </c>
      <c r="J82" s="10" t="n">
        <v>27.1</v>
      </c>
      <c r="K82" s="10" t="n">
        <v>30</v>
      </c>
      <c r="L82" s="10" t="n">
        <v>30.4</v>
      </c>
      <c r="M82" s="10" t="n">
        <v>11.6</v>
      </c>
      <c r="N82" s="10" t="n">
        <v>36.6</v>
      </c>
      <c r="O82" s="10" t="s">
        <v>84</v>
      </c>
      <c r="P82" s="11" t="n">
        <v>21215283.9</v>
      </c>
      <c r="Q82" s="13" t="n">
        <v>47330346</v>
      </c>
      <c r="R82" s="12" t="n">
        <v>11619210.4</v>
      </c>
      <c r="S82" s="12" t="n">
        <v>18959589.7</v>
      </c>
      <c r="T82" s="12" t="n">
        <v>32023471.7</v>
      </c>
      <c r="U82" s="12" t="n">
        <v>32541579.5</v>
      </c>
      <c r="V82" s="12" t="n">
        <v>2522521.5</v>
      </c>
      <c r="W82" s="12" t="n">
        <v>41756748.6</v>
      </c>
      <c r="X82" s="13" t="n">
        <v>16423774</v>
      </c>
      <c r="Y82" s="12" t="n">
        <v>12458906.7</v>
      </c>
      <c r="Z82" s="12" t="n">
        <v>14129133.4</v>
      </c>
      <c r="AA82" s="12" t="n">
        <v>3125058.1</v>
      </c>
      <c r="AB82" s="13" t="n">
        <v>0</v>
      </c>
      <c r="AC82" s="10" t="s">
        <v>84</v>
      </c>
      <c r="AD82" s="14" t="n">
        <f aca="false">P82/(B82*1000)</f>
        <v>465.247453947368</v>
      </c>
      <c r="AE82" s="14" t="n">
        <f aca="false">Q82/(C82*1000)</f>
        <v>3697.68328125</v>
      </c>
      <c r="AF82" s="14" t="n">
        <f aca="false">R82/(D82*1000)</f>
        <v>555.943081339713</v>
      </c>
      <c r="AG82" s="14" t="n">
        <f aca="false">S82/(E82*1000)</f>
        <v>1019.33277956989</v>
      </c>
      <c r="AH82" s="14" t="n">
        <f aca="false">T82/(F82*1000)</f>
        <v>661.641977272727</v>
      </c>
      <c r="AI82" s="14" t="n">
        <f aca="false">U82/(G82*1000)</f>
        <v>351.420944924406</v>
      </c>
      <c r="AJ82" s="14" t="n">
        <f aca="false">V82/(H82*1000)</f>
        <v>475.947452830189</v>
      </c>
      <c r="AK82" s="14" t="n">
        <f aca="false">W82/(I82*1000)</f>
        <v>987.157177304965</v>
      </c>
      <c r="AL82" s="14" t="n">
        <f aca="false">X82/(J82*1000)</f>
        <v>606.04332103321</v>
      </c>
      <c r="AM82" s="14" t="n">
        <f aca="false">Y82/(K82*1000)</f>
        <v>415.29689</v>
      </c>
      <c r="AN82" s="14" t="n">
        <f aca="false">Z82/(L82*1000)</f>
        <v>464.774125</v>
      </c>
      <c r="AO82" s="14" t="n">
        <f aca="false">AA82/(M82*1000)</f>
        <v>269.401560344828</v>
      </c>
      <c r="AP82" s="14" t="n">
        <f aca="false">AB82/(N82*1000)</f>
        <v>0</v>
      </c>
    </row>
    <row r="83" customFormat="false" ht="20.1" hidden="false" customHeight="true" outlineLevel="0" collapsed="false">
      <c r="A83" s="10" t="s">
        <v>85</v>
      </c>
      <c r="B83" s="10" t="n">
        <v>2.8</v>
      </c>
      <c r="C83" s="10" t="n">
        <v>11.4</v>
      </c>
      <c r="D83" s="10" t="n">
        <v>3.5</v>
      </c>
      <c r="E83" s="10" t="n">
        <v>6.7</v>
      </c>
      <c r="F83" s="10" t="n">
        <v>5</v>
      </c>
      <c r="G83" s="10" t="n">
        <v>11.5</v>
      </c>
      <c r="H83" s="10" t="n">
        <v>1.4</v>
      </c>
      <c r="I83" s="10" t="n">
        <v>7.4</v>
      </c>
      <c r="J83" s="10" t="n">
        <v>5.3</v>
      </c>
      <c r="K83" s="10" t="n">
        <v>6.8</v>
      </c>
      <c r="L83" s="10" t="n">
        <v>7.8</v>
      </c>
      <c r="M83" s="10" t="n">
        <v>3.4</v>
      </c>
      <c r="N83" s="10" t="n">
        <v>12.8</v>
      </c>
      <c r="O83" s="10" t="s">
        <v>85</v>
      </c>
      <c r="P83" s="11" t="n">
        <v>7489693.2</v>
      </c>
      <c r="Q83" s="12" t="n">
        <v>35973210.9</v>
      </c>
      <c r="R83" s="12" t="n">
        <v>2133739.5</v>
      </c>
      <c r="S83" s="12" t="n">
        <v>10227199.5</v>
      </c>
      <c r="T83" s="12" t="n">
        <v>13811703.5</v>
      </c>
      <c r="U83" s="12" t="n">
        <v>10806870.5</v>
      </c>
      <c r="V83" s="12" t="n">
        <v>707712.7</v>
      </c>
      <c r="W83" s="12" t="n">
        <v>7456869.5</v>
      </c>
      <c r="X83" s="12" t="n">
        <v>5612377.7</v>
      </c>
      <c r="Y83" s="12" t="n">
        <v>5341493.2</v>
      </c>
      <c r="Z83" s="12" t="n">
        <v>8161555.4</v>
      </c>
      <c r="AA83" s="12" t="n">
        <v>2438347.4</v>
      </c>
      <c r="AB83" s="13" t="n">
        <v>0</v>
      </c>
      <c r="AC83" s="10" t="s">
        <v>85</v>
      </c>
      <c r="AD83" s="14" t="n">
        <f aca="false">P83/(B83*1000)</f>
        <v>2674.89042857143</v>
      </c>
      <c r="AE83" s="14" t="n">
        <f aca="false">Q83/(C83*1000)</f>
        <v>3155.54481578947</v>
      </c>
      <c r="AF83" s="14" t="n">
        <f aca="false">R83/(D83*1000)</f>
        <v>609.639857142857</v>
      </c>
      <c r="AG83" s="14" t="n">
        <f aca="false">S83/(E83*1000)</f>
        <v>1526.44768656716</v>
      </c>
      <c r="AH83" s="14" t="n">
        <f aca="false">T83/(F83*1000)</f>
        <v>2762.3407</v>
      </c>
      <c r="AI83" s="14" t="n">
        <f aca="false">U83/(G83*1000)</f>
        <v>939.727869565217</v>
      </c>
      <c r="AJ83" s="14" t="n">
        <f aca="false">V83/(H83*1000)</f>
        <v>505.509071428571</v>
      </c>
      <c r="AK83" s="14" t="n">
        <f aca="false">W83/(I83*1000)</f>
        <v>1007.68506756757</v>
      </c>
      <c r="AL83" s="14" t="n">
        <f aca="false">X83/(J83*1000)</f>
        <v>1058.93918867925</v>
      </c>
      <c r="AM83" s="14" t="n">
        <f aca="false">Y83/(K83*1000)</f>
        <v>785.513705882353</v>
      </c>
      <c r="AN83" s="14" t="n">
        <f aca="false">Z83/(L83*1000)</f>
        <v>1046.35325641026</v>
      </c>
      <c r="AO83" s="14" t="n">
        <f aca="false">AA83/(M83*1000)</f>
        <v>717.161</v>
      </c>
      <c r="AP83" s="14" t="n">
        <f aca="false">AB83/(N83*1000)</f>
        <v>0</v>
      </c>
    </row>
    <row r="84" customFormat="false" ht="20.1" hidden="false" customHeight="true" outlineLevel="0" collapsed="false">
      <c r="A84" s="10" t="s">
        <v>86</v>
      </c>
      <c r="B84" s="10" t="n">
        <v>20.3</v>
      </c>
      <c r="C84" s="10" t="n">
        <v>12</v>
      </c>
      <c r="D84" s="10" t="n">
        <v>19.4</v>
      </c>
      <c r="E84" s="10" t="n">
        <v>11.6</v>
      </c>
      <c r="F84" s="10" t="n">
        <v>28.8</v>
      </c>
      <c r="G84" s="10" t="n">
        <v>57.9</v>
      </c>
      <c r="H84" s="10" t="n">
        <v>8</v>
      </c>
      <c r="I84" s="10" t="n">
        <v>27.7</v>
      </c>
      <c r="J84" s="10" t="n">
        <v>24.4</v>
      </c>
      <c r="K84" s="10" t="n">
        <v>20.4</v>
      </c>
      <c r="L84" s="10" t="n">
        <v>19.8</v>
      </c>
      <c r="M84" s="10" t="n">
        <v>8.9</v>
      </c>
      <c r="N84" s="10" t="n">
        <v>26.1</v>
      </c>
      <c r="O84" s="10" t="s">
        <v>86</v>
      </c>
      <c r="P84" s="11" t="n">
        <v>45427716</v>
      </c>
      <c r="Q84" s="12" t="n">
        <v>489777923.7</v>
      </c>
      <c r="R84" s="12" t="n">
        <v>17554104.5</v>
      </c>
      <c r="S84" s="12" t="n">
        <v>10062840.9</v>
      </c>
      <c r="T84" s="12" t="n">
        <v>56910355.6</v>
      </c>
      <c r="U84" s="12" t="n">
        <v>43078427.6</v>
      </c>
      <c r="V84" s="12" t="n">
        <v>3839519.1</v>
      </c>
      <c r="W84" s="13" t="n">
        <v>41452007</v>
      </c>
      <c r="X84" s="12" t="n">
        <v>60241917.7</v>
      </c>
      <c r="Y84" s="12" t="n">
        <v>13320564.9</v>
      </c>
      <c r="Z84" s="12" t="n">
        <v>19167268.6</v>
      </c>
      <c r="AA84" s="12" t="n">
        <v>5842680.8</v>
      </c>
      <c r="AB84" s="13" t="n">
        <v>0</v>
      </c>
      <c r="AC84" s="10" t="s">
        <v>86</v>
      </c>
      <c r="AD84" s="14" t="n">
        <f aca="false">P84/(B84*1000)</f>
        <v>2237.81852216749</v>
      </c>
      <c r="AE84" s="14" t="n">
        <f aca="false">Q84/(C84*1000)</f>
        <v>40814.826975</v>
      </c>
      <c r="AF84" s="14" t="n">
        <f aca="false">R84/(D84*1000)</f>
        <v>904.85074742268</v>
      </c>
      <c r="AG84" s="14" t="n">
        <f aca="false">S84/(E84*1000)</f>
        <v>867.486284482759</v>
      </c>
      <c r="AH84" s="14" t="n">
        <f aca="false">T84/(F84*1000)</f>
        <v>1976.05401388889</v>
      </c>
      <c r="AI84" s="14" t="n">
        <f aca="false">U84/(G84*1000)</f>
        <v>744.014293609672</v>
      </c>
      <c r="AJ84" s="14" t="n">
        <f aca="false">V84/(H84*1000)</f>
        <v>479.9398875</v>
      </c>
      <c r="AK84" s="14" t="n">
        <f aca="false">W84/(I84*1000)</f>
        <v>1496.4623465704</v>
      </c>
      <c r="AL84" s="14" t="n">
        <f aca="false">X84/(J84*1000)</f>
        <v>2468.93105327869</v>
      </c>
      <c r="AM84" s="14" t="n">
        <f aca="false">Y84/(K84*1000)</f>
        <v>652.968867647059</v>
      </c>
      <c r="AN84" s="14" t="n">
        <f aca="false">Z84/(L84*1000)</f>
        <v>968.043868686869</v>
      </c>
      <c r="AO84" s="14" t="n">
        <f aca="false">AA84/(M84*1000)</f>
        <v>656.480988764045</v>
      </c>
      <c r="AP84" s="14" t="n">
        <f aca="false">AB84/(N84*1000)</f>
        <v>0</v>
      </c>
    </row>
    <row r="85" customFormat="false" ht="20.1" hidden="false" customHeight="true" outlineLevel="0" collapsed="false">
      <c r="A85" s="10" t="s">
        <v>87</v>
      </c>
      <c r="B85" s="10" t="n">
        <v>10.3</v>
      </c>
      <c r="C85" s="10" t="n">
        <v>1.2</v>
      </c>
      <c r="D85" s="10" t="n">
        <v>7.3</v>
      </c>
      <c r="E85" s="10" t="n">
        <v>3.2</v>
      </c>
      <c r="F85" s="10" t="n">
        <v>6.1</v>
      </c>
      <c r="G85" s="10" t="n">
        <v>10.7</v>
      </c>
      <c r="H85" s="10" t="n">
        <v>0.8</v>
      </c>
      <c r="I85" s="10" t="n">
        <v>7.4</v>
      </c>
      <c r="J85" s="10" t="n">
        <v>3.7</v>
      </c>
      <c r="K85" s="10" t="n">
        <v>7.3</v>
      </c>
      <c r="L85" s="10" t="n">
        <v>5.9</v>
      </c>
      <c r="M85" s="10" t="n">
        <v>2.8</v>
      </c>
      <c r="N85" s="10" t="n">
        <v>8.4</v>
      </c>
      <c r="O85" s="10" t="s">
        <v>87</v>
      </c>
      <c r="P85" s="11" t="n">
        <v>4922430.4</v>
      </c>
      <c r="Q85" s="12" t="n">
        <v>766691.7</v>
      </c>
      <c r="R85" s="12" t="n">
        <v>2260917.2</v>
      </c>
      <c r="S85" s="13" t="n">
        <v>2689403</v>
      </c>
      <c r="T85" s="12" t="n">
        <v>4305584.9</v>
      </c>
      <c r="U85" s="12" t="n">
        <v>4499208.1</v>
      </c>
      <c r="V85" s="12" t="n">
        <v>444730.8</v>
      </c>
      <c r="W85" s="12" t="n">
        <v>8142755.1</v>
      </c>
      <c r="X85" s="12" t="n">
        <v>3147967.6</v>
      </c>
      <c r="Y85" s="12" t="n">
        <v>2042028.8</v>
      </c>
      <c r="Z85" s="12" t="n">
        <v>3730071.7</v>
      </c>
      <c r="AA85" s="12" t="n">
        <v>886940.4</v>
      </c>
      <c r="AB85" s="13" t="n">
        <v>0</v>
      </c>
      <c r="AC85" s="10" t="s">
        <v>87</v>
      </c>
      <c r="AD85" s="14" t="n">
        <f aca="false">P85/(B85*1000)</f>
        <v>477.90586407767</v>
      </c>
      <c r="AE85" s="14" t="n">
        <f aca="false">Q85/(C85*1000)</f>
        <v>638.90975</v>
      </c>
      <c r="AF85" s="14" t="n">
        <f aca="false">R85/(D85*1000)</f>
        <v>309.714684931507</v>
      </c>
      <c r="AG85" s="14" t="n">
        <f aca="false">S85/(E85*1000)</f>
        <v>840.4384375</v>
      </c>
      <c r="AH85" s="14" t="n">
        <f aca="false">T85/(F85*1000)</f>
        <v>705.833590163934</v>
      </c>
      <c r="AI85" s="14" t="n">
        <f aca="false">U85/(G85*1000)</f>
        <v>420.486738317757</v>
      </c>
      <c r="AJ85" s="14" t="n">
        <f aca="false">V85/(H85*1000)</f>
        <v>555.9135</v>
      </c>
      <c r="AK85" s="14" t="n">
        <f aca="false">W85/(I85*1000)</f>
        <v>1100.37231081081</v>
      </c>
      <c r="AL85" s="14" t="n">
        <f aca="false">X85/(J85*1000)</f>
        <v>850.802054054054</v>
      </c>
      <c r="AM85" s="14" t="n">
        <f aca="false">Y85/(K85*1000)</f>
        <v>279.72997260274</v>
      </c>
      <c r="AN85" s="14" t="n">
        <f aca="false">Z85/(L85*1000)</f>
        <v>632.215542372881</v>
      </c>
      <c r="AO85" s="14" t="n">
        <f aca="false">AA85/(M85*1000)</f>
        <v>316.764428571429</v>
      </c>
      <c r="AP85" s="14" t="n">
        <f aca="false">AB85/(N85*1000)</f>
        <v>0</v>
      </c>
    </row>
    <row r="86" customFormat="false" ht="20.1" hidden="false" customHeight="true" outlineLevel="0" collapsed="false">
      <c r="A86" s="10" t="s">
        <v>88</v>
      </c>
      <c r="B86" s="10" t="n">
        <v>1.4</v>
      </c>
      <c r="C86" s="10" t="n">
        <v>5.5</v>
      </c>
      <c r="D86" s="10" t="n">
        <v>0.3</v>
      </c>
      <c r="E86" s="10" t="n">
        <v>3.9</v>
      </c>
      <c r="F86" s="10" t="n">
        <v>2.1</v>
      </c>
      <c r="G86" s="10" t="n">
        <v>2.2</v>
      </c>
      <c r="H86" s="10" t="n">
        <v>0.2</v>
      </c>
      <c r="I86" s="10" t="n">
        <v>2.8</v>
      </c>
      <c r="J86" s="10" t="n">
        <v>1.4</v>
      </c>
      <c r="K86" s="10" t="n">
        <v>3.1</v>
      </c>
      <c r="L86" s="10" t="n">
        <v>2.1</v>
      </c>
      <c r="M86" s="10" t="n">
        <v>0.7</v>
      </c>
      <c r="N86" s="10" t="n">
        <v>5</v>
      </c>
      <c r="O86" s="10" t="s">
        <v>88</v>
      </c>
      <c r="P86" s="11" t="n">
        <v>435954.8</v>
      </c>
      <c r="Q86" s="12" t="n">
        <v>29946756.1</v>
      </c>
      <c r="R86" s="12" t="n">
        <v>407488.6</v>
      </c>
      <c r="S86" s="12" t="n">
        <v>5855645.1</v>
      </c>
      <c r="T86" s="12" t="n">
        <v>3256269.5</v>
      </c>
      <c r="U86" s="12" t="n">
        <v>4012743.8</v>
      </c>
      <c r="V86" s="12" t="n">
        <v>142441.6</v>
      </c>
      <c r="W86" s="12" t="n">
        <v>2645650.9</v>
      </c>
      <c r="X86" s="13" t="n">
        <v>1109943</v>
      </c>
      <c r="Y86" s="12" t="n">
        <v>2828201.9</v>
      </c>
      <c r="Z86" s="13" t="n">
        <v>3459227</v>
      </c>
      <c r="AA86" s="12" t="n">
        <v>810692.6</v>
      </c>
      <c r="AB86" s="13" t="n">
        <v>0</v>
      </c>
      <c r="AC86" s="10" t="s">
        <v>88</v>
      </c>
      <c r="AD86" s="14" t="n">
        <f aca="false">P86/(B86*1000)</f>
        <v>311.396285714286</v>
      </c>
      <c r="AE86" s="14" t="n">
        <f aca="false">Q86/(C86*1000)</f>
        <v>5444.86474545455</v>
      </c>
      <c r="AF86" s="14" t="n">
        <f aca="false">R86/(D86*1000)</f>
        <v>1358.29533333333</v>
      </c>
      <c r="AG86" s="14" t="n">
        <f aca="false">S86/(E86*1000)</f>
        <v>1501.44746153846</v>
      </c>
      <c r="AH86" s="14" t="n">
        <f aca="false">T86/(F86*1000)</f>
        <v>1550.60452380952</v>
      </c>
      <c r="AI86" s="14" t="n">
        <f aca="false">U86/(G86*1000)</f>
        <v>1823.97445454545</v>
      </c>
      <c r="AJ86" s="14" t="n">
        <f aca="false">V86/(H86*1000)</f>
        <v>712.208</v>
      </c>
      <c r="AK86" s="14" t="n">
        <f aca="false">W86/(I86*1000)</f>
        <v>944.875321428571</v>
      </c>
      <c r="AL86" s="14" t="n">
        <f aca="false">X86/(J86*1000)</f>
        <v>792.816428571429</v>
      </c>
      <c r="AM86" s="14" t="n">
        <f aca="false">Y86/(K86*1000)</f>
        <v>912.323193548387</v>
      </c>
      <c r="AN86" s="14" t="n">
        <f aca="false">Z86/(L86*1000)</f>
        <v>1647.25095238095</v>
      </c>
      <c r="AO86" s="14" t="n">
        <f aca="false">AA86/(M86*1000)</f>
        <v>1158.13228571429</v>
      </c>
      <c r="AP86" s="14" t="n">
        <f aca="false">AB86/(N86*1000)</f>
        <v>0</v>
      </c>
    </row>
    <row r="87" customFormat="false" ht="20.1" hidden="false" customHeight="true" outlineLevel="0" collapsed="false">
      <c r="A87" s="10" t="s">
        <v>89</v>
      </c>
      <c r="B87" s="10" t="n">
        <v>135.5</v>
      </c>
      <c r="C87" s="10" t="n">
        <v>6.1</v>
      </c>
      <c r="D87" s="10" t="n">
        <v>59.3</v>
      </c>
      <c r="E87" s="10" t="n">
        <v>24.2</v>
      </c>
      <c r="F87" s="10" t="n">
        <v>62.6</v>
      </c>
      <c r="G87" s="10" t="n">
        <v>148.8</v>
      </c>
      <c r="H87" s="10" t="n">
        <v>33</v>
      </c>
      <c r="I87" s="10" t="n">
        <v>61.8</v>
      </c>
      <c r="J87" s="10" t="n">
        <v>30.5</v>
      </c>
      <c r="K87" s="10" t="n">
        <v>66.2</v>
      </c>
      <c r="L87" s="10" t="n">
        <v>66.7</v>
      </c>
      <c r="M87" s="10" t="n">
        <v>35.5</v>
      </c>
      <c r="N87" s="10" t="n">
        <v>36.9</v>
      </c>
      <c r="O87" s="10" t="s">
        <v>89</v>
      </c>
      <c r="P87" s="11" t="n">
        <v>43009199.6</v>
      </c>
      <c r="Q87" s="12" t="n">
        <v>7520085.9</v>
      </c>
      <c r="R87" s="12" t="n">
        <v>23747928.8</v>
      </c>
      <c r="S87" s="12" t="n">
        <v>19836543.6</v>
      </c>
      <c r="T87" s="12" t="n">
        <v>5637523.3</v>
      </c>
      <c r="U87" s="12" t="n">
        <v>41688423.3</v>
      </c>
      <c r="V87" s="12" t="n">
        <v>6499252.1</v>
      </c>
      <c r="W87" s="12" t="n">
        <v>25203216.2</v>
      </c>
      <c r="X87" s="12" t="n">
        <v>25467877.7</v>
      </c>
      <c r="Y87" s="12" t="n">
        <v>12441326.9</v>
      </c>
      <c r="Z87" s="12" t="n">
        <v>25195476.2</v>
      </c>
      <c r="AA87" s="12" t="n">
        <v>6940546.7</v>
      </c>
      <c r="AB87" s="13" t="n">
        <v>0</v>
      </c>
      <c r="AC87" s="10" t="s">
        <v>89</v>
      </c>
      <c r="AD87" s="14" t="n">
        <f aca="false">P87/(B87*1000)</f>
        <v>317.411067158672</v>
      </c>
      <c r="AE87" s="14" t="n">
        <f aca="false">Q87/(C87*1000)</f>
        <v>1232.80096721311</v>
      </c>
      <c r="AF87" s="14" t="n">
        <f aca="false">R87/(D87*1000)</f>
        <v>400.47097470489</v>
      </c>
      <c r="AG87" s="14" t="n">
        <f aca="false">S87/(E87*1000)</f>
        <v>819.691884297521</v>
      </c>
      <c r="AH87" s="14" t="n">
        <f aca="false">T87/(F87*1000)</f>
        <v>90.0562827476038</v>
      </c>
      <c r="AI87" s="14" t="n">
        <f aca="false">U87/(G87*1000)</f>
        <v>280.164135080645</v>
      </c>
      <c r="AJ87" s="14" t="n">
        <f aca="false">V87/(H87*1000)</f>
        <v>196.947033333333</v>
      </c>
      <c r="AK87" s="14" t="n">
        <f aca="false">W87/(I87*1000)</f>
        <v>407.81903236246</v>
      </c>
      <c r="AL87" s="14" t="n">
        <f aca="false">X87/(J87*1000)</f>
        <v>835.012383606557</v>
      </c>
      <c r="AM87" s="14" t="n">
        <f aca="false">Y87/(K87*1000)</f>
        <v>187.935451661631</v>
      </c>
      <c r="AN87" s="14" t="n">
        <f aca="false">Z87/(L87*1000)</f>
        <v>377.743271364318</v>
      </c>
      <c r="AO87" s="14" t="n">
        <f aca="false">AA87/(M87*1000)</f>
        <v>195.508357746479</v>
      </c>
      <c r="AP87" s="14" t="n">
        <f aca="false">AB87/(N87*1000)</f>
        <v>0</v>
      </c>
    </row>
    <row r="88" customFormat="false" ht="20.1" hidden="false" customHeight="true" outlineLevel="0" collapsed="false">
      <c r="A88" s="10" t="s">
        <v>90</v>
      </c>
      <c r="B88" s="10" t="n">
        <v>2.3</v>
      </c>
      <c r="C88" s="10" t="n">
        <v>0.8</v>
      </c>
      <c r="D88" s="10" t="n">
        <v>16.6</v>
      </c>
      <c r="E88" s="10" t="n">
        <v>5.5</v>
      </c>
      <c r="F88" s="10" t="n">
        <v>18</v>
      </c>
      <c r="G88" s="10" t="n">
        <v>33</v>
      </c>
      <c r="H88" s="10" t="n">
        <v>7.6</v>
      </c>
      <c r="I88" s="10" t="n">
        <v>17.4</v>
      </c>
      <c r="J88" s="10" t="n">
        <v>18</v>
      </c>
      <c r="K88" s="10" t="n">
        <v>13.9</v>
      </c>
      <c r="L88" s="10" t="n">
        <v>12.3</v>
      </c>
      <c r="M88" s="10" t="n">
        <v>6.1</v>
      </c>
      <c r="N88" s="10" t="n">
        <v>16.3</v>
      </c>
      <c r="O88" s="10" t="s">
        <v>90</v>
      </c>
      <c r="P88" s="11" t="n">
        <v>1960566.4</v>
      </c>
      <c r="Q88" s="12" t="n">
        <v>314417.6</v>
      </c>
      <c r="R88" s="12" t="n">
        <v>5152530.3</v>
      </c>
      <c r="S88" s="12" t="n">
        <v>2686731.5</v>
      </c>
      <c r="T88" s="12" t="n">
        <v>1102183.7</v>
      </c>
      <c r="U88" s="12" t="n">
        <v>8042739.7</v>
      </c>
      <c r="V88" s="12" t="n">
        <v>2948236.1</v>
      </c>
      <c r="W88" s="12" t="n">
        <v>5350866.4</v>
      </c>
      <c r="X88" s="12" t="n">
        <v>7206464.5</v>
      </c>
      <c r="Y88" s="12" t="n">
        <v>2351689.8</v>
      </c>
      <c r="Z88" s="12" t="n">
        <v>4014655.1</v>
      </c>
      <c r="AA88" s="12" t="n">
        <v>2044720.1</v>
      </c>
      <c r="AB88" s="13" t="n">
        <v>0</v>
      </c>
      <c r="AC88" s="10" t="s">
        <v>90</v>
      </c>
      <c r="AD88" s="14" t="n">
        <f aca="false">P88/(B88*1000)</f>
        <v>852.420173913044</v>
      </c>
      <c r="AE88" s="14" t="n">
        <f aca="false">Q88/(C88*1000)</f>
        <v>393.022</v>
      </c>
      <c r="AF88" s="14" t="n">
        <f aca="false">R88/(D88*1000)</f>
        <v>310.393391566265</v>
      </c>
      <c r="AG88" s="14" t="n">
        <f aca="false">S88/(E88*1000)</f>
        <v>488.496636363636</v>
      </c>
      <c r="AH88" s="14" t="n">
        <f aca="false">T88/(F88*1000)</f>
        <v>61.2324277777778</v>
      </c>
      <c r="AI88" s="14" t="n">
        <f aca="false">U88/(G88*1000)</f>
        <v>243.719384848485</v>
      </c>
      <c r="AJ88" s="14" t="n">
        <f aca="false">V88/(H88*1000)</f>
        <v>387.925802631579</v>
      </c>
      <c r="AK88" s="14" t="n">
        <f aca="false">W88/(I88*1000)</f>
        <v>307.521057471264</v>
      </c>
      <c r="AL88" s="14" t="n">
        <f aca="false">X88/(J88*1000)</f>
        <v>400.359138888889</v>
      </c>
      <c r="AM88" s="14" t="n">
        <f aca="false">Y88/(K88*1000)</f>
        <v>169.186316546763</v>
      </c>
      <c r="AN88" s="14" t="n">
        <f aca="false">Z88/(L88*1000)</f>
        <v>326.394723577236</v>
      </c>
      <c r="AO88" s="14" t="n">
        <f aca="false">AA88/(M88*1000)</f>
        <v>335.200016393443</v>
      </c>
      <c r="AP88" s="14" t="n">
        <f aca="false">AB88/(N88*1000)</f>
        <v>0</v>
      </c>
    </row>
  </sheetData>
  <mergeCells count="5">
    <mergeCell ref="B1:AB1"/>
    <mergeCell ref="AC1:AP1"/>
    <mergeCell ref="B2:N2"/>
    <mergeCell ref="O2:AB2"/>
    <mergeCell ref="AD2:A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I9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V76" activePane="bottomRight" state="frozen"/>
      <selection pane="topLeft" activeCell="A1" activeCellId="0" sqref="A1"/>
      <selection pane="topRight" activeCell="V1" activeCellId="0" sqref="V1"/>
      <selection pane="bottomLeft" activeCell="A76" activeCellId="0" sqref="A76"/>
      <selection pane="bottomRight" activeCell="B93" activeCellId="0" sqref="B93"/>
    </sheetView>
  </sheetViews>
  <sheetFormatPr defaultRowHeight="15" outlineLevelRow="0" outlineLevelCol="0"/>
  <cols>
    <col collapsed="false" customWidth="true" hidden="false" outlineLevel="0" max="1025" min="1" style="0" width="10.71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42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v>160.2</v>
      </c>
      <c r="C4" s="25" t="n">
        <v>2634.4</v>
      </c>
      <c r="D4" s="25" t="n">
        <v>19.7</v>
      </c>
      <c r="E4" s="25" t="n">
        <v>24</v>
      </c>
      <c r="F4" s="25" t="n">
        <v>75.6</v>
      </c>
      <c r="G4" s="25" t="n">
        <v>24.4</v>
      </c>
      <c r="H4" s="25" t="n">
        <v>95</v>
      </c>
      <c r="I4" s="25" t="n">
        <v>303.8</v>
      </c>
      <c r="J4" s="25" t="n">
        <v>130</v>
      </c>
      <c r="K4" s="24" t="n">
        <v>349.7</v>
      </c>
      <c r="L4" s="25" t="n">
        <v>366</v>
      </c>
      <c r="M4" s="25" t="n">
        <v>120</v>
      </c>
      <c r="N4" s="25" t="n">
        <v>7.7</v>
      </c>
      <c r="O4" s="25" t="n">
        <v>298.151622516556</v>
      </c>
      <c r="P4" s="25" t="n">
        <v>9100.0847434555</v>
      </c>
      <c r="Q4" s="25" t="n">
        <v>1201.05205695509</v>
      </c>
      <c r="R4" s="25" t="n">
        <v>1049.3963836478</v>
      </c>
      <c r="S4" s="25" t="n">
        <v>441.405475103734</v>
      </c>
      <c r="T4" s="25" t="n">
        <v>665.006842078189</v>
      </c>
      <c r="U4" s="25" t="n">
        <v>361.685918918919</v>
      </c>
      <c r="V4" s="25" t="n">
        <v>707.126645472062</v>
      </c>
      <c r="W4" s="25" t="n">
        <v>1168.17252581665</v>
      </c>
      <c r="X4" s="25" t="n">
        <v>344.137297709924</v>
      </c>
      <c r="Y4" s="25" t="n">
        <v>516.967991183879</v>
      </c>
      <c r="Z4" s="25" t="n">
        <v>251.817405701754</v>
      </c>
      <c r="AA4" s="25" t="n">
        <v>0</v>
      </c>
      <c r="AB4" s="25" t="n">
        <v>31.8224263589432</v>
      </c>
      <c r="AC4" s="25" t="n">
        <v>5829.2</v>
      </c>
      <c r="AD4" s="25" t="n">
        <v>527.1</v>
      </c>
      <c r="AE4" s="25" t="n">
        <v>334</v>
      </c>
      <c r="AF4" s="25" t="n">
        <v>401</v>
      </c>
      <c r="AG4" s="25" t="n">
        <v>17.9547525053143</v>
      </c>
      <c r="AH4" s="25" t="n">
        <v>12.6784087458245</v>
      </c>
      <c r="AI4" s="25" t="n">
        <v>2209</v>
      </c>
    </row>
    <row r="5" customFormat="false" ht="21" hidden="false" customHeight="false" outlineLevel="0" collapsed="false">
      <c r="A5" s="28" t="s">
        <v>7</v>
      </c>
      <c r="B5" s="25" t="n">
        <v>27.1</v>
      </c>
      <c r="C5" s="25" t="n">
        <v>1550.1</v>
      </c>
      <c r="D5" s="25" t="n">
        <v>16.4</v>
      </c>
      <c r="E5" s="25" t="n">
        <v>26.6</v>
      </c>
      <c r="F5" s="25" t="n">
        <v>67.1</v>
      </c>
      <c r="G5" s="25" t="n">
        <v>32.9</v>
      </c>
      <c r="H5" s="25" t="n">
        <v>119</v>
      </c>
      <c r="I5" s="25" t="n">
        <v>115.6</v>
      </c>
      <c r="J5" s="25" t="n">
        <v>704</v>
      </c>
      <c r="K5" s="24" t="n">
        <v>252.779</v>
      </c>
      <c r="L5" s="25" t="n">
        <v>167</v>
      </c>
      <c r="M5" s="25" t="n">
        <v>90</v>
      </c>
      <c r="N5" s="25" t="n">
        <v>5</v>
      </c>
      <c r="O5" s="25" t="n">
        <v>1091.30674772036</v>
      </c>
      <c r="P5" s="25" t="n">
        <v>3160.9532139738</v>
      </c>
      <c r="Q5" s="25" t="n">
        <v>1163.8259264574</v>
      </c>
      <c r="R5" s="25" t="n">
        <v>1234.81571515152</v>
      </c>
      <c r="S5" s="25" t="n">
        <v>922.467755681818</v>
      </c>
      <c r="T5" s="25" t="n">
        <v>1133.69982168186</v>
      </c>
      <c r="U5" s="25" t="n">
        <v>451.589208333333</v>
      </c>
      <c r="V5" s="25" t="n">
        <v>911.675716894977</v>
      </c>
      <c r="W5" s="25" t="n">
        <v>1147.90544772727</v>
      </c>
      <c r="X5" s="25" t="n">
        <v>288.427798360656</v>
      </c>
      <c r="Y5" s="25" t="n">
        <v>513.373907894737</v>
      </c>
      <c r="Z5" s="25" t="n">
        <v>324.438508928571</v>
      </c>
      <c r="AA5" s="25" t="n">
        <v>0</v>
      </c>
      <c r="AB5" s="25" t="n">
        <v>24.0829623895233</v>
      </c>
      <c r="AC5" s="25" t="n">
        <v>1881.9</v>
      </c>
      <c r="AD5" s="25" t="n">
        <v>544.2</v>
      </c>
      <c r="AE5" s="25" t="n">
        <v>135</v>
      </c>
      <c r="AF5" s="25" t="n">
        <v>603</v>
      </c>
      <c r="AG5" s="25" t="n">
        <v>15.6118960067092</v>
      </c>
      <c r="AH5" s="25" t="n">
        <v>9.74130701245081</v>
      </c>
      <c r="AI5" s="25" t="n">
        <v>1019</v>
      </c>
    </row>
    <row r="6" customFormat="false" ht="15" hidden="false" customHeight="false" outlineLevel="0" collapsed="false">
      <c r="A6" s="28" t="s">
        <v>8</v>
      </c>
      <c r="B6" s="25" t="n">
        <v>34.9</v>
      </c>
      <c r="C6" s="25" t="n">
        <v>1225.8</v>
      </c>
      <c r="D6" s="25" t="n">
        <v>16.7</v>
      </c>
      <c r="E6" s="25" t="n">
        <v>26.9</v>
      </c>
      <c r="F6" s="25" t="n">
        <v>69.9</v>
      </c>
      <c r="G6" s="25" t="n">
        <v>30.1</v>
      </c>
      <c r="H6" s="25" t="n">
        <v>162</v>
      </c>
      <c r="I6" s="25" t="n">
        <v>95</v>
      </c>
      <c r="J6" s="25" t="n">
        <v>307</v>
      </c>
      <c r="K6" s="24" t="n">
        <v>178.126</v>
      </c>
      <c r="L6" s="25" t="n">
        <v>56</v>
      </c>
      <c r="M6" s="25" t="n">
        <v>60</v>
      </c>
      <c r="N6" s="25" t="n">
        <v>16.5</v>
      </c>
      <c r="O6" s="25" t="n">
        <v>720.533368600683</v>
      </c>
      <c r="P6" s="25" t="n">
        <v>2019.157</v>
      </c>
      <c r="Q6" s="25" t="n">
        <v>632.502540201005</v>
      </c>
      <c r="R6" s="25" t="n">
        <v>590.108182389937</v>
      </c>
      <c r="S6" s="25" t="n">
        <v>453.13836026936</v>
      </c>
      <c r="T6" s="25" t="n">
        <v>429.290077942323</v>
      </c>
      <c r="U6" s="25" t="n">
        <v>541.0553</v>
      </c>
      <c r="V6" s="25" t="n">
        <v>716.227253968254</v>
      </c>
      <c r="W6" s="25" t="n">
        <v>728.778861016949</v>
      </c>
      <c r="X6" s="25" t="n">
        <v>257.419555</v>
      </c>
      <c r="Y6" s="25" t="n">
        <v>330.119490514905</v>
      </c>
      <c r="Z6" s="25" t="n">
        <v>232.269366013072</v>
      </c>
      <c r="AA6" s="25" t="n">
        <v>0</v>
      </c>
      <c r="AB6" s="25" t="n">
        <v>18.5372817751672</v>
      </c>
      <c r="AC6" s="25" t="n">
        <v>102.1</v>
      </c>
      <c r="AD6" s="25" t="n">
        <v>249.9</v>
      </c>
      <c r="AE6" s="25" t="n">
        <v>182</v>
      </c>
      <c r="AF6" s="25" t="n">
        <v>796</v>
      </c>
      <c r="AG6" s="25" t="n">
        <v>7.34214390602056</v>
      </c>
      <c r="AH6" s="25" t="n">
        <v>9.05531081742535</v>
      </c>
      <c r="AI6" s="25" t="n">
        <v>1409</v>
      </c>
    </row>
    <row r="7" customFormat="false" ht="21" hidden="false" customHeight="false" outlineLevel="0" collapsed="false">
      <c r="A7" s="28" t="s">
        <v>9</v>
      </c>
      <c r="B7" s="25" t="n">
        <v>29.1</v>
      </c>
      <c r="C7" s="25" t="n">
        <v>1397.2</v>
      </c>
      <c r="D7" s="25" t="n">
        <v>16.1</v>
      </c>
      <c r="E7" s="25" t="n">
        <v>28.5</v>
      </c>
      <c r="F7" s="25" t="n">
        <v>77.9</v>
      </c>
      <c r="G7" s="25" t="n">
        <v>22.1</v>
      </c>
      <c r="H7" s="25" t="n">
        <v>74</v>
      </c>
      <c r="I7" s="25" t="n">
        <v>105.7</v>
      </c>
      <c r="J7" s="25" t="n">
        <v>336</v>
      </c>
      <c r="K7" s="24" t="n">
        <v>209.926</v>
      </c>
      <c r="L7" s="25" t="n">
        <v>241</v>
      </c>
      <c r="M7" s="25" t="n">
        <v>38</v>
      </c>
      <c r="N7" s="25" t="n">
        <v>9.6</v>
      </c>
      <c r="O7" s="25" t="n">
        <v>464.404373046875</v>
      </c>
      <c r="P7" s="25" t="n">
        <v>773.056</v>
      </c>
      <c r="Q7" s="25" t="n">
        <v>688.937554835224</v>
      </c>
      <c r="R7" s="25" t="n">
        <v>860.840743718593</v>
      </c>
      <c r="S7" s="25" t="n">
        <v>255.954991539763</v>
      </c>
      <c r="T7" s="25" t="n">
        <v>492.022247269116</v>
      </c>
      <c r="U7" s="25" t="n">
        <v>219.430708791209</v>
      </c>
      <c r="V7" s="25" t="n">
        <v>658.551724215247</v>
      </c>
      <c r="W7" s="25" t="n">
        <v>689.090598553345</v>
      </c>
      <c r="X7" s="25" t="n">
        <v>232.851802494802</v>
      </c>
      <c r="Y7" s="25" t="n">
        <v>454.842788511749</v>
      </c>
      <c r="Z7" s="25" t="n">
        <v>406.816765853659</v>
      </c>
      <c r="AA7" s="25" t="n">
        <v>0</v>
      </c>
      <c r="AB7" s="25" t="n">
        <v>25.5639851130833</v>
      </c>
      <c r="AC7" s="25" t="n">
        <v>354.5</v>
      </c>
      <c r="AD7" s="25" t="n">
        <v>315.9</v>
      </c>
      <c r="AE7" s="25" t="n">
        <v>136</v>
      </c>
      <c r="AF7" s="25" t="n">
        <v>1487</v>
      </c>
      <c r="AG7" s="25" t="n">
        <v>43.6587460635557</v>
      </c>
      <c r="AH7" s="25" t="n">
        <v>17.4634984254223</v>
      </c>
      <c r="AI7" s="25" t="n">
        <v>1523</v>
      </c>
    </row>
    <row r="8" customFormat="false" ht="21" hidden="false" customHeight="false" outlineLevel="0" collapsed="false">
      <c r="A8" s="28" t="s">
        <v>10</v>
      </c>
      <c r="B8" s="25" t="n">
        <v>52.2</v>
      </c>
      <c r="C8" s="25" t="n">
        <v>2333.5</v>
      </c>
      <c r="D8" s="25" t="n">
        <v>15.1</v>
      </c>
      <c r="E8" s="25" t="n">
        <v>28.1</v>
      </c>
      <c r="F8" s="25" t="n">
        <v>67.1</v>
      </c>
      <c r="G8" s="25" t="n">
        <v>32.9</v>
      </c>
      <c r="H8" s="25" t="n">
        <v>137</v>
      </c>
      <c r="I8" s="25" t="n">
        <v>252.6</v>
      </c>
      <c r="J8" s="25" t="n">
        <v>327</v>
      </c>
      <c r="K8" s="24" t="n">
        <v>371.87</v>
      </c>
      <c r="L8" s="25" t="n">
        <v>588</v>
      </c>
      <c r="M8" s="25" t="n">
        <v>105</v>
      </c>
      <c r="N8" s="25" t="n">
        <v>12.4</v>
      </c>
      <c r="O8" s="25" t="n">
        <v>832.626455746367</v>
      </c>
      <c r="P8" s="25" t="n">
        <v>1369.53111111111</v>
      </c>
      <c r="Q8" s="25" t="n">
        <v>853.652898477157</v>
      </c>
      <c r="R8" s="25" t="n">
        <v>777.127888157895</v>
      </c>
      <c r="S8" s="25" t="n">
        <v>851.759422516556</v>
      </c>
      <c r="T8" s="25" t="n">
        <v>694.011680345572</v>
      </c>
      <c r="U8" s="25" t="n">
        <v>472.092007092199</v>
      </c>
      <c r="V8" s="25" t="n">
        <v>736.136633971292</v>
      </c>
      <c r="W8" s="25" t="n">
        <v>1794.4982</v>
      </c>
      <c r="X8" s="25" t="n">
        <v>368.74594081381</v>
      </c>
      <c r="Y8" s="25" t="n">
        <v>370.653654901961</v>
      </c>
      <c r="Z8" s="25" t="n">
        <v>297.803127659574</v>
      </c>
      <c r="AA8" s="25" t="n">
        <v>0</v>
      </c>
      <c r="AB8" s="25" t="n">
        <v>25.0987786586672</v>
      </c>
      <c r="AC8" s="25" t="n">
        <v>729.2</v>
      </c>
      <c r="AD8" s="25" t="n">
        <v>627.3</v>
      </c>
      <c r="AE8" s="25" t="n">
        <v>178</v>
      </c>
      <c r="AF8" s="25" t="n">
        <v>269</v>
      </c>
      <c r="AG8" s="25" t="n">
        <v>3.08549389329334</v>
      </c>
      <c r="AH8" s="25" t="n">
        <v>5.52817655881723</v>
      </c>
      <c r="AI8" s="25" t="n">
        <v>1685</v>
      </c>
    </row>
    <row r="9" customFormat="false" ht="21" hidden="false" customHeight="false" outlineLevel="0" collapsed="false">
      <c r="A9" s="28" t="s">
        <v>11</v>
      </c>
      <c r="B9" s="25" t="n">
        <v>21.4</v>
      </c>
      <c r="C9" s="25" t="n">
        <v>1029.8</v>
      </c>
      <c r="D9" s="25" t="n">
        <v>16</v>
      </c>
      <c r="E9" s="25" t="n">
        <v>28.1</v>
      </c>
      <c r="F9" s="25" t="n">
        <v>81.3</v>
      </c>
      <c r="G9" s="25" t="n">
        <v>18.7</v>
      </c>
      <c r="H9" s="25" t="n">
        <v>144</v>
      </c>
      <c r="I9" s="25" t="n">
        <v>94.2</v>
      </c>
      <c r="J9" s="25" t="n">
        <v>333</v>
      </c>
      <c r="K9" s="24" t="n">
        <v>159.589</v>
      </c>
      <c r="L9" s="25" t="n">
        <v>288</v>
      </c>
      <c r="M9" s="25" t="n">
        <v>35</v>
      </c>
      <c r="N9" s="25" t="n">
        <v>1.5</v>
      </c>
      <c r="O9" s="25" t="n">
        <v>296.47001369863</v>
      </c>
      <c r="P9" s="25" t="n">
        <v>710.836833333333</v>
      </c>
      <c r="Q9" s="25" t="n">
        <v>278.669848914858</v>
      </c>
      <c r="R9" s="25" t="n">
        <v>682.099068322981</v>
      </c>
      <c r="S9" s="25" t="n">
        <v>182.866728937729</v>
      </c>
      <c r="T9" s="25" t="n">
        <v>421.341435897436</v>
      </c>
      <c r="U9" s="25" t="n">
        <v>352.276323943662</v>
      </c>
      <c r="V9" s="25" t="n">
        <v>522.037996587031</v>
      </c>
      <c r="W9" s="25" t="n">
        <v>731.680352517986</v>
      </c>
      <c r="X9" s="25" t="n">
        <v>237.830316353887</v>
      </c>
      <c r="Y9" s="25" t="n">
        <v>338.364613888889</v>
      </c>
      <c r="Z9" s="25" t="n">
        <v>225.621376623377</v>
      </c>
      <c r="AA9" s="25" t="n">
        <v>0</v>
      </c>
      <c r="AB9" s="25" t="n">
        <v>34.5814721305108</v>
      </c>
      <c r="AC9" s="25" t="n">
        <v>57.7</v>
      </c>
      <c r="AD9" s="25" t="n">
        <v>80.4</v>
      </c>
      <c r="AE9" s="25" t="n">
        <v>243</v>
      </c>
      <c r="AF9" s="25" t="n">
        <v>420</v>
      </c>
      <c r="AG9" s="25" t="n">
        <v>15.9254224121189</v>
      </c>
      <c r="AH9" s="25" t="n">
        <v>7.18586133229753</v>
      </c>
      <c r="AI9" s="25" t="n">
        <v>1465</v>
      </c>
    </row>
    <row r="10" customFormat="false" ht="21" hidden="false" customHeight="false" outlineLevel="0" collapsed="false">
      <c r="A10" s="28" t="s">
        <v>12</v>
      </c>
      <c r="B10" s="25" t="n">
        <v>29.8</v>
      </c>
      <c r="C10" s="25" t="n">
        <v>1009.8</v>
      </c>
      <c r="D10" s="25" t="n">
        <v>16.1</v>
      </c>
      <c r="E10" s="25" t="n">
        <v>27.3</v>
      </c>
      <c r="F10" s="25" t="n">
        <v>76.1</v>
      </c>
      <c r="G10" s="25" t="n">
        <v>23.9</v>
      </c>
      <c r="H10" s="25" t="n">
        <v>118</v>
      </c>
      <c r="I10" s="25" t="n">
        <v>42.8</v>
      </c>
      <c r="J10" s="25" t="n">
        <v>321</v>
      </c>
      <c r="K10" s="24" t="n">
        <v>159.227</v>
      </c>
      <c r="L10" s="25" t="n">
        <v>103</v>
      </c>
      <c r="M10" s="25" t="n">
        <v>26</v>
      </c>
      <c r="N10" s="25" t="n">
        <v>3.2</v>
      </c>
      <c r="O10" s="25" t="n">
        <v>848.273460606061</v>
      </c>
      <c r="P10" s="25" t="n">
        <v>1260.471125</v>
      </c>
      <c r="Q10" s="25" t="n">
        <v>929.450072943172</v>
      </c>
      <c r="R10" s="25" t="n">
        <v>566.45575</v>
      </c>
      <c r="S10" s="25" t="n">
        <v>570.616111764706</v>
      </c>
      <c r="T10" s="25" t="n">
        <v>576.697026595745</v>
      </c>
      <c r="U10" s="25" t="n">
        <v>347.910670454545</v>
      </c>
      <c r="V10" s="25" t="n">
        <v>507.661357142857</v>
      </c>
      <c r="W10" s="25" t="n">
        <v>949.940968220339</v>
      </c>
      <c r="X10" s="25" t="n">
        <v>365.690115151515</v>
      </c>
      <c r="Y10" s="25" t="n">
        <v>590.483663043478</v>
      </c>
      <c r="Z10" s="25" t="n">
        <v>435.395076923077</v>
      </c>
      <c r="AA10" s="25" t="n">
        <v>0</v>
      </c>
      <c r="AB10" s="25" t="n">
        <v>28.356110120816</v>
      </c>
      <c r="AC10" s="25" t="n">
        <v>177</v>
      </c>
      <c r="AD10" s="25" t="n">
        <v>324.3</v>
      </c>
      <c r="AE10" s="25" t="n">
        <v>208</v>
      </c>
      <c r="AF10" s="25" t="n">
        <v>664</v>
      </c>
      <c r="AG10" s="25" t="n">
        <v>71.4002772826302</v>
      </c>
      <c r="AH10" s="25" t="n">
        <v>15.9437512378689</v>
      </c>
      <c r="AI10" s="25" t="n">
        <v>1804</v>
      </c>
    </row>
    <row r="11" customFormat="false" ht="21" hidden="false" customHeight="false" outlineLevel="0" collapsed="false">
      <c r="A11" s="28" t="s">
        <v>13</v>
      </c>
      <c r="B11" s="25" t="n">
        <v>60.2</v>
      </c>
      <c r="C11" s="25" t="n">
        <v>651.5</v>
      </c>
      <c r="D11" s="25" t="n">
        <v>17.8</v>
      </c>
      <c r="E11" s="25" t="n">
        <v>27.1</v>
      </c>
      <c r="F11" s="25" t="n">
        <v>71.5</v>
      </c>
      <c r="G11" s="25" t="n">
        <v>28.5</v>
      </c>
      <c r="H11" s="25" t="n">
        <v>147</v>
      </c>
      <c r="I11" s="25" t="n">
        <v>60.7</v>
      </c>
      <c r="J11" s="25" t="n">
        <v>133</v>
      </c>
      <c r="K11" s="24" t="n">
        <v>90.387</v>
      </c>
      <c r="L11" s="25" t="n">
        <v>23</v>
      </c>
      <c r="M11" s="25" t="n">
        <v>25</v>
      </c>
      <c r="N11" s="25" t="n">
        <v>1.8</v>
      </c>
      <c r="O11" s="25" t="n">
        <v>490.535729559748</v>
      </c>
      <c r="P11" s="25" t="n">
        <v>800.0575</v>
      </c>
      <c r="Q11" s="25" t="n">
        <v>641.352246644295</v>
      </c>
      <c r="R11" s="25" t="n">
        <v>1071.17192372881</v>
      </c>
      <c r="S11" s="25" t="n">
        <v>580.015927374302</v>
      </c>
      <c r="T11" s="25" t="n">
        <v>432.976083499006</v>
      </c>
      <c r="U11" s="25" t="n">
        <v>399.7825</v>
      </c>
      <c r="V11" s="25" t="n">
        <v>551.98105</v>
      </c>
      <c r="W11" s="25" t="n">
        <v>967.572395973154</v>
      </c>
      <c r="X11" s="25" t="n">
        <v>280.56883269962</v>
      </c>
      <c r="Y11" s="25" t="n">
        <v>385.132980952381</v>
      </c>
      <c r="Z11" s="25" t="n">
        <v>296.06547</v>
      </c>
      <c r="AA11" s="25" t="n">
        <v>0</v>
      </c>
      <c r="AB11" s="25" t="n">
        <v>27.3768227168074</v>
      </c>
      <c r="AC11" s="25" t="n">
        <v>163.3</v>
      </c>
      <c r="AD11" s="25" t="n">
        <v>123</v>
      </c>
      <c r="AE11" s="25" t="n">
        <v>326</v>
      </c>
      <c r="AF11" s="25" t="n">
        <v>729</v>
      </c>
      <c r="AG11" s="25" t="n">
        <v>8.90253261703761</v>
      </c>
      <c r="AH11" s="25" t="n">
        <v>15.8096699923254</v>
      </c>
      <c r="AI11" s="25" t="n">
        <v>1427</v>
      </c>
    </row>
    <row r="12" customFormat="false" ht="15" hidden="false" customHeight="false" outlineLevel="0" collapsed="false">
      <c r="A12" s="28" t="s">
        <v>14</v>
      </c>
      <c r="B12" s="25" t="n">
        <v>30</v>
      </c>
      <c r="C12" s="25" t="n">
        <v>1120</v>
      </c>
      <c r="D12" s="25" t="n">
        <v>16.4</v>
      </c>
      <c r="E12" s="25" t="n">
        <v>27.8</v>
      </c>
      <c r="F12" s="25" t="n">
        <v>67.3</v>
      </c>
      <c r="G12" s="25" t="n">
        <v>32.7</v>
      </c>
      <c r="H12" s="25" t="n">
        <v>117</v>
      </c>
      <c r="I12" s="25" t="n">
        <v>114.6</v>
      </c>
      <c r="J12" s="25" t="n">
        <v>357</v>
      </c>
      <c r="K12" s="24" t="n">
        <v>200.327</v>
      </c>
      <c r="L12" s="25" t="n">
        <v>297</v>
      </c>
      <c r="M12" s="25" t="n">
        <v>71</v>
      </c>
      <c r="N12" s="25" t="n">
        <v>6.2</v>
      </c>
      <c r="O12" s="25" t="n">
        <v>664.74063617245</v>
      </c>
      <c r="P12" s="25" t="n">
        <v>3127.22543478261</v>
      </c>
      <c r="Q12" s="25" t="n">
        <v>980.434654798762</v>
      </c>
      <c r="R12" s="25" t="n">
        <v>1387.07427083333</v>
      </c>
      <c r="S12" s="25" t="n">
        <v>810.170469178082</v>
      </c>
      <c r="T12" s="25" t="n">
        <v>210.2133172226</v>
      </c>
      <c r="U12" s="25" t="n">
        <v>422.464033898305</v>
      </c>
      <c r="V12" s="25" t="n">
        <v>608.388160714286</v>
      </c>
      <c r="W12" s="25" t="n">
        <v>954.65365648855</v>
      </c>
      <c r="X12" s="25" t="n">
        <v>295.75788185654</v>
      </c>
      <c r="Y12" s="25" t="n">
        <v>393.674830083565</v>
      </c>
      <c r="Z12" s="25" t="n">
        <v>300.68273880597</v>
      </c>
      <c r="AA12" s="25" t="n">
        <v>0</v>
      </c>
      <c r="AB12" s="25" t="n">
        <v>22.3973214285714</v>
      </c>
      <c r="AC12" s="25" t="n">
        <v>246.9</v>
      </c>
      <c r="AD12" s="25" t="n">
        <v>149.4</v>
      </c>
      <c r="AE12" s="25" t="n">
        <v>186</v>
      </c>
      <c r="AF12" s="25" t="n">
        <v>414</v>
      </c>
      <c r="AG12" s="25" t="n">
        <v>9.375</v>
      </c>
      <c r="AH12" s="25" t="n">
        <v>11.6071428571429</v>
      </c>
      <c r="AI12" s="25" t="n">
        <v>1271</v>
      </c>
    </row>
    <row r="13" customFormat="false" ht="21" hidden="false" customHeight="false" outlineLevel="0" collapsed="false">
      <c r="A13" s="28" t="s">
        <v>15</v>
      </c>
      <c r="B13" s="25" t="n">
        <v>24</v>
      </c>
      <c r="C13" s="25" t="n">
        <v>1156.1</v>
      </c>
      <c r="D13" s="25" t="n">
        <v>16.5</v>
      </c>
      <c r="E13" s="25" t="n">
        <v>27.5</v>
      </c>
      <c r="F13" s="25" t="n">
        <v>64.2</v>
      </c>
      <c r="G13" s="25" t="n">
        <v>35.8</v>
      </c>
      <c r="H13" s="25" t="n">
        <v>105</v>
      </c>
      <c r="I13" s="25" t="n">
        <v>117.9</v>
      </c>
      <c r="J13" s="25" t="n">
        <v>520</v>
      </c>
      <c r="K13" s="24" t="n">
        <v>182.753</v>
      </c>
      <c r="L13" s="25" t="n">
        <v>85</v>
      </c>
      <c r="M13" s="25" t="n">
        <v>12</v>
      </c>
      <c r="N13" s="25" t="n">
        <v>12.3</v>
      </c>
      <c r="O13" s="25" t="n">
        <v>861.645779433681</v>
      </c>
      <c r="P13" s="25" t="n">
        <v>867.118965517241</v>
      </c>
      <c r="Q13" s="25" t="n">
        <v>1853.61537826962</v>
      </c>
      <c r="R13" s="25" t="n">
        <v>780.160176470588</v>
      </c>
      <c r="S13" s="25" t="n">
        <v>826.128366995074</v>
      </c>
      <c r="T13" s="25" t="n">
        <v>472.052931707317</v>
      </c>
      <c r="U13" s="25" t="n">
        <v>223.636496551724</v>
      </c>
      <c r="V13" s="25" t="n">
        <v>533.829455587393</v>
      </c>
      <c r="W13" s="25" t="n">
        <v>1188.32891167192</v>
      </c>
      <c r="X13" s="25" t="n">
        <v>323.433486413044</v>
      </c>
      <c r="Y13" s="25" t="n">
        <v>406.406561827957</v>
      </c>
      <c r="Z13" s="25" t="n">
        <v>210.910419753086</v>
      </c>
      <c r="AA13" s="25" t="n">
        <v>0</v>
      </c>
      <c r="AB13" s="25" t="n">
        <v>19.2742842314679</v>
      </c>
      <c r="AC13" s="25" t="n">
        <v>2998.1</v>
      </c>
      <c r="AD13" s="25" t="n">
        <v>205</v>
      </c>
      <c r="AE13" s="25" t="n">
        <v>170</v>
      </c>
      <c r="AF13" s="25" t="n">
        <v>296</v>
      </c>
      <c r="AG13" s="25" t="n">
        <v>8.0442868263991</v>
      </c>
      <c r="AH13" s="25" t="n">
        <v>11.6771905544503</v>
      </c>
      <c r="AI13" s="25" t="n">
        <v>1245</v>
      </c>
    </row>
    <row r="14" customFormat="false" ht="21" hidden="false" customHeight="false" outlineLevel="0" collapsed="false">
      <c r="A14" s="28" t="s">
        <v>16</v>
      </c>
      <c r="B14" s="25" t="n">
        <v>44.3</v>
      </c>
      <c r="C14" s="25" t="n">
        <v>7318.6</v>
      </c>
      <c r="D14" s="25" t="n">
        <v>16.5</v>
      </c>
      <c r="E14" s="25" t="n">
        <v>24.6</v>
      </c>
      <c r="F14" s="25" t="n">
        <v>81.6</v>
      </c>
      <c r="G14" s="25" t="n">
        <v>18.4</v>
      </c>
      <c r="H14" s="25" t="n">
        <v>111</v>
      </c>
      <c r="I14" s="25" t="n">
        <v>569.4</v>
      </c>
      <c r="J14" s="25" t="n">
        <v>720</v>
      </c>
      <c r="K14" s="24" t="n">
        <v>1757.474</v>
      </c>
      <c r="L14" s="25" t="n">
        <v>1245</v>
      </c>
      <c r="M14" s="25" t="n">
        <v>511</v>
      </c>
      <c r="N14" s="25" t="n">
        <v>13.7</v>
      </c>
      <c r="O14" s="25" t="n">
        <v>687.809388259526</v>
      </c>
      <c r="P14" s="25" t="n">
        <v>1747.30457894737</v>
      </c>
      <c r="Q14" s="25" t="n">
        <v>1024.81986555632</v>
      </c>
      <c r="R14" s="25" t="n">
        <v>1331.21377617329</v>
      </c>
      <c r="S14" s="25" t="n">
        <v>1015.96243372922</v>
      </c>
      <c r="T14" s="25" t="n">
        <v>1389.25424485462</v>
      </c>
      <c r="U14" s="25" t="n">
        <v>491.73633819242</v>
      </c>
      <c r="V14" s="25" t="n">
        <v>898.485973041894</v>
      </c>
      <c r="W14" s="25" t="n">
        <v>1384.49239773014</v>
      </c>
      <c r="X14" s="25" t="n">
        <v>479.598433981066</v>
      </c>
      <c r="Y14" s="25" t="n">
        <v>774.692976682565</v>
      </c>
      <c r="Z14" s="25" t="n">
        <v>386.18300974026</v>
      </c>
      <c r="AA14" s="25" t="n">
        <v>0.0116438975389252</v>
      </c>
      <c r="AB14" s="25" t="n">
        <v>35.4991391796245</v>
      </c>
      <c r="AC14" s="25" t="n">
        <v>2580.7</v>
      </c>
      <c r="AD14" s="25" t="n">
        <v>2305.8</v>
      </c>
      <c r="AE14" s="25" t="n">
        <v>149</v>
      </c>
      <c r="AF14" s="25" t="n">
        <v>517</v>
      </c>
      <c r="AG14" s="25" t="n">
        <v>11.3819582980351</v>
      </c>
      <c r="AH14" s="25" t="n">
        <v>31.686388107015</v>
      </c>
      <c r="AI14" s="25" t="n">
        <v>1226</v>
      </c>
    </row>
    <row r="15" customFormat="false" ht="21" hidden="false" customHeight="false" outlineLevel="0" collapsed="false">
      <c r="A15" s="28" t="s">
        <v>17</v>
      </c>
      <c r="B15" s="25" t="n">
        <v>24.7</v>
      </c>
      <c r="C15" s="25" t="n">
        <v>759.7</v>
      </c>
      <c r="D15" s="25" t="n">
        <v>16</v>
      </c>
      <c r="E15" s="25" t="n">
        <v>28.3</v>
      </c>
      <c r="F15" s="25" t="n">
        <v>66.6</v>
      </c>
      <c r="G15" s="25" t="n">
        <v>33.4</v>
      </c>
      <c r="H15" s="25" t="n">
        <v>117</v>
      </c>
      <c r="I15" s="25" t="n">
        <v>57.1</v>
      </c>
      <c r="J15" s="25" t="n">
        <v>364</v>
      </c>
      <c r="K15" s="24" t="n">
        <v>132.16</v>
      </c>
      <c r="L15" s="25" t="n">
        <v>112</v>
      </c>
      <c r="M15" s="25" t="n">
        <v>29</v>
      </c>
      <c r="N15" s="25" t="n">
        <v>0.9</v>
      </c>
      <c r="O15" s="25" t="n">
        <v>598.912532069971</v>
      </c>
      <c r="P15" s="25" t="n">
        <v>2676.628</v>
      </c>
      <c r="Q15" s="25" t="n">
        <v>624.297776595745</v>
      </c>
      <c r="R15" s="25" t="n">
        <v>528.169715789474</v>
      </c>
      <c r="S15" s="25" t="n">
        <v>751.471925438596</v>
      </c>
      <c r="T15" s="25" t="n">
        <v>440.899788811189</v>
      </c>
      <c r="U15" s="25" t="n">
        <v>235.164661538462</v>
      </c>
      <c r="V15" s="25" t="n">
        <v>924.006470355731</v>
      </c>
      <c r="W15" s="25" t="n">
        <v>675.025819047619</v>
      </c>
      <c r="X15" s="25" t="n">
        <v>329.794755681818</v>
      </c>
      <c r="Y15" s="25" t="n">
        <v>383.459360995851</v>
      </c>
      <c r="Z15" s="25" t="n">
        <v>216.325958041958</v>
      </c>
      <c r="AA15" s="25" t="n">
        <v>0</v>
      </c>
      <c r="AB15" s="25" t="n">
        <v>22.2824799262867</v>
      </c>
      <c r="AC15" s="25" t="n">
        <v>85.5</v>
      </c>
      <c r="AD15" s="25" t="n">
        <v>76.3</v>
      </c>
      <c r="AE15" s="25" t="n">
        <v>212</v>
      </c>
      <c r="AF15" s="25" t="n">
        <v>391</v>
      </c>
      <c r="AG15" s="25" t="n">
        <v>15.2691852046861</v>
      </c>
      <c r="AH15" s="25" t="n">
        <v>20.2711596682901</v>
      </c>
      <c r="AI15" s="25" t="n">
        <v>1542</v>
      </c>
    </row>
    <row r="16" customFormat="false" ht="21" hidden="false" customHeight="false" outlineLevel="0" collapsed="false">
      <c r="A16" s="28" t="s">
        <v>18</v>
      </c>
      <c r="B16" s="25" t="n">
        <v>39.6</v>
      </c>
      <c r="C16" s="25" t="n">
        <v>1130.1</v>
      </c>
      <c r="D16" s="25" t="n">
        <v>15.1</v>
      </c>
      <c r="E16" s="25" t="n">
        <v>29.5</v>
      </c>
      <c r="F16" s="25" t="n">
        <v>71.4</v>
      </c>
      <c r="G16" s="25" t="n">
        <v>28.6</v>
      </c>
      <c r="H16" s="25" t="n">
        <v>175</v>
      </c>
      <c r="I16" s="25" t="n">
        <v>78.3</v>
      </c>
      <c r="J16" s="25" t="n">
        <v>264</v>
      </c>
      <c r="K16" s="24" t="n">
        <v>165.839</v>
      </c>
      <c r="L16" s="25" t="n">
        <v>115</v>
      </c>
      <c r="M16" s="25" t="n">
        <v>88</v>
      </c>
      <c r="N16" s="25" t="n">
        <v>3.5</v>
      </c>
      <c r="O16" s="25" t="n">
        <v>663.554441176471</v>
      </c>
      <c r="P16" s="25" t="n">
        <v>372.721565217391</v>
      </c>
      <c r="Q16" s="25" t="n">
        <v>963.690238046796</v>
      </c>
      <c r="R16" s="25" t="n">
        <v>770.074057324841</v>
      </c>
      <c r="S16" s="25" t="n">
        <v>380.919428571429</v>
      </c>
      <c r="T16" s="25" t="n">
        <v>666.479885821832</v>
      </c>
      <c r="U16" s="25" t="n">
        <v>369.204644067797</v>
      </c>
      <c r="V16" s="25" t="n">
        <v>740.517586734694</v>
      </c>
      <c r="W16" s="25" t="n">
        <v>990.273410344827</v>
      </c>
      <c r="X16" s="25" t="n">
        <v>311.966180803571</v>
      </c>
      <c r="Y16" s="25" t="n">
        <v>420.832931034483</v>
      </c>
      <c r="Z16" s="25" t="n">
        <v>245.056668639053</v>
      </c>
      <c r="AA16" s="25" t="n">
        <v>0</v>
      </c>
      <c r="AB16" s="25" t="n">
        <v>29.9734536766658</v>
      </c>
      <c r="AC16" s="25" t="n">
        <v>217.3</v>
      </c>
      <c r="AD16" s="25" t="n">
        <v>140.9</v>
      </c>
      <c r="AE16" s="25" t="n">
        <v>233</v>
      </c>
      <c r="AF16" s="25" t="n">
        <v>727</v>
      </c>
      <c r="AG16" s="25" t="n">
        <v>7.60994602247589</v>
      </c>
      <c r="AH16" s="25" t="n">
        <v>17.2551101672418</v>
      </c>
      <c r="AI16" s="25" t="n">
        <v>915</v>
      </c>
    </row>
    <row r="17" customFormat="false" ht="21" hidden="false" customHeight="false" outlineLevel="0" collapsed="false">
      <c r="A17" s="28" t="s">
        <v>19</v>
      </c>
      <c r="B17" s="25" t="n">
        <v>49.8</v>
      </c>
      <c r="C17" s="25" t="n">
        <v>958.6</v>
      </c>
      <c r="D17" s="25" t="n">
        <v>15.3</v>
      </c>
      <c r="E17" s="25" t="n">
        <v>27.4</v>
      </c>
      <c r="F17" s="25" t="n">
        <v>72</v>
      </c>
      <c r="G17" s="25" t="n">
        <v>28</v>
      </c>
      <c r="H17" s="25" t="n">
        <v>112</v>
      </c>
      <c r="I17" s="25" t="n">
        <v>81.4</v>
      </c>
      <c r="J17" s="25" t="n">
        <v>283</v>
      </c>
      <c r="K17" s="24" t="n">
        <v>177.025</v>
      </c>
      <c r="L17" s="25" t="n">
        <v>42</v>
      </c>
      <c r="M17" s="25" t="n">
        <v>10</v>
      </c>
      <c r="N17" s="25" t="n">
        <v>2.7</v>
      </c>
      <c r="O17" s="25" t="n">
        <v>299.753468634686</v>
      </c>
      <c r="P17" s="25" t="n">
        <v>813.9715</v>
      </c>
      <c r="Q17" s="25" t="n">
        <v>690.394278409091</v>
      </c>
      <c r="R17" s="25" t="n">
        <v>1042.74418571429</v>
      </c>
      <c r="S17" s="25" t="n">
        <v>390.732228365385</v>
      </c>
      <c r="T17" s="25" t="n">
        <v>615.317684141546</v>
      </c>
      <c r="U17" s="25" t="n">
        <v>399.27325</v>
      </c>
      <c r="V17" s="25" t="n">
        <v>721.773853598015</v>
      </c>
      <c r="W17" s="25" t="n">
        <v>662.054079245283</v>
      </c>
      <c r="X17" s="25" t="n">
        <v>241.944590697674</v>
      </c>
      <c r="Y17" s="25" t="n">
        <v>341.252068767908</v>
      </c>
      <c r="Z17" s="25" t="n">
        <v>184.528527950311</v>
      </c>
      <c r="AA17" s="25" t="n">
        <v>0</v>
      </c>
      <c r="AB17" s="25" t="n">
        <v>28.9526392655957</v>
      </c>
      <c r="AC17" s="25" t="n">
        <v>375.2</v>
      </c>
      <c r="AD17" s="25" t="n">
        <v>516.5</v>
      </c>
      <c r="AE17" s="25" t="n">
        <v>114</v>
      </c>
      <c r="AF17" s="25" t="n">
        <v>572</v>
      </c>
      <c r="AG17" s="25" t="n">
        <v>11.1621114124765</v>
      </c>
      <c r="AH17" s="25" t="n">
        <v>14.3959941581473</v>
      </c>
      <c r="AI17" s="25" t="n">
        <v>1431</v>
      </c>
    </row>
    <row r="18" customFormat="false" ht="21" hidden="false" customHeight="false" outlineLevel="0" collapsed="false">
      <c r="A18" s="28" t="s">
        <v>20</v>
      </c>
      <c r="B18" s="25" t="n">
        <v>34.5</v>
      </c>
      <c r="C18" s="25" t="n">
        <v>1050.3</v>
      </c>
      <c r="D18" s="25" t="n">
        <v>14.8</v>
      </c>
      <c r="E18" s="25" t="n">
        <v>29.3</v>
      </c>
      <c r="F18" s="25" t="n">
        <v>60.1</v>
      </c>
      <c r="G18" s="25" t="n">
        <v>39.9</v>
      </c>
      <c r="H18" s="25" t="n">
        <v>135</v>
      </c>
      <c r="I18" s="25" t="n">
        <v>108</v>
      </c>
      <c r="J18" s="25" t="n">
        <v>287</v>
      </c>
      <c r="K18" s="24" t="n">
        <v>140.05</v>
      </c>
      <c r="L18" s="25" t="n">
        <v>104</v>
      </c>
      <c r="M18" s="25" t="n">
        <v>14</v>
      </c>
      <c r="N18" s="25" t="n">
        <v>6.1</v>
      </c>
      <c r="O18" s="25" t="n">
        <v>681.438787341772</v>
      </c>
      <c r="P18" s="25" t="n">
        <v>1000.871</v>
      </c>
      <c r="Q18" s="25" t="n">
        <v>583.559636231884</v>
      </c>
      <c r="R18" s="25" t="n">
        <v>457.084015873016</v>
      </c>
      <c r="S18" s="25" t="n">
        <v>2501.37018181818</v>
      </c>
      <c r="T18" s="25" t="n">
        <v>512.504675352877</v>
      </c>
      <c r="U18" s="25" t="n">
        <v>258.50175308642</v>
      </c>
      <c r="V18" s="25" t="n">
        <v>794.307321656051</v>
      </c>
      <c r="W18" s="25" t="n">
        <v>894.740597484277</v>
      </c>
      <c r="X18" s="25" t="n">
        <v>275.984739376771</v>
      </c>
      <c r="Y18" s="25" t="n">
        <v>368.55700974026</v>
      </c>
      <c r="Z18" s="25" t="n">
        <v>162.827765</v>
      </c>
      <c r="AA18" s="25" t="n">
        <v>0</v>
      </c>
      <c r="AB18" s="25" t="n">
        <v>17.5321336760925</v>
      </c>
      <c r="AC18" s="25" t="n">
        <v>52.1</v>
      </c>
      <c r="AD18" s="25" t="n">
        <v>44.3</v>
      </c>
      <c r="AE18" s="25" t="n">
        <v>191</v>
      </c>
      <c r="AF18" s="25" t="n">
        <v>632</v>
      </c>
      <c r="AG18" s="25" t="n">
        <v>3.33238122441207</v>
      </c>
      <c r="AH18" s="25" t="n">
        <v>6.75997334095021</v>
      </c>
      <c r="AI18" s="25" t="n">
        <v>1253</v>
      </c>
    </row>
    <row r="19" customFormat="false" ht="15" hidden="false" customHeight="false" outlineLevel="0" collapsed="false">
      <c r="A19" s="28" t="s">
        <v>21</v>
      </c>
      <c r="B19" s="25" t="n">
        <v>84.2</v>
      </c>
      <c r="C19" s="25" t="n">
        <v>1304.8</v>
      </c>
      <c r="D19" s="25" t="n">
        <v>16.2</v>
      </c>
      <c r="E19" s="25" t="n">
        <v>28.7</v>
      </c>
      <c r="F19" s="25" t="n">
        <v>75.4</v>
      </c>
      <c r="G19" s="25" t="n">
        <v>24.6</v>
      </c>
      <c r="H19" s="25" t="n">
        <v>64</v>
      </c>
      <c r="I19" s="25" t="n">
        <v>52.9</v>
      </c>
      <c r="J19" s="25" t="n">
        <v>248</v>
      </c>
      <c r="K19" s="24" t="n">
        <v>195.655</v>
      </c>
      <c r="L19" s="25" t="n">
        <v>134</v>
      </c>
      <c r="M19" s="25" t="n">
        <v>71</v>
      </c>
      <c r="N19" s="25" t="n">
        <v>5.3</v>
      </c>
      <c r="O19" s="25" t="n">
        <v>374.662336148649</v>
      </c>
      <c r="P19" s="25" t="n">
        <v>181.1887</v>
      </c>
      <c r="Q19" s="25" t="n">
        <v>611.69112474645</v>
      </c>
      <c r="R19" s="25" t="n">
        <v>1436.52516814159</v>
      </c>
      <c r="S19" s="25" t="n">
        <v>550.48568852459</v>
      </c>
      <c r="T19" s="25" t="n">
        <v>503.810533333333</v>
      </c>
      <c r="U19" s="25" t="n">
        <v>567.078103896104</v>
      </c>
      <c r="V19" s="25" t="n">
        <v>910.018590330789</v>
      </c>
      <c r="W19" s="25" t="n">
        <v>1044.01293920973</v>
      </c>
      <c r="X19" s="25" t="n">
        <v>280.28958266129</v>
      </c>
      <c r="Y19" s="25" t="n">
        <v>427.498610837438</v>
      </c>
      <c r="Z19" s="25" t="n">
        <v>224.130903930131</v>
      </c>
      <c r="AA19" s="25" t="n">
        <v>0</v>
      </c>
      <c r="AB19" s="25" t="n">
        <v>27.7046290619252</v>
      </c>
      <c r="AC19" s="25" t="n">
        <v>117.8</v>
      </c>
      <c r="AD19" s="25" t="n">
        <v>120.9</v>
      </c>
      <c r="AE19" s="25" t="n">
        <v>227</v>
      </c>
      <c r="AF19" s="25" t="n">
        <v>387</v>
      </c>
      <c r="AG19" s="25" t="n">
        <v>4.90496627835684</v>
      </c>
      <c r="AH19" s="25" t="n">
        <v>15.5579399141631</v>
      </c>
      <c r="AI19" s="25" t="n">
        <v>1750</v>
      </c>
    </row>
    <row r="20" customFormat="false" ht="15" hidden="false" customHeight="false" outlineLevel="0" collapsed="false">
      <c r="A20" s="28" t="s">
        <v>22</v>
      </c>
      <c r="B20" s="25" t="n">
        <v>25.7</v>
      </c>
      <c r="C20" s="25" t="n">
        <v>1506.4</v>
      </c>
      <c r="D20" s="25" t="n">
        <v>14.5</v>
      </c>
      <c r="E20" s="25" t="n">
        <v>29.9</v>
      </c>
      <c r="F20" s="25" t="n">
        <v>74.7</v>
      </c>
      <c r="G20" s="25" t="n">
        <v>25.3</v>
      </c>
      <c r="H20" s="25" t="n">
        <v>185</v>
      </c>
      <c r="I20" s="25" t="n">
        <v>92.2</v>
      </c>
      <c r="J20" s="25" t="n">
        <v>395</v>
      </c>
      <c r="K20" s="24" t="n">
        <v>239.646</v>
      </c>
      <c r="L20" s="25" t="n">
        <v>193</v>
      </c>
      <c r="M20" s="25" t="n">
        <v>45</v>
      </c>
      <c r="N20" s="25" t="n">
        <v>12.4</v>
      </c>
      <c r="O20" s="25" t="n">
        <v>627.330077220077</v>
      </c>
      <c r="P20" s="25" t="n">
        <v>696.856740740741</v>
      </c>
      <c r="Q20" s="25" t="n">
        <v>1324.25455377095</v>
      </c>
      <c r="R20" s="25" t="n">
        <v>705.751070484582</v>
      </c>
      <c r="S20" s="25" t="n">
        <v>451.213143953935</v>
      </c>
      <c r="T20" s="25" t="n">
        <v>366.630723493976</v>
      </c>
      <c r="U20" s="25" t="n">
        <v>345.054795698925</v>
      </c>
      <c r="V20" s="25" t="n">
        <v>671.772873853211</v>
      </c>
      <c r="W20" s="25" t="n">
        <v>931.101547619048</v>
      </c>
      <c r="X20" s="25" t="n">
        <v>270.456636861314</v>
      </c>
      <c r="Y20" s="25" t="n">
        <v>434.853468817204</v>
      </c>
      <c r="Z20" s="25" t="n">
        <v>172.099465473146</v>
      </c>
      <c r="AA20" s="25" t="n">
        <v>0</v>
      </c>
      <c r="AB20" s="25" t="n">
        <v>23.8920605416888</v>
      </c>
      <c r="AC20" s="25" t="n">
        <v>2504.4</v>
      </c>
      <c r="AD20" s="25" t="n">
        <v>459.1</v>
      </c>
      <c r="AE20" s="25" t="n">
        <v>242</v>
      </c>
      <c r="AF20" s="25" t="n">
        <v>980</v>
      </c>
      <c r="AG20" s="25" t="n">
        <v>4.38130642591609</v>
      </c>
      <c r="AH20" s="25" t="n">
        <v>9.49283058948486</v>
      </c>
      <c r="AI20" s="25" t="n">
        <v>874</v>
      </c>
    </row>
    <row r="21" customFormat="false" ht="21" hidden="false" customHeight="false" outlineLevel="0" collapsed="false">
      <c r="A21" s="28" t="s">
        <v>23</v>
      </c>
      <c r="B21" s="25" t="n">
        <v>36.2</v>
      </c>
      <c r="C21" s="25" t="n">
        <v>1271.9</v>
      </c>
      <c r="D21" s="25" t="n">
        <v>16.5</v>
      </c>
      <c r="E21" s="25" t="n">
        <v>28</v>
      </c>
      <c r="F21" s="25" t="n">
        <v>81.7</v>
      </c>
      <c r="G21" s="25" t="n">
        <v>18.3</v>
      </c>
      <c r="H21" s="25" t="n">
        <v>102</v>
      </c>
      <c r="I21" s="25" t="n">
        <v>152.3</v>
      </c>
      <c r="J21" s="25" t="n">
        <v>265</v>
      </c>
      <c r="K21" s="24" t="n">
        <v>201.423</v>
      </c>
      <c r="L21" s="25" t="n">
        <v>167</v>
      </c>
      <c r="M21" s="25" t="n">
        <v>81</v>
      </c>
      <c r="N21" s="25" t="n">
        <v>7</v>
      </c>
      <c r="O21" s="25" t="n">
        <v>412.233933198381</v>
      </c>
      <c r="P21" s="25" t="n">
        <v>525.3908</v>
      </c>
      <c r="Q21" s="25" t="n">
        <v>850.516148951049</v>
      </c>
      <c r="R21" s="25" t="n">
        <v>860.30267539267</v>
      </c>
      <c r="S21" s="25" t="n">
        <v>736.29002020202</v>
      </c>
      <c r="T21" s="25" t="n">
        <v>638.183539013453</v>
      </c>
      <c r="U21" s="25" t="n">
        <v>356.277653846154</v>
      </c>
      <c r="V21" s="25" t="n">
        <v>1333.56754545455</v>
      </c>
      <c r="W21" s="25" t="n">
        <v>1196.70987614679</v>
      </c>
      <c r="X21" s="25" t="n">
        <v>302.189820754717</v>
      </c>
      <c r="Y21" s="25" t="n">
        <v>453.334002320186</v>
      </c>
      <c r="Z21" s="25" t="n">
        <v>398.975054794521</v>
      </c>
      <c r="AA21" s="25" t="n">
        <v>0</v>
      </c>
      <c r="AB21" s="25" t="n">
        <v>36.8928374872238</v>
      </c>
      <c r="AC21" s="25" t="n">
        <v>605.3</v>
      </c>
      <c r="AD21" s="25" t="n">
        <v>206.2</v>
      </c>
      <c r="AE21" s="25" t="n">
        <v>267</v>
      </c>
      <c r="AF21" s="25" t="n">
        <v>1681</v>
      </c>
      <c r="AG21" s="25" t="n">
        <v>16.2748643761302</v>
      </c>
      <c r="AH21" s="25" t="n">
        <v>31.6848808868622</v>
      </c>
      <c r="AI21" s="25" t="n">
        <v>1711</v>
      </c>
    </row>
    <row r="22" customFormat="false" ht="15" hidden="false" customHeight="false" outlineLevel="0" collapsed="false">
      <c r="A22" s="28" t="s">
        <v>24</v>
      </c>
      <c r="B22" s="25" t="n">
        <v>2.6</v>
      </c>
      <c r="C22" s="25" t="n">
        <v>12330.1</v>
      </c>
      <c r="D22" s="25" t="n">
        <v>14.4</v>
      </c>
      <c r="E22" s="25" t="n">
        <v>26.2</v>
      </c>
      <c r="F22" s="25" t="n">
        <v>98.8</v>
      </c>
      <c r="G22" s="25" t="n">
        <v>1.2</v>
      </c>
      <c r="H22" s="25" t="n">
        <v>79</v>
      </c>
      <c r="I22" s="25" t="n">
        <v>1260.9</v>
      </c>
      <c r="J22" s="25" t="n">
        <v>2453</v>
      </c>
      <c r="K22" s="24" t="n">
        <v>3425.651</v>
      </c>
      <c r="L22" s="25" t="n">
        <v>6594</v>
      </c>
      <c r="M22" s="25" t="n">
        <v>1916</v>
      </c>
      <c r="N22" s="25" t="n">
        <v>17.1</v>
      </c>
      <c r="O22" s="25" t="n">
        <v>670.324299212598</v>
      </c>
      <c r="P22" s="25" t="n">
        <v>0</v>
      </c>
      <c r="Q22" s="25" t="n">
        <v>3086.75477952181</v>
      </c>
      <c r="R22" s="25" t="n">
        <v>6396.76158807212</v>
      </c>
      <c r="S22" s="25" t="n">
        <v>715.138218330486</v>
      </c>
      <c r="T22" s="25" t="n">
        <v>2390.60922141531</v>
      </c>
      <c r="U22" s="25" t="n">
        <v>785.723044992743</v>
      </c>
      <c r="V22" s="25" t="n">
        <v>2468.24562400503</v>
      </c>
      <c r="W22" s="25" t="n">
        <v>2586.26494630872</v>
      </c>
      <c r="X22" s="25" t="n">
        <v>786.424525975774</v>
      </c>
      <c r="Y22" s="25" t="n">
        <v>1473.48946988364</v>
      </c>
      <c r="Z22" s="25" t="n">
        <v>1053.87691428571</v>
      </c>
      <c r="AA22" s="25" t="n">
        <v>0</v>
      </c>
      <c r="AB22" s="25" t="n">
        <v>94.9957421269901</v>
      </c>
      <c r="AC22" s="25" t="n">
        <v>134592.1</v>
      </c>
      <c r="AD22" s="25" t="n">
        <v>14545.5</v>
      </c>
      <c r="AE22" s="25" t="n">
        <v>612</v>
      </c>
      <c r="AF22" s="25" t="n">
        <v>2131</v>
      </c>
      <c r="AG22" s="25" t="n">
        <v>43.2681000154094</v>
      </c>
      <c r="AH22" s="25" t="n">
        <v>147.825240671203</v>
      </c>
      <c r="AI22" s="25" t="n">
        <v>1592</v>
      </c>
    </row>
    <row r="23" customFormat="false" ht="21" hidden="false" customHeight="false" outlineLevel="0" collapsed="false">
      <c r="A23" s="28" t="s">
        <v>25</v>
      </c>
      <c r="B23" s="25" t="n">
        <v>180.5</v>
      </c>
      <c r="C23" s="25" t="n">
        <v>629.9</v>
      </c>
      <c r="D23" s="25" t="n">
        <v>17.9</v>
      </c>
      <c r="E23" s="25" t="n">
        <v>26</v>
      </c>
      <c r="F23" s="25" t="n">
        <v>79.9</v>
      </c>
      <c r="G23" s="25" t="n">
        <v>20.1</v>
      </c>
      <c r="H23" s="25" t="n">
        <v>77</v>
      </c>
      <c r="I23" s="25" t="n">
        <v>14.3</v>
      </c>
      <c r="J23" s="25" t="n">
        <v>47</v>
      </c>
      <c r="K23" s="24" t="n">
        <v>95.583</v>
      </c>
      <c r="L23" s="25" t="n">
        <v>22</v>
      </c>
      <c r="M23" s="25" t="n">
        <v>31</v>
      </c>
      <c r="N23" s="25" t="n">
        <v>0.2</v>
      </c>
      <c r="O23" s="25" t="n">
        <v>677.707147928994</v>
      </c>
      <c r="P23" s="25" t="n">
        <v>2320.57513333333</v>
      </c>
      <c r="Q23" s="25" t="n">
        <v>1121.01136236934</v>
      </c>
      <c r="R23" s="25" t="n">
        <v>1013.98663157895</v>
      </c>
      <c r="S23" s="25" t="n">
        <v>357.845317948718</v>
      </c>
      <c r="T23" s="25" t="n">
        <v>615.627325757576</v>
      </c>
      <c r="U23" s="25" t="n">
        <v>318.86675</v>
      </c>
      <c r="V23" s="25" t="n">
        <v>817.784196721312</v>
      </c>
      <c r="W23" s="25" t="n">
        <v>909.363623115578</v>
      </c>
      <c r="X23" s="25" t="n">
        <v>309.080242214533</v>
      </c>
      <c r="Y23" s="25" t="n">
        <v>629.431253164557</v>
      </c>
      <c r="Z23" s="25" t="n">
        <v>318.860704081633</v>
      </c>
      <c r="AA23" s="25" t="n">
        <v>0</v>
      </c>
      <c r="AB23" s="25" t="n">
        <v>38.642641689157</v>
      </c>
      <c r="AC23" s="25" t="n">
        <v>644.1</v>
      </c>
      <c r="AD23" s="25" t="n">
        <v>46</v>
      </c>
      <c r="AE23" s="25" t="n">
        <v>230</v>
      </c>
      <c r="AF23" s="25" t="n">
        <v>695</v>
      </c>
      <c r="AG23" s="25" t="n">
        <v>65.0896967772662</v>
      </c>
      <c r="AH23" s="25" t="n">
        <v>23.3370376250198</v>
      </c>
      <c r="AI23" s="25" t="n">
        <v>2487</v>
      </c>
    </row>
    <row r="24" customFormat="false" ht="21" hidden="false" customHeight="false" outlineLevel="0" collapsed="false">
      <c r="A24" s="28" t="s">
        <v>26</v>
      </c>
      <c r="B24" s="25" t="n">
        <v>416.8</v>
      </c>
      <c r="C24" s="25" t="n">
        <v>856.8</v>
      </c>
      <c r="D24" s="25" t="n">
        <v>19.8</v>
      </c>
      <c r="E24" s="25" t="n">
        <v>21.2</v>
      </c>
      <c r="F24" s="25" t="n">
        <v>77.9</v>
      </c>
      <c r="G24" s="25" t="n">
        <v>22.1</v>
      </c>
      <c r="H24" s="25" t="n">
        <v>105</v>
      </c>
      <c r="I24" s="25" t="n">
        <v>73.8</v>
      </c>
      <c r="J24" s="25" t="n">
        <v>16</v>
      </c>
      <c r="K24" s="24" t="n">
        <v>132.336</v>
      </c>
      <c r="L24" s="25" t="n">
        <v>41</v>
      </c>
      <c r="M24" s="25" t="n">
        <v>7</v>
      </c>
      <c r="N24" s="25" t="n">
        <v>3.3</v>
      </c>
      <c r="O24" s="25" t="n">
        <v>342.587033670034</v>
      </c>
      <c r="P24" s="25" t="n">
        <v>6524.38846391753</v>
      </c>
      <c r="Q24" s="25" t="n">
        <v>1787.92969911504</v>
      </c>
      <c r="R24" s="25" t="n">
        <v>742.526830188679</v>
      </c>
      <c r="S24" s="25" t="n">
        <v>1201.25844817927</v>
      </c>
      <c r="T24" s="25" t="n">
        <v>589.805581196581</v>
      </c>
      <c r="U24" s="25" t="n">
        <v>708.250846153846</v>
      </c>
      <c r="V24" s="25" t="n">
        <v>967.25820472441</v>
      </c>
      <c r="W24" s="25" t="n">
        <v>1307.87144743935</v>
      </c>
      <c r="X24" s="25" t="n">
        <v>396.15489977221</v>
      </c>
      <c r="Y24" s="25" t="n">
        <v>663.771246537396</v>
      </c>
      <c r="Z24" s="25" t="n">
        <v>362.625590604027</v>
      </c>
      <c r="AA24" s="25" t="n">
        <v>0</v>
      </c>
      <c r="AB24" s="25" t="n">
        <v>25.1739028944911</v>
      </c>
      <c r="AC24" s="25" t="n">
        <v>1532.6</v>
      </c>
      <c r="AD24" s="25" t="n">
        <v>142</v>
      </c>
      <c r="AE24" s="25" t="n">
        <v>182</v>
      </c>
      <c r="AF24" s="25" t="n">
        <v>425</v>
      </c>
      <c r="AG24" s="25" t="n">
        <v>10.1540616246499</v>
      </c>
      <c r="AH24" s="25" t="n">
        <v>19.6078431372549</v>
      </c>
      <c r="AI24" s="25" t="n">
        <v>2780</v>
      </c>
    </row>
    <row r="25" s="30" customFormat="true" ht="21" hidden="false" customHeight="false" outlineLevel="0" collapsed="false">
      <c r="A25" s="28" t="s">
        <v>27</v>
      </c>
      <c r="B25" s="25" t="n">
        <v>413.1</v>
      </c>
      <c r="C25" s="25" t="n">
        <v>1130.2</v>
      </c>
      <c r="D25" s="25" t="n">
        <v>18.3</v>
      </c>
      <c r="E25" s="25" t="n">
        <v>25.6</v>
      </c>
      <c r="F25" s="25" t="n">
        <v>77.6</v>
      </c>
      <c r="G25" s="25" t="n">
        <v>22.4</v>
      </c>
      <c r="H25" s="25" t="n">
        <v>68</v>
      </c>
      <c r="I25" s="25" t="n">
        <v>83.7</v>
      </c>
      <c r="J25" s="25" t="n">
        <v>29</v>
      </c>
      <c r="K25" s="24" t="n">
        <v>155.984</v>
      </c>
      <c r="L25" s="25" t="n">
        <v>63</v>
      </c>
      <c r="M25" s="25" t="n">
        <v>26</v>
      </c>
      <c r="N25" s="25" t="n">
        <v>4.5</v>
      </c>
      <c r="O25" s="25" t="n">
        <v>582.047076923077</v>
      </c>
      <c r="P25" s="25" t="n">
        <v>5221.18865384615</v>
      </c>
      <c r="Q25" s="25" t="n">
        <v>871.638279467681</v>
      </c>
      <c r="R25" s="25" t="n">
        <v>739.68038172043</v>
      </c>
      <c r="S25" s="25" t="n">
        <v>576.766923357664</v>
      </c>
      <c r="T25" s="25" t="n">
        <v>568.920550947867</v>
      </c>
      <c r="U25" s="25" t="n">
        <v>697.18480952381</v>
      </c>
      <c r="V25" s="25" t="n">
        <v>990.019589198036</v>
      </c>
      <c r="W25" s="25" t="n">
        <v>1071.69922865854</v>
      </c>
      <c r="X25" s="25" t="n">
        <v>310.850149647887</v>
      </c>
      <c r="Y25" s="25" t="n">
        <v>590.972060669456</v>
      </c>
      <c r="Z25" s="25" t="n">
        <v>413.692620111732</v>
      </c>
      <c r="AA25" s="25" t="n">
        <v>0</v>
      </c>
      <c r="AB25" s="25" t="n">
        <v>8.5</v>
      </c>
      <c r="AC25" s="29" t="n">
        <v>1936</v>
      </c>
      <c r="AD25" s="29" t="n">
        <v>112</v>
      </c>
      <c r="AE25" s="25" t="n">
        <v>191</v>
      </c>
      <c r="AF25" s="25" t="n">
        <v>825</v>
      </c>
      <c r="AG25" s="25" t="n">
        <v>25.3052557069545</v>
      </c>
      <c r="AH25" s="25" t="n">
        <v>47.5137143868342</v>
      </c>
      <c r="AI25" s="25" t="n">
        <v>1966</v>
      </c>
    </row>
    <row r="26" customFormat="false" ht="31.5" hidden="false" customHeight="false" outlineLevel="0" collapsed="false">
      <c r="A26" s="28" t="s">
        <v>28</v>
      </c>
      <c r="B26" s="25" t="n">
        <v>176.8</v>
      </c>
      <c r="C26" s="25" t="n">
        <v>43.9</v>
      </c>
      <c r="D26" s="24" t="n">
        <v>24.4</v>
      </c>
      <c r="E26" s="25" t="n">
        <v>17</v>
      </c>
      <c r="F26" s="25" t="n">
        <v>72.4</v>
      </c>
      <c r="G26" s="25" t="n">
        <v>27.6</v>
      </c>
      <c r="H26" s="25" t="n">
        <v>68</v>
      </c>
      <c r="I26" s="25" t="n">
        <v>4.6</v>
      </c>
      <c r="J26" s="25" t="n">
        <v>1.2</v>
      </c>
      <c r="K26" s="24" t="n">
        <v>5.42</v>
      </c>
      <c r="L26" s="25" t="n">
        <v>0</v>
      </c>
      <c r="M26" s="25" t="n">
        <v>0</v>
      </c>
      <c r="N26" s="25" t="n">
        <v>0</v>
      </c>
      <c r="O26" s="25" t="n">
        <v>1351.25588888889</v>
      </c>
      <c r="P26" s="25" t="n">
        <v>20892.2831184211</v>
      </c>
      <c r="Q26" s="25" t="n">
        <v>857.112285714286</v>
      </c>
      <c r="R26" s="25" t="n">
        <v>990.6194</v>
      </c>
      <c r="S26" s="25" t="n">
        <v>9268.4946</v>
      </c>
      <c r="T26" s="25" t="n">
        <v>1067.7936</v>
      </c>
      <c r="U26" s="25" t="n">
        <v>615.2752</v>
      </c>
      <c r="V26" s="25" t="n">
        <v>4125.34822580645</v>
      </c>
      <c r="W26" s="25" t="n">
        <v>2210.73978787879</v>
      </c>
      <c r="X26" s="25" t="n">
        <v>607.195352941177</v>
      </c>
      <c r="Y26" s="25" t="n">
        <v>1123.96245</v>
      </c>
      <c r="Z26" s="25" t="n">
        <v>768.109333333333</v>
      </c>
      <c r="AA26" s="25" t="n">
        <v>0</v>
      </c>
      <c r="AB26" s="25" t="n">
        <v>26.127562642369</v>
      </c>
      <c r="AC26" s="25" t="n">
        <v>0</v>
      </c>
      <c r="AD26" s="25" t="n">
        <v>0</v>
      </c>
      <c r="AE26" s="25" t="n">
        <v>0</v>
      </c>
      <c r="AF26" s="25" t="n">
        <v>631</v>
      </c>
      <c r="AG26" s="25" t="n">
        <v>6.83371298405467</v>
      </c>
      <c r="AH26" s="25" t="n">
        <v>41.002277904328</v>
      </c>
      <c r="AI26" s="25" t="n">
        <v>1926</v>
      </c>
    </row>
    <row r="27" customFormat="false" ht="21" hidden="false" customHeight="false" outlineLevel="0" collapsed="false">
      <c r="A27" s="28" t="s">
        <v>29</v>
      </c>
      <c r="B27" s="25" t="n">
        <v>144.5</v>
      </c>
      <c r="C27" s="25" t="n">
        <v>1187.7</v>
      </c>
      <c r="D27" s="25" t="n">
        <v>18.7</v>
      </c>
      <c r="E27" s="25" t="n">
        <v>25.4</v>
      </c>
      <c r="F27" s="25" t="n">
        <v>72</v>
      </c>
      <c r="G27" s="25" t="n">
        <v>28</v>
      </c>
      <c r="H27" s="25" t="n">
        <v>79</v>
      </c>
      <c r="I27" s="25" t="n">
        <v>94</v>
      </c>
      <c r="J27" s="25" t="n">
        <v>118</v>
      </c>
      <c r="K27" s="24" t="n">
        <v>164.545</v>
      </c>
      <c r="L27" s="25" t="n">
        <v>71</v>
      </c>
      <c r="M27" s="25" t="n">
        <v>32</v>
      </c>
      <c r="N27" s="25" t="n">
        <v>21.6</v>
      </c>
      <c r="O27" s="25" t="n">
        <v>382.179717277487</v>
      </c>
      <c r="P27" s="25" t="n">
        <v>270.81925</v>
      </c>
      <c r="Q27" s="25" t="n">
        <v>1696.7431230629</v>
      </c>
      <c r="R27" s="25" t="n">
        <v>876.807066666667</v>
      </c>
      <c r="S27" s="25" t="n">
        <v>610.254950138504</v>
      </c>
      <c r="T27" s="25" t="n">
        <v>618.540386666667</v>
      </c>
      <c r="U27" s="25" t="n">
        <v>233.678140350877</v>
      </c>
      <c r="V27" s="25" t="n">
        <v>1625.96046850394</v>
      </c>
      <c r="W27" s="25" t="n">
        <v>803.404821529745</v>
      </c>
      <c r="X27" s="25" t="n">
        <v>207.076734225621</v>
      </c>
      <c r="Y27" s="25" t="n">
        <v>427.484563805104</v>
      </c>
      <c r="Z27" s="25" t="n">
        <v>305.138700934579</v>
      </c>
      <c r="AA27" s="25" t="n">
        <v>0</v>
      </c>
      <c r="AB27" s="25" t="n">
        <v>38.2546097499369</v>
      </c>
      <c r="AC27" s="25" t="n">
        <v>2901.2</v>
      </c>
      <c r="AD27" s="25" t="n">
        <v>457.9</v>
      </c>
      <c r="AE27" s="25" t="n">
        <v>164</v>
      </c>
      <c r="AF27" s="25" t="n">
        <v>1040</v>
      </c>
      <c r="AG27" s="25" t="n">
        <v>30.9842552833207</v>
      </c>
      <c r="AH27" s="25" t="n">
        <v>37.2989812242149</v>
      </c>
      <c r="AI27" s="25" t="n">
        <v>2458</v>
      </c>
    </row>
    <row r="28" customFormat="false" ht="21" hidden="false" customHeight="false" outlineLevel="0" collapsed="false">
      <c r="A28" s="28" t="s">
        <v>30</v>
      </c>
      <c r="B28" s="25" t="n">
        <v>15.1</v>
      </c>
      <c r="C28" s="25" t="n">
        <v>976.4</v>
      </c>
      <c r="D28" s="25" t="n">
        <v>17.1</v>
      </c>
      <c r="E28" s="25" t="n">
        <v>24.6</v>
      </c>
      <c r="F28" s="25" t="n">
        <v>77.7</v>
      </c>
      <c r="G28" s="25" t="n">
        <v>22.3</v>
      </c>
      <c r="H28" s="25" t="n">
        <v>105</v>
      </c>
      <c r="I28" s="25" t="n">
        <v>63</v>
      </c>
      <c r="J28" s="25" t="n">
        <v>513</v>
      </c>
      <c r="K28" s="24" t="n">
        <v>171.04</v>
      </c>
      <c r="L28" s="25" t="n">
        <v>46</v>
      </c>
      <c r="M28" s="25" t="n">
        <v>17</v>
      </c>
      <c r="N28" s="25" t="n">
        <v>0.4</v>
      </c>
      <c r="O28" s="25" t="n">
        <v>726.681321839081</v>
      </c>
      <c r="P28" s="25" t="n">
        <v>3435.39117647059</v>
      </c>
      <c r="Q28" s="25" t="n">
        <v>1162.56314246575</v>
      </c>
      <c r="R28" s="25" t="n">
        <v>895.530221238938</v>
      </c>
      <c r="S28" s="25" t="n">
        <v>509.82195465995</v>
      </c>
      <c r="T28" s="25" t="n">
        <v>546.96418150289</v>
      </c>
      <c r="U28" s="25" t="n">
        <v>276.45735483871</v>
      </c>
      <c r="V28" s="25" t="n">
        <v>755.831926339286</v>
      </c>
      <c r="W28" s="25" t="n">
        <v>1200.70385714286</v>
      </c>
      <c r="X28" s="25" t="n">
        <v>359.254336477987</v>
      </c>
      <c r="Y28" s="25" t="n">
        <v>558.919017182131</v>
      </c>
      <c r="Z28" s="25" t="n">
        <v>278.095015544041</v>
      </c>
      <c r="AA28" s="25" t="n">
        <v>0</v>
      </c>
      <c r="AB28" s="25" t="n">
        <v>55.8592789840229</v>
      </c>
      <c r="AC28" s="25" t="n">
        <v>2634.9</v>
      </c>
      <c r="AD28" s="25" t="n">
        <v>107</v>
      </c>
      <c r="AE28" s="25" t="n">
        <v>209</v>
      </c>
      <c r="AF28" s="25" t="n">
        <v>1269</v>
      </c>
      <c r="AG28" s="25" t="n">
        <v>12.1876280213027</v>
      </c>
      <c r="AH28" s="25" t="n">
        <v>38.2015567390414</v>
      </c>
      <c r="AI28" s="25" t="n">
        <v>1697</v>
      </c>
    </row>
    <row r="29" customFormat="false" ht="21" hidden="false" customHeight="false" outlineLevel="0" collapsed="false">
      <c r="A29" s="28" t="s">
        <v>31</v>
      </c>
      <c r="B29" s="25" t="n">
        <v>83.9</v>
      </c>
      <c r="C29" s="25" t="n">
        <v>1778.8</v>
      </c>
      <c r="D29" s="25" t="n">
        <v>14.8</v>
      </c>
      <c r="E29" s="25" t="n">
        <v>27.2</v>
      </c>
      <c r="F29" s="25" t="n">
        <v>64.2</v>
      </c>
      <c r="G29" s="25" t="n">
        <v>35.8</v>
      </c>
      <c r="H29" s="25" t="n">
        <v>91</v>
      </c>
      <c r="I29" s="25" t="n">
        <v>67.7</v>
      </c>
      <c r="J29" s="25" t="n">
        <v>207</v>
      </c>
      <c r="K29" s="24" t="n">
        <v>264.67</v>
      </c>
      <c r="L29" s="25" t="n">
        <v>52</v>
      </c>
      <c r="M29" s="25" t="n">
        <v>39</v>
      </c>
      <c r="N29" s="25" t="n">
        <v>2</v>
      </c>
      <c r="O29" s="25" t="n">
        <v>762.132961432507</v>
      </c>
      <c r="P29" s="25" t="n">
        <v>859.597733333333</v>
      </c>
      <c r="Q29" s="25" t="n">
        <v>1884.25579580014</v>
      </c>
      <c r="R29" s="25" t="n">
        <v>1898.6273503937</v>
      </c>
      <c r="S29" s="25" t="n">
        <v>1045.72287769784</v>
      </c>
      <c r="T29" s="25" t="n">
        <v>724.656942389758</v>
      </c>
      <c r="U29" s="25" t="n">
        <v>396.25539869281</v>
      </c>
      <c r="V29" s="25" t="n">
        <v>1872.65478369906</v>
      </c>
      <c r="W29" s="25" t="n">
        <v>1403.89745565217</v>
      </c>
      <c r="X29" s="25" t="n">
        <v>392.758009302326</v>
      </c>
      <c r="Y29" s="25" t="n">
        <v>743.933940700809</v>
      </c>
      <c r="Z29" s="25" t="n">
        <v>383.408972332016</v>
      </c>
      <c r="AA29" s="25" t="n">
        <v>0</v>
      </c>
      <c r="AB29" s="25" t="n">
        <v>21.5426129975264</v>
      </c>
      <c r="AC29" s="25" t="n">
        <v>9616.9</v>
      </c>
      <c r="AD29" s="25" t="n">
        <v>388</v>
      </c>
      <c r="AE29" s="25" t="n">
        <v>122</v>
      </c>
      <c r="AF29" s="25" t="n">
        <v>429</v>
      </c>
      <c r="AG29" s="25" t="n">
        <v>2.92331909152237</v>
      </c>
      <c r="AH29" s="25" t="n">
        <v>6.85855633011019</v>
      </c>
      <c r="AI29" s="25" t="n">
        <v>1143</v>
      </c>
    </row>
    <row r="30" customFormat="false" ht="21" hidden="false" customHeight="false" outlineLevel="0" collapsed="false">
      <c r="A30" s="28" t="s">
        <v>32</v>
      </c>
      <c r="B30" s="25" t="n">
        <v>144.9</v>
      </c>
      <c r="C30" s="25" t="n">
        <v>762.2</v>
      </c>
      <c r="D30" s="25" t="n">
        <v>18.2</v>
      </c>
      <c r="E30" s="25" t="n">
        <v>21.2</v>
      </c>
      <c r="F30" s="25" t="n">
        <v>92.5</v>
      </c>
      <c r="G30" s="25" t="n">
        <v>7.5</v>
      </c>
      <c r="H30" s="25" t="n">
        <v>101</v>
      </c>
      <c r="I30" s="25" t="n">
        <v>51.4</v>
      </c>
      <c r="J30" s="25" t="n">
        <v>23</v>
      </c>
      <c r="K30" s="24" t="n">
        <v>157.92</v>
      </c>
      <c r="L30" s="25" t="n">
        <v>32</v>
      </c>
      <c r="M30" s="25" t="n">
        <v>19</v>
      </c>
      <c r="N30" s="25" t="n">
        <v>1.7</v>
      </c>
      <c r="O30" s="25" t="n">
        <v>3302.6411641791</v>
      </c>
      <c r="P30" s="25" t="n">
        <v>4164.81547142857</v>
      </c>
      <c r="Q30" s="25" t="n">
        <v>1054.17409601874</v>
      </c>
      <c r="R30" s="25" t="n">
        <v>1048.8885</v>
      </c>
      <c r="S30" s="25" t="n">
        <v>1211.80671428571</v>
      </c>
      <c r="T30" s="25" t="n">
        <v>578.578634670487</v>
      </c>
      <c r="U30" s="25" t="n">
        <v>605.63928</v>
      </c>
      <c r="V30" s="25" t="n">
        <v>1102.16772592593</v>
      </c>
      <c r="W30" s="25" t="n">
        <v>961.198350609756</v>
      </c>
      <c r="X30" s="25" t="n">
        <v>412.825978527607</v>
      </c>
      <c r="Y30" s="25" t="n">
        <v>799.98124522293</v>
      </c>
      <c r="Z30" s="25" t="n">
        <v>414.1542</v>
      </c>
      <c r="AA30" s="25" t="n">
        <v>0</v>
      </c>
      <c r="AB30" s="25" t="n">
        <v>29.6234584098662</v>
      </c>
      <c r="AC30" s="25" t="n">
        <v>2169.3</v>
      </c>
      <c r="AD30" s="25" t="n">
        <v>36.3</v>
      </c>
      <c r="AE30" s="25" t="n">
        <v>134</v>
      </c>
      <c r="AF30" s="25" t="n">
        <v>482</v>
      </c>
      <c r="AG30" s="25" t="n">
        <v>3.5423773287851</v>
      </c>
      <c r="AH30" s="25" t="n">
        <v>17.7118866439255</v>
      </c>
      <c r="AI30" s="25" t="n">
        <v>2428</v>
      </c>
    </row>
    <row r="31" customFormat="false" ht="21" hidden="false" customHeight="false" outlineLevel="0" collapsed="false">
      <c r="A31" s="28" t="s">
        <v>33</v>
      </c>
      <c r="B31" s="25" t="n">
        <v>54.5</v>
      </c>
      <c r="C31" s="25" t="n">
        <v>615.7</v>
      </c>
      <c r="D31" s="25" t="n">
        <v>17</v>
      </c>
      <c r="E31" s="25" t="n">
        <v>28.7</v>
      </c>
      <c r="F31" s="25" t="n">
        <v>70.8</v>
      </c>
      <c r="G31" s="25" t="n">
        <v>29.2</v>
      </c>
      <c r="H31" s="25" t="n">
        <v>98</v>
      </c>
      <c r="I31" s="25" t="n">
        <v>67.2</v>
      </c>
      <c r="J31" s="25" t="n">
        <v>198</v>
      </c>
      <c r="K31" s="24" t="n">
        <v>83.735</v>
      </c>
      <c r="L31" s="25" t="n">
        <v>41</v>
      </c>
      <c r="M31" s="25" t="n">
        <v>22</v>
      </c>
      <c r="N31" s="25" t="n">
        <v>3.9</v>
      </c>
      <c r="O31" s="25" t="n">
        <v>617.681295950156</v>
      </c>
      <c r="P31" s="25" t="n">
        <v>2222.23318181818</v>
      </c>
      <c r="Q31" s="25" t="n">
        <v>1271.25461861862</v>
      </c>
      <c r="R31" s="25" t="n">
        <v>556.8424609375</v>
      </c>
      <c r="S31" s="25" t="n">
        <v>1377.68711979167</v>
      </c>
      <c r="T31" s="25" t="n">
        <v>510.681633410673</v>
      </c>
      <c r="U31" s="25" t="n">
        <v>469.178875</v>
      </c>
      <c r="V31" s="25" t="n">
        <v>739.682543103448</v>
      </c>
      <c r="W31" s="25" t="n">
        <v>947.45225</v>
      </c>
      <c r="X31" s="25" t="n">
        <v>324.85258008658</v>
      </c>
      <c r="Y31" s="25" t="n">
        <v>509.868158415842</v>
      </c>
      <c r="Z31" s="25" t="n">
        <v>288.724362831858</v>
      </c>
      <c r="AA31" s="25" t="n">
        <v>0</v>
      </c>
      <c r="AB31" s="25" t="n">
        <v>26.6022413513075</v>
      </c>
      <c r="AC31" s="25" t="n">
        <v>927.4</v>
      </c>
      <c r="AD31" s="25" t="n">
        <v>112.7</v>
      </c>
      <c r="AE31" s="25" t="n">
        <v>130</v>
      </c>
      <c r="AF31" s="25" t="n">
        <v>1981</v>
      </c>
      <c r="AG31" s="25" t="n">
        <v>41.7411076823128</v>
      </c>
      <c r="AH31" s="25" t="n">
        <v>19.002761084944</v>
      </c>
      <c r="AI31" s="25" t="n">
        <v>2117</v>
      </c>
    </row>
    <row r="32" customFormat="false" ht="21" hidden="false" customHeight="false" outlineLevel="0" collapsed="false">
      <c r="A32" s="28" t="s">
        <v>34</v>
      </c>
      <c r="B32" s="25" t="n">
        <v>55.4</v>
      </c>
      <c r="C32" s="25" t="n">
        <v>646.4</v>
      </c>
      <c r="D32" s="25" t="n">
        <v>16</v>
      </c>
      <c r="E32" s="25" t="n">
        <v>29</v>
      </c>
      <c r="F32" s="25" t="n">
        <v>70.5</v>
      </c>
      <c r="G32" s="25" t="n">
        <v>29.5</v>
      </c>
      <c r="H32" s="25" t="n">
        <v>149</v>
      </c>
      <c r="I32" s="25" t="n">
        <v>53.9</v>
      </c>
      <c r="J32" s="25" t="n">
        <v>299</v>
      </c>
      <c r="K32" s="24" t="n">
        <v>93.877</v>
      </c>
      <c r="L32" s="25" t="n">
        <v>33</v>
      </c>
      <c r="M32" s="25" t="n">
        <v>20</v>
      </c>
      <c r="N32" s="25" t="n">
        <v>1.1</v>
      </c>
      <c r="O32" s="25" t="n">
        <v>278.261250521921</v>
      </c>
      <c r="P32" s="25" t="n">
        <v>1083.8166</v>
      </c>
      <c r="Q32" s="25" t="n">
        <v>469.659564049587</v>
      </c>
      <c r="R32" s="25" t="n">
        <v>493.825803418804</v>
      </c>
      <c r="S32" s="25" t="n">
        <v>378.442455319149</v>
      </c>
      <c r="T32" s="25" t="n">
        <v>448.336045454546</v>
      </c>
      <c r="U32" s="25" t="n">
        <v>313.948492957746</v>
      </c>
      <c r="V32" s="25" t="n">
        <v>616.749179389313</v>
      </c>
      <c r="W32" s="25" t="n">
        <v>530.445989690722</v>
      </c>
      <c r="X32" s="25" t="n">
        <v>252.184707423581</v>
      </c>
      <c r="Y32" s="25" t="n">
        <v>428.654341463415</v>
      </c>
      <c r="Z32" s="25" t="n">
        <v>238.824566371681</v>
      </c>
      <c r="AA32" s="25" t="n">
        <v>0</v>
      </c>
      <c r="AB32" s="25" t="n">
        <v>25.4501856435644</v>
      </c>
      <c r="AC32" s="25" t="n">
        <v>49.2</v>
      </c>
      <c r="AD32" s="25" t="n">
        <v>157.3</v>
      </c>
      <c r="AE32" s="25" t="n">
        <v>143</v>
      </c>
      <c r="AF32" s="25" t="n">
        <v>1677</v>
      </c>
      <c r="AG32" s="25" t="n">
        <v>17.1720297029703</v>
      </c>
      <c r="AH32" s="25" t="n">
        <v>34.9628712871287</v>
      </c>
      <c r="AI32" s="25" t="n">
        <v>1687</v>
      </c>
    </row>
    <row r="33" customFormat="false" ht="21" hidden="false" customHeight="false" outlineLevel="0" collapsed="false">
      <c r="A33" s="28" t="s">
        <v>35</v>
      </c>
      <c r="B33" s="25" t="n">
        <v>1.4</v>
      </c>
      <c r="C33" s="25" t="n">
        <v>5225.7</v>
      </c>
      <c r="D33" s="25" t="n">
        <v>14.4</v>
      </c>
      <c r="E33" s="25" t="n">
        <v>26.4</v>
      </c>
      <c r="F33" s="25" t="n">
        <v>100</v>
      </c>
      <c r="G33" s="25" t="n">
        <v>0</v>
      </c>
      <c r="H33" s="25" t="n">
        <v>119</v>
      </c>
      <c r="I33" s="25" t="n">
        <v>535.5</v>
      </c>
      <c r="J33" s="25" t="n">
        <v>2377</v>
      </c>
      <c r="K33" s="24" t="n">
        <v>1285.022</v>
      </c>
      <c r="L33" s="25" t="n">
        <v>1521</v>
      </c>
      <c r="M33" s="25" t="n">
        <v>845</v>
      </c>
      <c r="N33" s="25" t="n">
        <v>7.3</v>
      </c>
      <c r="O33" s="25" t="n">
        <v>658.333828571429</v>
      </c>
      <c r="P33" s="25" t="n">
        <v>10480.7953333333</v>
      </c>
      <c r="Q33" s="25" t="n">
        <v>1711.94024666098</v>
      </c>
      <c r="R33" s="25" t="n">
        <v>2260.11069789227</v>
      </c>
      <c r="S33" s="25" t="n">
        <v>585.840590325019</v>
      </c>
      <c r="T33" s="25" t="n">
        <v>1217.45890394877</v>
      </c>
      <c r="U33" s="25" t="n">
        <v>631.90214695946</v>
      </c>
      <c r="V33" s="25" t="n">
        <v>1848.14291634656</v>
      </c>
      <c r="W33" s="25" t="n">
        <v>2040.26563609613</v>
      </c>
      <c r="X33" s="25" t="n">
        <v>529.781886808881</v>
      </c>
      <c r="Y33" s="25" t="n">
        <v>1211.13266886109</v>
      </c>
      <c r="Z33" s="25" t="n">
        <v>731.854588709677</v>
      </c>
      <c r="AA33" s="25" t="n">
        <v>0</v>
      </c>
      <c r="AB33" s="25" t="n">
        <v>71.7605296898023</v>
      </c>
      <c r="AC33" s="25" t="n">
        <v>13521.3</v>
      </c>
      <c r="AD33" s="25" t="n">
        <v>2205.5</v>
      </c>
      <c r="AE33" s="25" t="n">
        <v>780</v>
      </c>
      <c r="AF33" s="25" t="n">
        <v>4860</v>
      </c>
      <c r="AG33" s="25" t="n">
        <v>22.8868859674302</v>
      </c>
      <c r="AH33" s="25" t="n">
        <v>40.3199571349293</v>
      </c>
      <c r="AI33" s="25" t="n">
        <v>1084</v>
      </c>
    </row>
    <row r="34" customFormat="false" ht="21" hidden="false" customHeight="false" outlineLevel="0" collapsed="false">
      <c r="A34" s="28" t="s">
        <v>36</v>
      </c>
      <c r="B34" s="25" t="n">
        <v>7.8</v>
      </c>
      <c r="C34" s="25" t="n">
        <v>451.5</v>
      </c>
      <c r="D34" s="25" t="n">
        <v>18.8</v>
      </c>
      <c r="E34" s="25" t="n">
        <v>25</v>
      </c>
      <c r="F34" s="25" t="n">
        <v>47.3</v>
      </c>
      <c r="G34" s="25" t="n">
        <v>52.7</v>
      </c>
      <c r="H34" s="25" t="n">
        <v>354</v>
      </c>
      <c r="I34" s="25" t="n">
        <v>8.3</v>
      </c>
      <c r="J34" s="25" t="n">
        <v>563</v>
      </c>
      <c r="K34" s="24" t="n">
        <v>75.44</v>
      </c>
      <c r="L34" s="25" t="n">
        <v>1</v>
      </c>
      <c r="M34" s="25" t="n">
        <v>4</v>
      </c>
      <c r="N34" s="25" t="n">
        <v>10.5</v>
      </c>
      <c r="O34" s="25" t="n">
        <v>514.24526848249</v>
      </c>
      <c r="P34" s="25" t="n">
        <v>596.9544</v>
      </c>
      <c r="Q34" s="25" t="n">
        <v>933.457824242424</v>
      </c>
      <c r="R34" s="25" t="n">
        <v>307.373025</v>
      </c>
      <c r="S34" s="25" t="n">
        <v>611.003369565217</v>
      </c>
      <c r="T34" s="25" t="n">
        <v>492.544720149254</v>
      </c>
      <c r="U34" s="25" t="n">
        <v>540.755363636364</v>
      </c>
      <c r="V34" s="25" t="n">
        <v>442.839298701299</v>
      </c>
      <c r="W34" s="25" t="n">
        <v>1412.30944736842</v>
      </c>
      <c r="X34" s="25" t="n">
        <v>303.121699346405</v>
      </c>
      <c r="Y34" s="25" t="n">
        <v>418.657918032787</v>
      </c>
      <c r="Z34" s="25" t="n">
        <v>222.393107692308</v>
      </c>
      <c r="AA34" s="25" t="n">
        <v>0</v>
      </c>
      <c r="AB34" s="25" t="n">
        <v>17.0276854928018</v>
      </c>
      <c r="AC34" s="25" t="n">
        <v>15.7</v>
      </c>
      <c r="AD34" s="25" t="n">
        <v>16.3</v>
      </c>
      <c r="AE34" s="25" t="n">
        <v>107</v>
      </c>
      <c r="AF34" s="25" t="n">
        <v>178</v>
      </c>
      <c r="AG34" s="25" t="n">
        <v>3.76522702104097</v>
      </c>
      <c r="AH34" s="25" t="n">
        <v>4.87264673311185</v>
      </c>
      <c r="AI34" s="25" t="n">
        <v>1101</v>
      </c>
    </row>
    <row r="35" customFormat="false" ht="21" hidden="false" customHeight="false" outlineLevel="0" collapsed="false">
      <c r="A35" s="28" t="s">
        <v>37</v>
      </c>
      <c r="B35" s="25" t="n">
        <v>74.7</v>
      </c>
      <c r="C35" s="25" t="n">
        <v>278.8</v>
      </c>
      <c r="D35" s="25" t="n">
        <v>21.7</v>
      </c>
      <c r="E35" s="25" t="n">
        <v>20.3</v>
      </c>
      <c r="F35" s="25" t="n">
        <v>45.2</v>
      </c>
      <c r="G35" s="25" t="n">
        <v>54.8</v>
      </c>
      <c r="H35" s="25" t="n">
        <v>231</v>
      </c>
      <c r="I35" s="25" t="n">
        <v>36</v>
      </c>
      <c r="J35" s="25" t="n">
        <v>47</v>
      </c>
      <c r="K35" s="24" t="n">
        <v>55.655</v>
      </c>
      <c r="L35" s="25" t="n">
        <v>22</v>
      </c>
      <c r="M35" s="25" t="n">
        <v>1</v>
      </c>
      <c r="N35" s="25" t="n">
        <v>0.6</v>
      </c>
      <c r="O35" s="25" t="n">
        <v>515.110175257732</v>
      </c>
      <c r="P35" s="25" t="n">
        <v>781.6775</v>
      </c>
      <c r="Q35" s="25" t="n">
        <v>147.265270833333</v>
      </c>
      <c r="R35" s="25" t="n">
        <v>161.993902439024</v>
      </c>
      <c r="S35" s="25" t="n">
        <v>783.426596153846</v>
      </c>
      <c r="T35" s="25" t="n">
        <v>319.742455284553</v>
      </c>
      <c r="U35" s="25" t="n">
        <v>52.8189642857143</v>
      </c>
      <c r="V35" s="25" t="n">
        <v>1345.06788461538</v>
      </c>
      <c r="W35" s="25" t="n">
        <v>662.208976190476</v>
      </c>
      <c r="X35" s="25" t="n">
        <v>229.949679104478</v>
      </c>
      <c r="Y35" s="25" t="n">
        <v>325.142611111111</v>
      </c>
      <c r="Z35" s="25" t="n">
        <v>127.0862</v>
      </c>
      <c r="AA35" s="25" t="n">
        <v>0</v>
      </c>
      <c r="AB35" s="25" t="n">
        <v>19.487087517934</v>
      </c>
      <c r="AC35" s="25" t="n">
        <v>0.1</v>
      </c>
      <c r="AD35" s="25" t="n">
        <v>1.1</v>
      </c>
      <c r="AE35" s="25" t="n">
        <v>102</v>
      </c>
      <c r="AF35" s="25" t="n">
        <v>159</v>
      </c>
      <c r="AG35" s="25" t="n">
        <v>4.66284074605452</v>
      </c>
      <c r="AH35" s="25" t="n">
        <v>9.68436154949785</v>
      </c>
      <c r="AI35" s="25" t="n">
        <v>1135</v>
      </c>
    </row>
    <row r="36" customFormat="false" ht="21" hidden="false" customHeight="false" outlineLevel="0" collapsed="false">
      <c r="A36" s="28" t="s">
        <v>38</v>
      </c>
      <c r="B36" s="25" t="n">
        <v>75.5</v>
      </c>
      <c r="C36" s="25" t="n">
        <v>5513.8</v>
      </c>
      <c r="D36" s="25" t="n">
        <v>18.1</v>
      </c>
      <c r="E36" s="25" t="n">
        <v>25.5</v>
      </c>
      <c r="F36" s="25" t="n">
        <v>54.3</v>
      </c>
      <c r="G36" s="25" t="n">
        <v>45.7</v>
      </c>
      <c r="H36" s="25" t="n">
        <v>110</v>
      </c>
      <c r="I36" s="25" t="n">
        <v>301.5</v>
      </c>
      <c r="J36" s="25" t="n">
        <v>447</v>
      </c>
      <c r="K36" s="24" t="n">
        <v>825.648</v>
      </c>
      <c r="L36" s="25" t="n">
        <v>493</v>
      </c>
      <c r="M36" s="25" t="n">
        <v>139</v>
      </c>
      <c r="N36" s="25" t="n">
        <v>1</v>
      </c>
      <c r="O36" s="25" t="n">
        <v>652.529896395194</v>
      </c>
      <c r="P36" s="25" t="n">
        <v>1295.39606521739</v>
      </c>
      <c r="Q36" s="25" t="n">
        <v>843.57870165321</v>
      </c>
      <c r="R36" s="25" t="n">
        <v>894.180017110266</v>
      </c>
      <c r="S36" s="25" t="n">
        <v>1023.35103707518</v>
      </c>
      <c r="T36" s="25" t="n">
        <v>769.702011802088</v>
      </c>
      <c r="U36" s="25" t="n">
        <v>756.048383488682</v>
      </c>
      <c r="V36" s="25" t="n">
        <v>1546.26748294885</v>
      </c>
      <c r="W36" s="25" t="n">
        <v>1514.99428418803</v>
      </c>
      <c r="X36" s="25" t="n">
        <v>379.612121613486</v>
      </c>
      <c r="Y36" s="25" t="n">
        <v>502.205943795214</v>
      </c>
      <c r="Z36" s="25" t="n">
        <v>537.754318807339</v>
      </c>
      <c r="AA36" s="25" t="n">
        <v>0</v>
      </c>
      <c r="AB36" s="25" t="n">
        <v>26.5274402408502</v>
      </c>
      <c r="AC36" s="25" t="n">
        <v>5852.6</v>
      </c>
      <c r="AD36" s="25" t="n">
        <v>423.2</v>
      </c>
      <c r="AE36" s="25" t="n">
        <v>104</v>
      </c>
      <c r="AF36" s="25" t="n">
        <v>403</v>
      </c>
      <c r="AG36" s="25" t="n">
        <v>35.5834451739272</v>
      </c>
      <c r="AH36" s="25" t="n">
        <v>31.5209111683412</v>
      </c>
      <c r="AI36" s="25" t="n">
        <v>1369</v>
      </c>
    </row>
    <row r="37" customFormat="false" ht="21" hidden="false" customHeight="false" outlineLevel="0" collapsed="false">
      <c r="A37" s="28" t="s">
        <v>39</v>
      </c>
      <c r="B37" s="25" t="n">
        <v>49</v>
      </c>
      <c r="C37" s="25" t="n">
        <v>1018.6</v>
      </c>
      <c r="D37" s="25" t="n">
        <v>19.8</v>
      </c>
      <c r="E37" s="25" t="n">
        <v>23.2</v>
      </c>
      <c r="F37" s="25" t="n">
        <v>66.5</v>
      </c>
      <c r="G37" s="25" t="n">
        <v>33.5</v>
      </c>
      <c r="H37" s="25" t="n">
        <v>134</v>
      </c>
      <c r="I37" s="25" t="n">
        <v>79.1</v>
      </c>
      <c r="J37" s="25" t="n">
        <v>88</v>
      </c>
      <c r="K37" s="24" t="n">
        <v>173.813</v>
      </c>
      <c r="L37" s="25" t="n">
        <v>83</v>
      </c>
      <c r="M37" s="25" t="n">
        <v>35</v>
      </c>
      <c r="N37" s="25" t="n">
        <v>5.4</v>
      </c>
      <c r="O37" s="25" t="n">
        <v>353.421814606742</v>
      </c>
      <c r="P37" s="25" t="n">
        <v>5864.50174637681</v>
      </c>
      <c r="Q37" s="25" t="n">
        <v>332.887722772277</v>
      </c>
      <c r="R37" s="25" t="n">
        <v>714.768212765958</v>
      </c>
      <c r="S37" s="25" t="n">
        <v>995.10875</v>
      </c>
      <c r="T37" s="25" t="n">
        <v>669.471243654822</v>
      </c>
      <c r="U37" s="25" t="n">
        <v>727.52253030303</v>
      </c>
      <c r="V37" s="25" t="n">
        <v>903.129332417582</v>
      </c>
      <c r="W37" s="25" t="n">
        <v>1057.805795053</v>
      </c>
      <c r="X37" s="25" t="n">
        <v>272.508961538462</v>
      </c>
      <c r="Y37" s="25" t="n">
        <v>402.636868766404</v>
      </c>
      <c r="Z37" s="25" t="n">
        <v>240.05265</v>
      </c>
      <c r="AA37" s="25" t="n">
        <v>0</v>
      </c>
      <c r="AB37" s="25" t="n">
        <v>18.5588062045945</v>
      </c>
      <c r="AC37" s="25" t="n">
        <v>352.2</v>
      </c>
      <c r="AD37" s="25" t="n">
        <v>64.5</v>
      </c>
      <c r="AE37" s="25" t="n">
        <v>335</v>
      </c>
      <c r="AF37" s="25" t="n">
        <v>302</v>
      </c>
      <c r="AG37" s="25" t="n">
        <v>34.949931278225</v>
      </c>
      <c r="AH37" s="25" t="n">
        <v>10.7991360691145</v>
      </c>
      <c r="AI37" s="25" t="n">
        <v>1448</v>
      </c>
    </row>
    <row r="38" customFormat="false" ht="21" hidden="false" customHeight="false" outlineLevel="0" collapsed="false">
      <c r="A38" s="28" t="s">
        <v>40</v>
      </c>
      <c r="B38" s="25" t="n">
        <v>112.9</v>
      </c>
      <c r="C38" s="25" t="n">
        <v>2545.9</v>
      </c>
      <c r="D38" s="25" t="n">
        <v>16.9</v>
      </c>
      <c r="E38" s="25" t="n">
        <v>26.5</v>
      </c>
      <c r="F38" s="25" t="n">
        <v>76.7</v>
      </c>
      <c r="G38" s="25" t="n">
        <v>23.3</v>
      </c>
      <c r="H38" s="25" t="n">
        <v>162</v>
      </c>
      <c r="I38" s="25" t="n">
        <v>119.9</v>
      </c>
      <c r="J38" s="25" t="n">
        <v>141</v>
      </c>
      <c r="K38" s="24" t="n">
        <v>424.268</v>
      </c>
      <c r="L38" s="25" t="n">
        <v>261</v>
      </c>
      <c r="M38" s="25" t="n">
        <v>166</v>
      </c>
      <c r="N38" s="25" t="n">
        <v>2.5</v>
      </c>
      <c r="O38" s="25" t="n">
        <v>500.626266803489</v>
      </c>
      <c r="P38" s="25" t="n">
        <v>6201.54521311475</v>
      </c>
      <c r="Q38" s="25" t="n">
        <v>1037.67009739524</v>
      </c>
      <c r="R38" s="25" t="n">
        <v>464.425860655738</v>
      </c>
      <c r="S38" s="25" t="n">
        <v>714.512570934256</v>
      </c>
      <c r="T38" s="25" t="n">
        <v>438.340122329284</v>
      </c>
      <c r="U38" s="25" t="n">
        <v>275.328047368421</v>
      </c>
      <c r="V38" s="25" t="n">
        <v>544.702384535005</v>
      </c>
      <c r="W38" s="25" t="n">
        <v>833.325194117647</v>
      </c>
      <c r="X38" s="25" t="n">
        <v>280.622417894737</v>
      </c>
      <c r="Y38" s="25" t="n">
        <v>407.132517880795</v>
      </c>
      <c r="Z38" s="25" t="n">
        <v>269.307283116883</v>
      </c>
      <c r="AA38" s="25" t="n">
        <v>0</v>
      </c>
      <c r="AB38" s="25" t="n">
        <v>21.886169920264</v>
      </c>
      <c r="AC38" s="25" t="n">
        <v>1158.3</v>
      </c>
      <c r="AD38" s="25" t="n">
        <v>893.7</v>
      </c>
      <c r="AE38" s="25" t="n">
        <v>186</v>
      </c>
      <c r="AF38" s="25" t="n">
        <v>1235</v>
      </c>
      <c r="AG38" s="25" t="n">
        <v>17.0862956125535</v>
      </c>
      <c r="AH38" s="25" t="n">
        <v>12.4121135944067</v>
      </c>
      <c r="AI38" s="25" t="n">
        <v>1634</v>
      </c>
    </row>
    <row r="39" customFormat="false" ht="21" hidden="false" customHeight="false" outlineLevel="0" collapsed="false">
      <c r="A39" s="28" t="s">
        <v>41</v>
      </c>
      <c r="B39" s="25" t="n">
        <v>101</v>
      </c>
      <c r="C39" s="25" t="n">
        <v>4236</v>
      </c>
      <c r="D39" s="25" t="n">
        <v>16.5</v>
      </c>
      <c r="E39" s="25" t="n">
        <v>26.3</v>
      </c>
      <c r="F39" s="25" t="n">
        <v>67.8</v>
      </c>
      <c r="G39" s="25" t="n">
        <v>32.2</v>
      </c>
      <c r="H39" s="25" t="n">
        <v>110</v>
      </c>
      <c r="I39" s="25" t="n">
        <v>313.8</v>
      </c>
      <c r="J39" s="25" t="n">
        <v>261</v>
      </c>
      <c r="K39" s="24" t="n">
        <v>681.408</v>
      </c>
      <c r="L39" s="25" t="n">
        <v>562</v>
      </c>
      <c r="M39" s="25" t="n">
        <v>165</v>
      </c>
      <c r="N39" s="25" t="n">
        <v>14.3</v>
      </c>
      <c r="O39" s="25" t="n">
        <v>642.624731031714</v>
      </c>
      <c r="P39" s="25" t="n">
        <v>1023.05239830508</v>
      </c>
      <c r="Q39" s="25" t="n">
        <v>873.481623973727</v>
      </c>
      <c r="R39" s="25" t="n">
        <v>1051.39619274809</v>
      </c>
      <c r="S39" s="25" t="n">
        <v>641.789358576052</v>
      </c>
      <c r="T39" s="25" t="n">
        <v>496.519688649619</v>
      </c>
      <c r="U39" s="25" t="n">
        <v>435.001384401114</v>
      </c>
      <c r="V39" s="25" t="n">
        <v>717.374059183674</v>
      </c>
      <c r="W39" s="25" t="n">
        <v>1074.20736340852</v>
      </c>
      <c r="X39" s="25" t="n">
        <v>303.031349150142</v>
      </c>
      <c r="Y39" s="25" t="n">
        <v>447.640475918367</v>
      </c>
      <c r="Z39" s="25" t="n">
        <v>248.955025848142</v>
      </c>
      <c r="AA39" s="25" t="n">
        <v>0</v>
      </c>
      <c r="AB39" s="25" t="n">
        <v>21.6480169971671</v>
      </c>
      <c r="AC39" s="25" t="n">
        <v>3868.2</v>
      </c>
      <c r="AD39" s="25" t="n">
        <v>936.4</v>
      </c>
      <c r="AE39" s="25" t="n">
        <v>152</v>
      </c>
      <c r="AF39" s="25" t="n">
        <v>391</v>
      </c>
      <c r="AG39" s="25" t="n">
        <v>12.0868744098206</v>
      </c>
      <c r="AH39" s="25" t="n">
        <v>22.6628895184136</v>
      </c>
      <c r="AI39" s="25" t="n">
        <v>1469</v>
      </c>
    </row>
    <row r="40" customFormat="false" ht="21" hidden="false" customHeight="false" outlineLevel="0" collapsed="false">
      <c r="A40" s="28" t="s">
        <v>42</v>
      </c>
      <c r="B40" s="25" t="n">
        <v>50.3</v>
      </c>
      <c r="C40" s="25" t="n">
        <v>3015.7</v>
      </c>
      <c r="D40" s="25" t="n">
        <v>26.3</v>
      </c>
      <c r="E40" s="25" t="n">
        <v>12.8</v>
      </c>
      <c r="F40" s="25" t="n">
        <v>45</v>
      </c>
      <c r="G40" s="25" t="n">
        <v>55</v>
      </c>
      <c r="H40" s="25" t="n">
        <v>92</v>
      </c>
      <c r="I40" s="25" t="n">
        <v>69.8</v>
      </c>
      <c r="J40" s="25" t="n">
        <v>397</v>
      </c>
      <c r="K40" s="24" t="n">
        <v>408.51</v>
      </c>
      <c r="L40" s="25" t="n">
        <v>217</v>
      </c>
      <c r="M40" s="25" t="n">
        <v>14</v>
      </c>
      <c r="N40" s="25" t="n">
        <v>0.6</v>
      </c>
      <c r="O40" s="25" t="n">
        <v>313.697559812071</v>
      </c>
      <c r="P40" s="25" t="n">
        <v>312.195485294118</v>
      </c>
      <c r="Q40" s="25" t="n">
        <v>297.652864145658</v>
      </c>
      <c r="R40" s="25" t="n">
        <v>1013.66738095238</v>
      </c>
      <c r="S40" s="25" t="n">
        <v>1254.677015</v>
      </c>
      <c r="T40" s="25" t="n">
        <v>1237.41719646969</v>
      </c>
      <c r="U40" s="25" t="n">
        <v>1039.40104713805</v>
      </c>
      <c r="V40" s="25" t="n">
        <v>553.768696883853</v>
      </c>
      <c r="W40" s="25" t="n">
        <v>574.14205204461</v>
      </c>
      <c r="X40" s="25" t="n">
        <v>232.675663123467</v>
      </c>
      <c r="Y40" s="25" t="n">
        <v>382.17</v>
      </c>
      <c r="Z40" s="25" t="n">
        <v>208.003263033175</v>
      </c>
      <c r="AA40" s="25" t="n">
        <v>0</v>
      </c>
      <c r="AB40" s="25" t="n">
        <v>11.2783101767417</v>
      </c>
      <c r="AC40" s="25" t="n">
        <v>27.3</v>
      </c>
      <c r="AD40" s="25" t="n">
        <v>28.1</v>
      </c>
      <c r="AE40" s="25" t="n">
        <v>109</v>
      </c>
      <c r="AF40" s="25" t="n">
        <v>175</v>
      </c>
      <c r="AG40" s="25" t="n">
        <v>0.16579898531021</v>
      </c>
      <c r="AH40" s="25" t="n">
        <v>2.78542295321153</v>
      </c>
      <c r="AI40" s="25" t="n">
        <v>504</v>
      </c>
    </row>
    <row r="41" customFormat="false" ht="21" hidden="false" customHeight="false" outlineLevel="0" collapsed="false">
      <c r="A41" s="28" t="s">
        <v>43</v>
      </c>
      <c r="B41" s="25" t="n">
        <v>3.6</v>
      </c>
      <c r="C41" s="25" t="n">
        <v>472.8</v>
      </c>
      <c r="D41" s="25" t="n">
        <v>30</v>
      </c>
      <c r="E41" s="25" t="n">
        <v>11.3</v>
      </c>
      <c r="F41" s="25" t="n">
        <v>41.3</v>
      </c>
      <c r="G41" s="25" t="n">
        <v>58.7</v>
      </c>
      <c r="H41" s="25" t="n">
        <v>58</v>
      </c>
      <c r="I41" s="25" t="n">
        <v>10</v>
      </c>
      <c r="J41" s="25" t="n">
        <v>830</v>
      </c>
      <c r="K41" s="24" t="n">
        <v>68.887</v>
      </c>
      <c r="L41" s="25" t="n">
        <v>1</v>
      </c>
      <c r="M41" s="25" t="n">
        <v>0</v>
      </c>
      <c r="N41" s="25" t="n">
        <v>0.1</v>
      </c>
      <c r="O41" s="25" t="n">
        <v>718.292842105263</v>
      </c>
      <c r="P41" s="25" t="n">
        <v>608.013727272727</v>
      </c>
      <c r="Q41" s="25" t="n">
        <v>557.255044117647</v>
      </c>
      <c r="R41" s="25" t="n">
        <v>718.641222222222</v>
      </c>
      <c r="S41" s="25" t="n">
        <v>2180.75253125</v>
      </c>
      <c r="T41" s="25" t="n">
        <v>423.623547619048</v>
      </c>
      <c r="U41" s="25" t="n">
        <v>245.191125</v>
      </c>
      <c r="V41" s="25" t="n">
        <v>564.182482142857</v>
      </c>
      <c r="W41" s="25" t="n">
        <v>726.339681818182</v>
      </c>
      <c r="X41" s="25" t="n">
        <v>346.427296551724</v>
      </c>
      <c r="Y41" s="25" t="n">
        <v>416.232586956522</v>
      </c>
      <c r="Z41" s="25" t="n">
        <v>390.840333333333</v>
      </c>
      <c r="AA41" s="25" t="n">
        <v>0</v>
      </c>
      <c r="AB41" s="25" t="n">
        <v>11.7935702199662</v>
      </c>
      <c r="AC41" s="25" t="n">
        <v>0.2</v>
      </c>
      <c r="AD41" s="25" t="n">
        <v>0.1</v>
      </c>
      <c r="AE41" s="25" t="n">
        <v>188</v>
      </c>
      <c r="AF41" s="25" t="n">
        <v>522</v>
      </c>
      <c r="AG41" s="25" t="n">
        <v>0</v>
      </c>
      <c r="AH41" s="25" t="n">
        <v>0</v>
      </c>
      <c r="AI41" s="25" t="n">
        <v>369</v>
      </c>
    </row>
    <row r="42" customFormat="false" ht="31.5" hidden="false" customHeight="false" outlineLevel="0" collapsed="false">
      <c r="A42" s="28" t="s">
        <v>44</v>
      </c>
      <c r="B42" s="25" t="n">
        <v>12.5</v>
      </c>
      <c r="C42" s="25" t="n">
        <v>862.2</v>
      </c>
      <c r="D42" s="25" t="n">
        <v>21.5</v>
      </c>
      <c r="E42" s="25" t="n">
        <v>19.1</v>
      </c>
      <c r="F42" s="25" t="n">
        <v>52.2</v>
      </c>
      <c r="G42" s="25" t="n">
        <v>47.8</v>
      </c>
      <c r="H42" s="25" t="n">
        <v>91</v>
      </c>
      <c r="I42" s="25" t="n">
        <v>52.6</v>
      </c>
      <c r="J42" s="25" t="n">
        <v>565</v>
      </c>
      <c r="K42" s="24" t="n">
        <v>137.265</v>
      </c>
      <c r="L42" s="25" t="n">
        <v>91</v>
      </c>
      <c r="M42" s="25" t="n">
        <v>7</v>
      </c>
      <c r="N42" s="25" t="n">
        <v>4.1</v>
      </c>
      <c r="O42" s="25" t="n">
        <v>320.441584758942</v>
      </c>
      <c r="P42" s="25" t="n">
        <v>186.109444444444</v>
      </c>
      <c r="Q42" s="25" t="n">
        <v>329.562531728665</v>
      </c>
      <c r="R42" s="25" t="n">
        <v>515.255348314607</v>
      </c>
      <c r="S42" s="25" t="n">
        <v>542.533602094241</v>
      </c>
      <c r="T42" s="25" t="n">
        <v>557.798333333333</v>
      </c>
      <c r="U42" s="25" t="n">
        <v>532.788236842105</v>
      </c>
      <c r="V42" s="25" t="n">
        <v>365.689183246073</v>
      </c>
      <c r="W42" s="25" t="n">
        <v>442.540420560748</v>
      </c>
      <c r="X42" s="25" t="n">
        <v>305.322627388535</v>
      </c>
      <c r="Y42" s="25" t="n">
        <v>342.726889361702</v>
      </c>
      <c r="Z42" s="25" t="n">
        <v>156.521535714286</v>
      </c>
      <c r="AA42" s="25" t="n">
        <v>0</v>
      </c>
      <c r="AB42" s="25" t="n">
        <v>14.6056599396892</v>
      </c>
      <c r="AC42" s="25" t="n">
        <v>5.7</v>
      </c>
      <c r="AD42" s="25" t="n">
        <v>17.3</v>
      </c>
      <c r="AE42" s="25" t="n">
        <v>109</v>
      </c>
      <c r="AF42" s="25" t="n">
        <v>244</v>
      </c>
      <c r="AG42" s="25" t="n">
        <v>2.55161215495245</v>
      </c>
      <c r="AH42" s="25" t="n">
        <v>4.40733008582695</v>
      </c>
      <c r="AI42" s="25" t="n">
        <v>1004</v>
      </c>
    </row>
    <row r="43" customFormat="false" ht="31.5" hidden="false" customHeight="false" outlineLevel="0" collapsed="false">
      <c r="A43" s="28" t="s">
        <v>45</v>
      </c>
      <c r="B43" s="25" t="n">
        <v>14.3</v>
      </c>
      <c r="C43" s="25" t="n">
        <v>467.8</v>
      </c>
      <c r="D43" s="25" t="n">
        <v>20.8</v>
      </c>
      <c r="E43" s="25" t="n">
        <v>20.9</v>
      </c>
      <c r="F43" s="25" t="n">
        <v>42.7</v>
      </c>
      <c r="G43" s="25" t="n">
        <v>57.3</v>
      </c>
      <c r="H43" s="25" t="n">
        <v>82</v>
      </c>
      <c r="I43" s="25" t="n">
        <v>11.7</v>
      </c>
      <c r="J43" s="25" t="n">
        <v>341</v>
      </c>
      <c r="K43" s="24" t="n">
        <v>103.864</v>
      </c>
      <c r="L43" s="25" t="n">
        <v>13</v>
      </c>
      <c r="M43" s="25" t="n">
        <v>7</v>
      </c>
      <c r="N43" s="25" t="n">
        <v>0.1</v>
      </c>
      <c r="O43" s="25" t="n">
        <v>436.886867875648</v>
      </c>
      <c r="P43" s="25" t="n">
        <v>1554.4879</v>
      </c>
      <c r="Q43" s="25" t="n">
        <v>283.585731182796</v>
      </c>
      <c r="R43" s="25" t="n">
        <v>623.00938</v>
      </c>
      <c r="S43" s="25" t="n">
        <v>648.353051282051</v>
      </c>
      <c r="T43" s="25" t="n">
        <v>292.667009389671</v>
      </c>
      <c r="U43" s="25" t="n">
        <v>159.871548387097</v>
      </c>
      <c r="V43" s="25" t="n">
        <v>349.941816091954</v>
      </c>
      <c r="W43" s="25" t="n">
        <v>538.339982758621</v>
      </c>
      <c r="X43" s="25" t="n">
        <v>257.498864705882</v>
      </c>
      <c r="Y43" s="25" t="n">
        <v>390.9995</v>
      </c>
      <c r="Z43" s="25" t="n">
        <v>263.682954545455</v>
      </c>
      <c r="AA43" s="25" t="n">
        <v>0</v>
      </c>
      <c r="AB43" s="25" t="n">
        <v>15.1517742625053</v>
      </c>
      <c r="AC43" s="25" t="n">
        <v>7.1</v>
      </c>
      <c r="AD43" s="25" t="n">
        <v>8.3</v>
      </c>
      <c r="AE43" s="25" t="n">
        <v>75</v>
      </c>
      <c r="AF43" s="25" t="n">
        <v>56</v>
      </c>
      <c r="AG43" s="25" t="n">
        <v>0</v>
      </c>
      <c r="AH43" s="25" t="n">
        <v>3.20649850363403</v>
      </c>
      <c r="AI43" s="25" t="n">
        <v>865</v>
      </c>
    </row>
    <row r="44" customFormat="false" ht="31.5" hidden="false" customHeight="false" outlineLevel="0" collapsed="false">
      <c r="A44" s="28" t="s">
        <v>46</v>
      </c>
      <c r="B44" s="25" t="n">
        <v>8</v>
      </c>
      <c r="C44" s="25" t="n">
        <v>703.7</v>
      </c>
      <c r="D44" s="25" t="n">
        <v>20.8</v>
      </c>
      <c r="E44" s="25" t="n">
        <v>22.4</v>
      </c>
      <c r="F44" s="25" t="n">
        <v>64.1</v>
      </c>
      <c r="G44" s="25" t="n">
        <v>35.9</v>
      </c>
      <c r="H44" s="25" t="n">
        <v>189</v>
      </c>
      <c r="I44" s="25" t="n">
        <v>61.1</v>
      </c>
      <c r="J44" s="25" t="n">
        <v>691</v>
      </c>
      <c r="K44" s="24" t="n">
        <v>135.672</v>
      </c>
      <c r="L44" s="25" t="n">
        <v>112</v>
      </c>
      <c r="M44" s="25" t="n">
        <v>28</v>
      </c>
      <c r="N44" s="25" t="n">
        <v>0.1</v>
      </c>
      <c r="O44" s="25" t="n">
        <v>460.07788590604</v>
      </c>
      <c r="P44" s="25" t="n">
        <v>770.8702</v>
      </c>
      <c r="Q44" s="25" t="n">
        <v>297.842183294664</v>
      </c>
      <c r="R44" s="25" t="n">
        <v>267.239058139535</v>
      </c>
      <c r="S44" s="25" t="n">
        <v>450.39008</v>
      </c>
      <c r="T44" s="25" t="n">
        <v>540.530611386139</v>
      </c>
      <c r="U44" s="25" t="n">
        <v>298.385096385542</v>
      </c>
      <c r="V44" s="25" t="n">
        <v>503.134449197861</v>
      </c>
      <c r="W44" s="25" t="n">
        <v>448.210365853659</v>
      </c>
      <c r="X44" s="25" t="n">
        <v>262.135832335329</v>
      </c>
      <c r="Y44" s="25" t="n">
        <v>385.343193133047</v>
      </c>
      <c r="Z44" s="25" t="n">
        <v>169.647024</v>
      </c>
      <c r="AA44" s="25" t="n">
        <v>0</v>
      </c>
      <c r="AB44" s="25" t="n">
        <v>15.790819951684</v>
      </c>
      <c r="AC44" s="25" t="n">
        <v>40.5</v>
      </c>
      <c r="AD44" s="25" t="n">
        <v>7.8</v>
      </c>
      <c r="AE44" s="25" t="n">
        <v>242</v>
      </c>
      <c r="AF44" s="25" t="n">
        <v>77</v>
      </c>
      <c r="AG44" s="25" t="n">
        <v>2.41580218843257</v>
      </c>
      <c r="AH44" s="25" t="n">
        <v>7.38951257638198</v>
      </c>
      <c r="AI44" s="25" t="n">
        <v>955</v>
      </c>
    </row>
    <row r="45" customFormat="false" ht="21" hidden="false" customHeight="false" outlineLevel="0" collapsed="false">
      <c r="A45" s="28" t="s">
        <v>47</v>
      </c>
      <c r="B45" s="25" t="n">
        <v>15.6</v>
      </c>
      <c r="C45" s="25" t="n">
        <v>1394.2</v>
      </c>
      <c r="D45" s="25" t="n">
        <v>34.5</v>
      </c>
      <c r="E45" s="25" t="n">
        <v>9.6</v>
      </c>
      <c r="F45" s="25" t="n">
        <v>34.8</v>
      </c>
      <c r="G45" s="25" t="n">
        <v>65.2</v>
      </c>
      <c r="H45" s="25" t="n">
        <v>115</v>
      </c>
      <c r="I45" s="25" t="n">
        <v>22.7</v>
      </c>
      <c r="J45" s="25" t="n">
        <v>536</v>
      </c>
      <c r="K45" s="24" t="n">
        <v>145.8</v>
      </c>
      <c r="L45" s="25" t="n">
        <v>20</v>
      </c>
      <c r="M45" s="25" t="n">
        <v>7</v>
      </c>
      <c r="N45" s="25" t="n">
        <v>0.2</v>
      </c>
      <c r="O45" s="25" t="n">
        <v>137.378493949395</v>
      </c>
      <c r="P45" s="25" t="n">
        <v>704.7809</v>
      </c>
      <c r="Q45" s="25" t="n">
        <v>178.906273809524</v>
      </c>
      <c r="R45" s="25" t="n">
        <v>497.583913043478</v>
      </c>
      <c r="S45" s="25" t="n">
        <v>503.443971428571</v>
      </c>
      <c r="T45" s="25" t="n">
        <v>755.502264623955</v>
      </c>
      <c r="U45" s="25" t="n">
        <v>1901.17134482759</v>
      </c>
      <c r="V45" s="25" t="n">
        <v>498.877112426036</v>
      </c>
      <c r="W45" s="25" t="n">
        <v>929.448063291139</v>
      </c>
      <c r="X45" s="25" t="n">
        <v>274.587179216867</v>
      </c>
      <c r="Y45" s="25" t="n">
        <v>404.076913461539</v>
      </c>
      <c r="Z45" s="25" t="n">
        <v>207.483808510638</v>
      </c>
      <c r="AA45" s="25" t="n">
        <v>0.513590361445783</v>
      </c>
      <c r="AB45" s="25" t="n">
        <v>7.08363219050351</v>
      </c>
      <c r="AC45" s="25" t="n">
        <v>0.1</v>
      </c>
      <c r="AD45" s="25" t="n">
        <v>1.7</v>
      </c>
      <c r="AE45" s="25" t="n">
        <v>154</v>
      </c>
      <c r="AF45" s="25" t="n">
        <v>184</v>
      </c>
      <c r="AG45" s="25" t="n">
        <v>0.358628604217472</v>
      </c>
      <c r="AH45" s="25" t="n">
        <v>1.93659446277435</v>
      </c>
      <c r="AI45" s="25" t="n">
        <v>248</v>
      </c>
    </row>
    <row r="46" customFormat="false" ht="21" hidden="false" customHeight="false" outlineLevel="0" collapsed="false">
      <c r="A46" s="28" t="s">
        <v>48</v>
      </c>
      <c r="B46" s="25" t="n">
        <v>66.2</v>
      </c>
      <c r="C46" s="25" t="n">
        <v>2801.6</v>
      </c>
      <c r="D46" s="25" t="n">
        <v>18.4</v>
      </c>
      <c r="E46" s="25" t="n">
        <v>23.6</v>
      </c>
      <c r="F46" s="25" t="n">
        <v>58.3</v>
      </c>
      <c r="G46" s="25" t="n">
        <v>41.7</v>
      </c>
      <c r="H46" s="25" t="n">
        <v>230</v>
      </c>
      <c r="I46" s="25" t="n">
        <v>176.2</v>
      </c>
      <c r="J46" s="25" t="n">
        <v>267</v>
      </c>
      <c r="K46" s="24" t="n">
        <v>500.151</v>
      </c>
      <c r="L46" s="25" t="n">
        <v>167</v>
      </c>
      <c r="M46" s="25" t="n">
        <v>58</v>
      </c>
      <c r="N46" s="25" t="n">
        <v>13.5</v>
      </c>
      <c r="O46" s="25" t="n">
        <v>495.468157771536</v>
      </c>
      <c r="P46" s="25" t="n">
        <v>973.681542857143</v>
      </c>
      <c r="Q46" s="25" t="n">
        <v>695.642896233666</v>
      </c>
      <c r="R46" s="25" t="n">
        <v>751.405922459893</v>
      </c>
      <c r="S46" s="25" t="n">
        <v>423.676452277657</v>
      </c>
      <c r="T46" s="25" t="n">
        <v>446.916671551724</v>
      </c>
      <c r="U46" s="25" t="n">
        <v>493.495091525424</v>
      </c>
      <c r="V46" s="25" t="n">
        <v>618.32918336887</v>
      </c>
      <c r="W46" s="25" t="n">
        <v>672.136541420118</v>
      </c>
      <c r="X46" s="25" t="n">
        <v>282.344023569024</v>
      </c>
      <c r="Y46" s="25" t="n">
        <v>449.868738791423</v>
      </c>
      <c r="Z46" s="25" t="n">
        <v>157.253627145086</v>
      </c>
      <c r="AA46" s="25" t="n">
        <v>0</v>
      </c>
      <c r="AB46" s="25" t="n">
        <v>20.671045117076</v>
      </c>
      <c r="AC46" s="25" t="n">
        <v>611.7</v>
      </c>
      <c r="AD46" s="25" t="n">
        <v>352.5</v>
      </c>
      <c r="AE46" s="25" t="n">
        <v>86</v>
      </c>
      <c r="AF46" s="25" t="n">
        <v>277</v>
      </c>
      <c r="AG46" s="25" t="n">
        <v>6.31781838949172</v>
      </c>
      <c r="AH46" s="25" t="n">
        <v>11.4934323243861</v>
      </c>
      <c r="AI46" s="25" t="n">
        <v>1295</v>
      </c>
    </row>
    <row r="47" customFormat="false" ht="21" hidden="false" customHeight="false" outlineLevel="0" collapsed="false">
      <c r="A47" s="28" t="s">
        <v>49</v>
      </c>
      <c r="B47" s="25" t="n">
        <v>142.9</v>
      </c>
      <c r="C47" s="25" t="n">
        <v>4071.1</v>
      </c>
      <c r="D47" s="25" t="n">
        <v>19.9</v>
      </c>
      <c r="E47" s="25" t="n">
        <v>22.8</v>
      </c>
      <c r="F47" s="25" t="n">
        <v>61.8</v>
      </c>
      <c r="G47" s="25" t="n">
        <v>38.2</v>
      </c>
      <c r="H47" s="25" t="n">
        <v>131</v>
      </c>
      <c r="I47" s="25" t="n">
        <v>456.2</v>
      </c>
      <c r="J47" s="25" t="n">
        <v>296</v>
      </c>
      <c r="K47" s="24" t="n">
        <v>565.033</v>
      </c>
      <c r="L47" s="25" t="n">
        <v>737</v>
      </c>
      <c r="M47" s="25" t="n">
        <v>187</v>
      </c>
      <c r="N47" s="25" t="n">
        <v>10.7</v>
      </c>
      <c r="O47" s="25" t="n">
        <v>462.857170546106</v>
      </c>
      <c r="P47" s="25" t="n">
        <v>1366.02291784703</v>
      </c>
      <c r="Q47" s="25" t="n">
        <v>1387.50383113174</v>
      </c>
      <c r="R47" s="25" t="n">
        <v>765.101606463878</v>
      </c>
      <c r="S47" s="25" t="n">
        <v>749.676521269841</v>
      </c>
      <c r="T47" s="25" t="n">
        <v>699.987122547332</v>
      </c>
      <c r="U47" s="25" t="n">
        <v>520.538012383901</v>
      </c>
      <c r="V47" s="25" t="n">
        <v>860.898050255537</v>
      </c>
      <c r="W47" s="25" t="n">
        <v>826.978482708934</v>
      </c>
      <c r="X47" s="25" t="n">
        <v>343.84433250156</v>
      </c>
      <c r="Y47" s="25" t="n">
        <v>501.941456369983</v>
      </c>
      <c r="Z47" s="25" t="n">
        <v>290.553</v>
      </c>
      <c r="AA47" s="25" t="n">
        <v>0.0808374384236453</v>
      </c>
      <c r="AB47" s="25" t="n">
        <v>22.2298641644764</v>
      </c>
      <c r="AC47" s="25" t="n">
        <v>6269.2</v>
      </c>
      <c r="AD47" s="25" t="n">
        <v>1249</v>
      </c>
      <c r="AE47" s="25" t="n">
        <v>212</v>
      </c>
      <c r="AF47" s="25" t="n">
        <v>204</v>
      </c>
      <c r="AG47" s="25" t="n">
        <v>10.4148755864508</v>
      </c>
      <c r="AH47" s="25" t="n">
        <v>10.1938051140969</v>
      </c>
      <c r="AI47" s="25" t="n">
        <v>1742</v>
      </c>
    </row>
    <row r="48" customFormat="false" ht="21" hidden="false" customHeight="false" outlineLevel="0" collapsed="false">
      <c r="A48" s="28" t="s">
        <v>50</v>
      </c>
      <c r="B48" s="25" t="n">
        <v>23.4</v>
      </c>
      <c r="C48" s="25" t="n">
        <v>685.9</v>
      </c>
      <c r="D48" s="25" t="n">
        <v>19.1</v>
      </c>
      <c r="E48" s="25" t="n">
        <v>24.1</v>
      </c>
      <c r="F48" s="25" t="n">
        <v>65.5</v>
      </c>
      <c r="G48" s="25" t="n">
        <v>34.5</v>
      </c>
      <c r="H48" s="25" t="n">
        <v>95</v>
      </c>
      <c r="I48" s="25" t="n">
        <v>17.2</v>
      </c>
      <c r="J48" s="25" t="n">
        <v>210</v>
      </c>
      <c r="K48" s="24" t="n">
        <v>105.908</v>
      </c>
      <c r="L48" s="25" t="n">
        <v>84</v>
      </c>
      <c r="M48" s="25" t="n">
        <v>36</v>
      </c>
      <c r="N48" s="25" t="n">
        <v>9.2</v>
      </c>
      <c r="O48" s="25" t="n">
        <v>898.203152777778</v>
      </c>
      <c r="P48" s="25" t="n">
        <v>432.5875</v>
      </c>
      <c r="Q48" s="25" t="n">
        <v>734.657890243902</v>
      </c>
      <c r="R48" s="25" t="n">
        <v>577.245422680412</v>
      </c>
      <c r="S48" s="25" t="n">
        <v>857.315591397849</v>
      </c>
      <c r="T48" s="25" t="n">
        <v>319.761251407129</v>
      </c>
      <c r="U48" s="25" t="n">
        <v>407.092177777778</v>
      </c>
      <c r="V48" s="25" t="n">
        <v>401.260212290503</v>
      </c>
      <c r="W48" s="25" t="n">
        <v>1108.22896478873</v>
      </c>
      <c r="X48" s="25" t="n">
        <v>224.645134831461</v>
      </c>
      <c r="Y48" s="25" t="n">
        <v>317.290507317073</v>
      </c>
      <c r="Z48" s="25" t="n">
        <v>270.023182608696</v>
      </c>
      <c r="AA48" s="25" t="n">
        <v>0</v>
      </c>
      <c r="AB48" s="25" t="n">
        <v>23.3678378772416</v>
      </c>
      <c r="AC48" s="25" t="n">
        <v>305.5</v>
      </c>
      <c r="AD48" s="25" t="n">
        <v>105.8</v>
      </c>
      <c r="AE48" s="25" t="n">
        <v>374</v>
      </c>
      <c r="AF48" s="25" t="n">
        <v>768</v>
      </c>
      <c r="AG48" s="25" t="n">
        <v>4.5196092724887</v>
      </c>
      <c r="AH48" s="25" t="n">
        <v>24.0559848374399</v>
      </c>
      <c r="AI48" s="25" t="n">
        <v>1218</v>
      </c>
    </row>
    <row r="49" customFormat="false" ht="21" hidden="false" customHeight="false" outlineLevel="0" collapsed="false">
      <c r="A49" s="28" t="s">
        <v>51</v>
      </c>
      <c r="B49" s="25" t="n">
        <v>26.1</v>
      </c>
      <c r="C49" s="25" t="n">
        <v>807.4</v>
      </c>
      <c r="D49" s="25" t="n">
        <v>15.2</v>
      </c>
      <c r="E49" s="25" t="n">
        <v>26.6</v>
      </c>
      <c r="F49" s="25" t="n">
        <v>61.9</v>
      </c>
      <c r="G49" s="25" t="n">
        <v>38.1</v>
      </c>
      <c r="H49" s="25" t="n">
        <v>118</v>
      </c>
      <c r="I49" s="25" t="n">
        <v>43.9</v>
      </c>
      <c r="J49" s="25" t="n">
        <v>283</v>
      </c>
      <c r="K49" s="24" t="n">
        <v>154.739</v>
      </c>
      <c r="L49" s="25" t="n">
        <v>66</v>
      </c>
      <c r="M49" s="25" t="n">
        <v>22</v>
      </c>
      <c r="N49" s="25" t="n">
        <v>27</v>
      </c>
      <c r="O49" s="25" t="n">
        <v>357.613121253406</v>
      </c>
      <c r="P49" s="25" t="n">
        <v>766.6685</v>
      </c>
      <c r="Q49" s="25" t="n">
        <v>699.574396039604</v>
      </c>
      <c r="R49" s="25" t="n">
        <v>1051.23297530864</v>
      </c>
      <c r="S49" s="25" t="n">
        <v>783.581051094891</v>
      </c>
      <c r="T49" s="25" t="n">
        <v>372.351321357285</v>
      </c>
      <c r="U49" s="25" t="n">
        <v>649.299966666667</v>
      </c>
      <c r="V49" s="25" t="n">
        <v>590.121047169811</v>
      </c>
      <c r="W49" s="25" t="n">
        <v>740.694241573034</v>
      </c>
      <c r="X49" s="25" t="n">
        <v>267.221386885246</v>
      </c>
      <c r="Y49" s="25" t="n">
        <v>358.810751879699</v>
      </c>
      <c r="Z49" s="25" t="n">
        <v>193.676504854369</v>
      </c>
      <c r="AA49" s="25" t="n">
        <v>0</v>
      </c>
      <c r="AB49" s="25" t="n">
        <v>20.8731731483775</v>
      </c>
      <c r="AC49" s="25" t="n">
        <v>64.2</v>
      </c>
      <c r="AD49" s="25" t="n">
        <v>56.8</v>
      </c>
      <c r="AE49" s="25" t="n">
        <v>255</v>
      </c>
      <c r="AF49" s="25" t="n">
        <v>275</v>
      </c>
      <c r="AG49" s="25" t="n">
        <v>12.5092890760466</v>
      </c>
      <c r="AH49" s="25" t="n">
        <v>10.5276195194451</v>
      </c>
      <c r="AI49" s="25" t="n">
        <v>1137</v>
      </c>
    </row>
    <row r="50" customFormat="false" ht="21" hidden="false" customHeight="false" outlineLevel="0" collapsed="false">
      <c r="A50" s="28" t="s">
        <v>52</v>
      </c>
      <c r="B50" s="25" t="n">
        <v>67.8</v>
      </c>
      <c r="C50" s="25" t="n">
        <v>3868.7</v>
      </c>
      <c r="D50" s="25" t="n">
        <v>18.6</v>
      </c>
      <c r="E50" s="25" t="n">
        <v>23.8</v>
      </c>
      <c r="F50" s="25" t="n">
        <v>76.4</v>
      </c>
      <c r="G50" s="25" t="n">
        <v>23.6</v>
      </c>
      <c r="H50" s="25" t="n">
        <v>72</v>
      </c>
      <c r="I50" s="25" t="n">
        <v>311.3</v>
      </c>
      <c r="J50" s="25" t="n">
        <v>423</v>
      </c>
      <c r="K50" s="24" t="n">
        <v>713.59</v>
      </c>
      <c r="L50" s="25" t="n">
        <v>882</v>
      </c>
      <c r="M50" s="25" t="n">
        <v>382</v>
      </c>
      <c r="N50" s="25" t="n">
        <v>20.4</v>
      </c>
      <c r="O50" s="25" t="n">
        <v>808.701370348837</v>
      </c>
      <c r="P50" s="25" t="n">
        <v>10122.871756962</v>
      </c>
      <c r="Q50" s="25" t="n">
        <v>1166.30875580645</v>
      </c>
      <c r="R50" s="25" t="n">
        <v>1005.5448722467</v>
      </c>
      <c r="S50" s="25" t="n">
        <v>949.980915186246</v>
      </c>
      <c r="T50" s="25" t="n">
        <v>815.238691059497</v>
      </c>
      <c r="U50" s="25" t="n">
        <v>415.577177377892</v>
      </c>
      <c r="V50" s="25" t="n">
        <v>984.531791435369</v>
      </c>
      <c r="W50" s="25" t="n">
        <v>1192.14854276316</v>
      </c>
      <c r="X50" s="25" t="n">
        <v>322.492799498747</v>
      </c>
      <c r="Y50" s="25" t="n">
        <v>453.648367446394</v>
      </c>
      <c r="Z50" s="25" t="n">
        <v>398.403525203252</v>
      </c>
      <c r="AA50" s="25" t="n">
        <v>0</v>
      </c>
      <c r="AB50" s="25" t="n">
        <v>33.1374880450797</v>
      </c>
      <c r="AC50" s="25" t="n">
        <v>9839.9</v>
      </c>
      <c r="AD50" s="25" t="n">
        <v>1568.4</v>
      </c>
      <c r="AE50" s="25" t="n">
        <v>289</v>
      </c>
      <c r="AF50" s="25" t="n">
        <v>1151</v>
      </c>
      <c r="AG50" s="25" t="n">
        <v>46.0619846460051</v>
      </c>
      <c r="AH50" s="25" t="n">
        <v>45.8034998836819</v>
      </c>
      <c r="AI50" s="25" t="n">
        <v>1349</v>
      </c>
    </row>
    <row r="51" customFormat="false" ht="21" hidden="false" customHeight="false" outlineLevel="0" collapsed="false">
      <c r="A51" s="28" t="s">
        <v>53</v>
      </c>
      <c r="B51" s="25" t="n">
        <v>42.1</v>
      </c>
      <c r="C51" s="25" t="n">
        <v>1517.2</v>
      </c>
      <c r="D51" s="25" t="n">
        <v>20.1</v>
      </c>
      <c r="E51" s="25" t="n">
        <v>23.6</v>
      </c>
      <c r="F51" s="25" t="n">
        <v>65.6</v>
      </c>
      <c r="G51" s="25" t="n">
        <v>34.4</v>
      </c>
      <c r="H51" s="25" t="n">
        <v>82</v>
      </c>
      <c r="I51" s="25" t="n">
        <v>159.2</v>
      </c>
      <c r="J51" s="25" t="n">
        <v>243</v>
      </c>
      <c r="K51" s="24" t="n">
        <v>212.508</v>
      </c>
      <c r="L51" s="25" t="n">
        <v>103</v>
      </c>
      <c r="M51" s="25" t="n">
        <v>69</v>
      </c>
      <c r="N51" s="25" t="n">
        <v>4</v>
      </c>
      <c r="O51" s="25" t="n">
        <v>523.336621394231</v>
      </c>
      <c r="P51" s="25" t="n">
        <v>13881.4802608696</v>
      </c>
      <c r="Q51" s="25" t="n">
        <v>638.868314970836</v>
      </c>
      <c r="R51" s="25" t="n">
        <v>593.822856321839</v>
      </c>
      <c r="S51" s="25" t="n">
        <v>589.994391666667</v>
      </c>
      <c r="T51" s="25" t="n">
        <v>448.689936877076</v>
      </c>
      <c r="U51" s="25" t="n">
        <v>402.352544715447</v>
      </c>
      <c r="V51" s="25" t="n">
        <v>648.80530075188</v>
      </c>
      <c r="W51" s="25" t="n">
        <v>997.113523148148</v>
      </c>
      <c r="X51" s="25" t="n">
        <v>257.674925925926</v>
      </c>
      <c r="Y51" s="25" t="n">
        <v>476.488195652174</v>
      </c>
      <c r="Z51" s="25" t="n">
        <v>288.321635983264</v>
      </c>
      <c r="AA51" s="25" t="n">
        <v>0</v>
      </c>
      <c r="AB51" s="25" t="n">
        <v>28.1914052201424</v>
      </c>
      <c r="AC51" s="25" t="n">
        <v>603</v>
      </c>
      <c r="AD51" s="25" t="n">
        <v>81.3</v>
      </c>
      <c r="AE51" s="25" t="n">
        <v>276</v>
      </c>
      <c r="AF51" s="25" t="n">
        <v>480</v>
      </c>
      <c r="AG51" s="25" t="n">
        <v>15.0935934616399</v>
      </c>
      <c r="AH51" s="25" t="n">
        <v>19.3778012127603</v>
      </c>
      <c r="AI51" s="25" t="n">
        <v>1947</v>
      </c>
    </row>
    <row r="52" customFormat="false" ht="21" hidden="false" customHeight="false" outlineLevel="0" collapsed="false">
      <c r="A52" s="28" t="s">
        <v>54</v>
      </c>
      <c r="B52" s="25" t="n">
        <v>18.3</v>
      </c>
      <c r="C52" s="25" t="n">
        <v>1236.6</v>
      </c>
      <c r="D52" s="25" t="n">
        <v>18.6</v>
      </c>
      <c r="E52" s="25" t="n">
        <v>23.9</v>
      </c>
      <c r="F52" s="25" t="n">
        <v>61.3</v>
      </c>
      <c r="G52" s="25" t="n">
        <v>38.7</v>
      </c>
      <c r="H52" s="25" t="n">
        <v>142</v>
      </c>
      <c r="I52" s="25" t="n">
        <v>94.5</v>
      </c>
      <c r="J52" s="25" t="n">
        <v>410</v>
      </c>
      <c r="K52" s="24" t="n">
        <v>205.48</v>
      </c>
      <c r="L52" s="25" t="n">
        <v>136</v>
      </c>
      <c r="M52" s="25" t="n">
        <v>36</v>
      </c>
      <c r="N52" s="25" t="n">
        <v>12.2</v>
      </c>
      <c r="O52" s="25" t="n">
        <v>378.727349333333</v>
      </c>
      <c r="P52" s="25" t="n">
        <v>758.1616</v>
      </c>
      <c r="Q52" s="25" t="n">
        <v>572.159186813187</v>
      </c>
      <c r="R52" s="25" t="n">
        <v>950.654741071429</v>
      </c>
      <c r="S52" s="25" t="n">
        <v>426.519314401623</v>
      </c>
      <c r="T52" s="25" t="n">
        <v>374.514197064989</v>
      </c>
      <c r="U52" s="25" t="n">
        <v>437.739966292135</v>
      </c>
      <c r="V52" s="25" t="n">
        <v>481.73607278481</v>
      </c>
      <c r="W52" s="25" t="n">
        <v>742.359602631579</v>
      </c>
      <c r="X52" s="25" t="n">
        <v>249.082997674419</v>
      </c>
      <c r="Y52" s="25" t="n">
        <v>376.234165242165</v>
      </c>
      <c r="Z52" s="25" t="n">
        <v>205.332721590909</v>
      </c>
      <c r="AA52" s="25" t="n">
        <v>7.76862432432432</v>
      </c>
      <c r="AB52" s="25" t="n">
        <v>21.0391395762575</v>
      </c>
      <c r="AC52" s="25" t="n">
        <v>37.9</v>
      </c>
      <c r="AD52" s="25" t="n">
        <v>105.2</v>
      </c>
      <c r="AE52" s="25" t="n">
        <v>317</v>
      </c>
      <c r="AF52" s="25" t="n">
        <v>326</v>
      </c>
      <c r="AG52" s="25" t="n">
        <v>8.73362445414847</v>
      </c>
      <c r="AH52" s="25" t="n">
        <v>8.57189066796054</v>
      </c>
      <c r="AI52" s="25" t="n">
        <v>1268</v>
      </c>
    </row>
    <row r="53" customFormat="false" ht="21" hidden="false" customHeight="false" outlineLevel="0" collapsed="false">
      <c r="A53" s="28" t="s">
        <v>55</v>
      </c>
      <c r="B53" s="25" t="n">
        <v>120.4</v>
      </c>
      <c r="C53" s="25" t="n">
        <v>1297.5</v>
      </c>
      <c r="D53" s="25" t="n">
        <v>17.4</v>
      </c>
      <c r="E53" s="25" t="n">
        <v>28</v>
      </c>
      <c r="F53" s="25" t="n">
        <v>75.9</v>
      </c>
      <c r="G53" s="25" t="n">
        <v>24.1</v>
      </c>
      <c r="H53" s="25" t="n">
        <v>93</v>
      </c>
      <c r="I53" s="25" t="n">
        <v>116.5</v>
      </c>
      <c r="J53" s="25" t="n">
        <v>114</v>
      </c>
      <c r="K53" s="24" t="n">
        <v>173.149</v>
      </c>
      <c r="L53" s="25" t="n">
        <v>87</v>
      </c>
      <c r="M53" s="25" t="n">
        <v>50</v>
      </c>
      <c r="N53" s="25" t="n">
        <v>4.8</v>
      </c>
      <c r="O53" s="25" t="n">
        <v>367.035817638266</v>
      </c>
      <c r="P53" s="25" t="n">
        <v>616.29625</v>
      </c>
      <c r="Q53" s="25" t="n">
        <v>686.96762670068</v>
      </c>
      <c r="R53" s="25" t="n">
        <v>502.151252380952</v>
      </c>
      <c r="S53" s="25" t="n">
        <v>416.59669470405</v>
      </c>
      <c r="T53" s="25" t="n">
        <v>326.200302226027</v>
      </c>
      <c r="U53" s="25" t="n">
        <v>389.991537037037</v>
      </c>
      <c r="V53" s="25" t="n">
        <v>572.491659090909</v>
      </c>
      <c r="W53" s="25" t="n">
        <v>674.743338345865</v>
      </c>
      <c r="X53" s="25" t="n">
        <v>216.949521505376</v>
      </c>
      <c r="Y53" s="25" t="n">
        <v>369.690035164835</v>
      </c>
      <c r="Z53" s="25" t="n">
        <v>224.790272030651</v>
      </c>
      <c r="AA53" s="25" t="n">
        <v>0</v>
      </c>
      <c r="AB53" s="25" t="n">
        <v>30.6065510597303</v>
      </c>
      <c r="AC53" s="25" t="n">
        <v>753.4</v>
      </c>
      <c r="AD53" s="25" t="n">
        <v>153.1</v>
      </c>
      <c r="AE53" s="25" t="n">
        <v>157</v>
      </c>
      <c r="AF53" s="25" t="n">
        <v>671</v>
      </c>
      <c r="AG53" s="25" t="n">
        <v>22.6589595375723</v>
      </c>
      <c r="AH53" s="25" t="n">
        <v>17.3410404624277</v>
      </c>
      <c r="AI53" s="25" t="n">
        <v>1986</v>
      </c>
    </row>
    <row r="54" customFormat="false" ht="21" hidden="false" customHeight="false" outlineLevel="0" collapsed="false">
      <c r="A54" s="28" t="s">
        <v>56</v>
      </c>
      <c r="B54" s="25" t="n">
        <v>76.6</v>
      </c>
      <c r="C54" s="25" t="n">
        <v>3260.3</v>
      </c>
      <c r="D54" s="25" t="n">
        <v>16.2</v>
      </c>
      <c r="E54" s="25" t="n">
        <v>27.2</v>
      </c>
      <c r="F54" s="25" t="n">
        <v>79.5</v>
      </c>
      <c r="G54" s="25" t="n">
        <v>20.5</v>
      </c>
      <c r="H54" s="25" t="n">
        <v>131</v>
      </c>
      <c r="I54" s="25" t="n">
        <v>461</v>
      </c>
      <c r="J54" s="25" t="n">
        <v>290</v>
      </c>
      <c r="K54" s="24" t="n">
        <v>578.844</v>
      </c>
      <c r="L54" s="25" t="n">
        <v>365</v>
      </c>
      <c r="M54" s="25" t="n">
        <v>178</v>
      </c>
      <c r="N54" s="25" t="n">
        <v>15.8</v>
      </c>
      <c r="O54" s="25" t="n">
        <v>613.031666666667</v>
      </c>
      <c r="P54" s="25" t="n">
        <v>1001.24</v>
      </c>
      <c r="Q54" s="25" t="n">
        <v>1132.03605454545</v>
      </c>
      <c r="R54" s="25" t="n">
        <v>1061.56473096447</v>
      </c>
      <c r="S54" s="25" t="n">
        <v>415.764316233766</v>
      </c>
      <c r="T54" s="25" t="n">
        <v>485.280866953946</v>
      </c>
      <c r="U54" s="25" t="n">
        <v>436.06822745098</v>
      </c>
      <c r="V54" s="25" t="n">
        <v>896.499512489234</v>
      </c>
      <c r="W54" s="25" t="n">
        <v>890.454193996665</v>
      </c>
      <c r="X54" s="25" t="n">
        <v>304.38713740458</v>
      </c>
      <c r="Y54" s="25" t="n">
        <v>454.674888059702</v>
      </c>
      <c r="Z54" s="25" t="n">
        <v>319.928315693431</v>
      </c>
      <c r="AA54" s="25" t="n">
        <v>0</v>
      </c>
      <c r="AB54" s="25" t="n">
        <v>31.7440112873048</v>
      </c>
      <c r="AC54" s="25" t="n">
        <v>2267.8</v>
      </c>
      <c r="AD54" s="25" t="n">
        <v>895.2</v>
      </c>
      <c r="AE54" s="25" t="n">
        <v>228</v>
      </c>
      <c r="AF54" s="25" t="n">
        <v>534</v>
      </c>
      <c r="AG54" s="25" t="n">
        <v>32.0522651289759</v>
      </c>
      <c r="AH54" s="25" t="n">
        <v>46.4374444069564</v>
      </c>
      <c r="AI54" s="25" t="n">
        <v>1261</v>
      </c>
    </row>
    <row r="55" customFormat="false" ht="21" hidden="false" customHeight="false" outlineLevel="0" collapsed="false">
      <c r="A55" s="28" t="s">
        <v>57</v>
      </c>
      <c r="B55" s="25" t="n">
        <v>123.7</v>
      </c>
      <c r="C55" s="25" t="n">
        <v>1994.7</v>
      </c>
      <c r="D55" s="25" t="n">
        <v>19.6</v>
      </c>
      <c r="E55" s="25" t="n">
        <v>24</v>
      </c>
      <c r="F55" s="25" t="n">
        <v>59.9</v>
      </c>
      <c r="G55" s="25" t="n">
        <v>40.1</v>
      </c>
      <c r="H55" s="25" t="n">
        <v>182</v>
      </c>
      <c r="I55" s="25" t="n">
        <v>187</v>
      </c>
      <c r="J55" s="25" t="n">
        <v>167</v>
      </c>
      <c r="K55" s="24" t="n">
        <v>276.804</v>
      </c>
      <c r="L55" s="25" t="n">
        <v>67</v>
      </c>
      <c r="M55" s="25" t="n">
        <v>17</v>
      </c>
      <c r="N55" s="25" t="n">
        <v>2.2</v>
      </c>
      <c r="O55" s="25" t="n">
        <v>364.300037981269</v>
      </c>
      <c r="P55" s="25" t="n">
        <v>6184.99054211663</v>
      </c>
      <c r="Q55" s="25" t="n">
        <v>783.957293061225</v>
      </c>
      <c r="R55" s="25" t="n">
        <v>951.347620462046</v>
      </c>
      <c r="S55" s="25" t="n">
        <v>707.902124108417</v>
      </c>
      <c r="T55" s="25" t="n">
        <v>378.10234057508</v>
      </c>
      <c r="U55" s="25" t="n">
        <v>601.229792592593</v>
      </c>
      <c r="V55" s="25" t="n">
        <v>606.949822815534</v>
      </c>
      <c r="W55" s="25" t="n">
        <v>630.785390879479</v>
      </c>
      <c r="X55" s="25" t="n">
        <v>252.590218160377</v>
      </c>
      <c r="Y55" s="25" t="n">
        <v>368.612760487145</v>
      </c>
      <c r="Z55" s="25" t="n">
        <v>220.776285198556</v>
      </c>
      <c r="AA55" s="25" t="n">
        <v>0</v>
      </c>
      <c r="AB55" s="25" t="n">
        <v>20.9369830049632</v>
      </c>
      <c r="AC55" s="25" t="n">
        <v>1191.8</v>
      </c>
      <c r="AD55" s="25" t="n">
        <v>1272.1</v>
      </c>
      <c r="AE55" s="25" t="n">
        <v>155</v>
      </c>
      <c r="AF55" s="25" t="n">
        <v>178</v>
      </c>
      <c r="AG55" s="25" t="n">
        <v>6.16634080312829</v>
      </c>
      <c r="AH55" s="25" t="n">
        <v>8.12152203338848</v>
      </c>
      <c r="AI55" s="25" t="n">
        <v>1540</v>
      </c>
    </row>
    <row r="56" customFormat="false" ht="21" hidden="false" customHeight="false" outlineLevel="0" collapsed="false">
      <c r="A56" s="28" t="s">
        <v>58</v>
      </c>
      <c r="B56" s="25" t="n">
        <v>43.4</v>
      </c>
      <c r="C56" s="25" t="n">
        <v>1348.7</v>
      </c>
      <c r="D56" s="25" t="n">
        <v>15.6</v>
      </c>
      <c r="E56" s="25" t="n">
        <v>28.5</v>
      </c>
      <c r="F56" s="25" t="n">
        <v>68.3</v>
      </c>
      <c r="G56" s="25" t="n">
        <v>31.7</v>
      </c>
      <c r="H56" s="25" t="n">
        <v>121</v>
      </c>
      <c r="I56" s="25" t="n">
        <v>63</v>
      </c>
      <c r="J56" s="25" t="n">
        <v>286</v>
      </c>
      <c r="K56" s="24" t="n">
        <v>217.992</v>
      </c>
      <c r="L56" s="25" t="n">
        <v>173</v>
      </c>
      <c r="M56" s="25" t="n">
        <v>38</v>
      </c>
      <c r="N56" s="25" t="n">
        <v>8.5</v>
      </c>
      <c r="O56" s="25" t="n">
        <v>370.190964200477</v>
      </c>
      <c r="P56" s="25" t="n">
        <v>379.329333333333</v>
      </c>
      <c r="Q56" s="25" t="n">
        <v>711.242618257262</v>
      </c>
      <c r="R56" s="25" t="n">
        <v>815.682698529412</v>
      </c>
      <c r="S56" s="25" t="n">
        <v>525.185976671851</v>
      </c>
      <c r="T56" s="25" t="n">
        <v>460.407089983022</v>
      </c>
      <c r="U56" s="25" t="n">
        <v>442.849825688073</v>
      </c>
      <c r="V56" s="25" t="n">
        <v>561.980665198238</v>
      </c>
      <c r="W56" s="25" t="n">
        <v>1055.51448166259</v>
      </c>
      <c r="X56" s="25" t="n">
        <v>246.626100409836</v>
      </c>
      <c r="Y56" s="25" t="n">
        <v>468.185165333333</v>
      </c>
      <c r="Z56" s="25" t="n">
        <v>256.480083798883</v>
      </c>
      <c r="AA56" s="25" t="n">
        <v>0</v>
      </c>
      <c r="AB56" s="25" t="n">
        <v>20.6391339808705</v>
      </c>
      <c r="AC56" s="25" t="n">
        <v>186.1</v>
      </c>
      <c r="AD56" s="25" t="n">
        <v>92.7</v>
      </c>
      <c r="AE56" s="25" t="n">
        <v>134</v>
      </c>
      <c r="AF56" s="25" t="n">
        <v>454</v>
      </c>
      <c r="AG56" s="25" t="n">
        <v>2.29850967598428</v>
      </c>
      <c r="AH56" s="25" t="n">
        <v>8.89745681026173</v>
      </c>
      <c r="AI56" s="25" t="n">
        <v>1022</v>
      </c>
    </row>
    <row r="57" customFormat="false" ht="21" hidden="false" customHeight="false" outlineLevel="0" collapsed="false">
      <c r="A57" s="28" t="s">
        <v>59</v>
      </c>
      <c r="B57" s="25" t="n">
        <v>53.6</v>
      </c>
      <c r="C57" s="25" t="n">
        <v>3206</v>
      </c>
      <c r="D57" s="25" t="n">
        <v>16.6</v>
      </c>
      <c r="E57" s="25" t="n">
        <v>26.3</v>
      </c>
      <c r="F57" s="25" t="n">
        <v>80.2</v>
      </c>
      <c r="G57" s="25" t="n">
        <v>19.8</v>
      </c>
      <c r="H57" s="25" t="n">
        <v>136</v>
      </c>
      <c r="I57" s="25" t="n">
        <v>176.3</v>
      </c>
      <c r="J57" s="25" t="n">
        <v>304</v>
      </c>
      <c r="K57" s="24" t="n">
        <v>661.962</v>
      </c>
      <c r="L57" s="25" t="n">
        <v>488</v>
      </c>
      <c r="M57" s="25" t="n">
        <v>291</v>
      </c>
      <c r="N57" s="25" t="n">
        <v>19.1</v>
      </c>
      <c r="O57" s="25" t="n">
        <v>693.823702937976</v>
      </c>
      <c r="P57" s="25" t="n">
        <v>12398.8569202454</v>
      </c>
      <c r="Q57" s="25" t="n">
        <v>1015.90875260154</v>
      </c>
      <c r="R57" s="25" t="n">
        <v>1172.58099503722</v>
      </c>
      <c r="S57" s="25" t="n">
        <v>723.230425287356</v>
      </c>
      <c r="T57" s="25" t="n">
        <v>499.926230421687</v>
      </c>
      <c r="U57" s="25" t="n">
        <v>430.393819314642</v>
      </c>
      <c r="V57" s="25" t="n">
        <v>837.635831086439</v>
      </c>
      <c r="W57" s="25" t="n">
        <v>1131.42171399035</v>
      </c>
      <c r="X57" s="25" t="n">
        <v>306.541461726384</v>
      </c>
      <c r="Y57" s="25" t="n">
        <v>450.082112315271</v>
      </c>
      <c r="Z57" s="25" t="n">
        <v>269.130158762887</v>
      </c>
      <c r="AA57" s="25" t="n">
        <v>0</v>
      </c>
      <c r="AB57" s="25" t="n">
        <v>35.8552713661884</v>
      </c>
      <c r="AC57" s="25" t="n">
        <v>4607.2</v>
      </c>
      <c r="AD57" s="25" t="n">
        <v>2129.1</v>
      </c>
      <c r="AE57" s="25" t="n">
        <v>256</v>
      </c>
      <c r="AF57" s="25" t="n">
        <v>306</v>
      </c>
      <c r="AG57" s="25" t="n">
        <v>20.5552089831566</v>
      </c>
      <c r="AH57" s="25" t="n">
        <v>12.6637554585153</v>
      </c>
      <c r="AI57" s="25" t="n">
        <v>1538</v>
      </c>
    </row>
    <row r="58" customFormat="false" ht="21" hidden="false" customHeight="false" outlineLevel="0" collapsed="false">
      <c r="A58" s="28" t="s">
        <v>60</v>
      </c>
      <c r="B58" s="25" t="n">
        <v>101.2</v>
      </c>
      <c r="C58" s="25" t="n">
        <v>2487.5</v>
      </c>
      <c r="D58" s="25" t="n">
        <v>16.4</v>
      </c>
      <c r="E58" s="25" t="n">
        <v>26.7</v>
      </c>
      <c r="F58" s="25" t="n">
        <v>75.3</v>
      </c>
      <c r="G58" s="25" t="n">
        <v>24.7</v>
      </c>
      <c r="H58" s="25" t="n">
        <v>99</v>
      </c>
      <c r="I58" s="25" t="n">
        <v>205.2</v>
      </c>
      <c r="J58" s="25" t="n">
        <v>179</v>
      </c>
      <c r="K58" s="24" t="n">
        <v>413.314</v>
      </c>
      <c r="L58" s="25" t="n">
        <v>217</v>
      </c>
      <c r="M58" s="25" t="n">
        <v>113</v>
      </c>
      <c r="N58" s="25" t="n">
        <v>5.7</v>
      </c>
      <c r="O58" s="25" t="n">
        <v>578.126880722115</v>
      </c>
      <c r="P58" s="25" t="n">
        <v>2512.33784615385</v>
      </c>
      <c r="Q58" s="25" t="n">
        <v>782.588904961148</v>
      </c>
      <c r="R58" s="25" t="n">
        <v>1104.1764009009</v>
      </c>
      <c r="S58" s="25" t="n">
        <v>537.685399770905</v>
      </c>
      <c r="T58" s="25" t="n">
        <v>384.960715618861</v>
      </c>
      <c r="U58" s="25" t="n">
        <v>382.785398907104</v>
      </c>
      <c r="V58" s="25" t="n">
        <v>528.896249261084</v>
      </c>
      <c r="W58" s="25" t="n">
        <v>696.067924127466</v>
      </c>
      <c r="X58" s="25" t="n">
        <v>213.251465949821</v>
      </c>
      <c r="Y58" s="25" t="n">
        <v>393.343438636364</v>
      </c>
      <c r="Z58" s="25" t="n">
        <v>164.464945701357</v>
      </c>
      <c r="AA58" s="25" t="n">
        <v>0</v>
      </c>
      <c r="AB58" s="25" t="n">
        <v>20.5849246231156</v>
      </c>
      <c r="AC58" s="25" t="n">
        <v>919.7</v>
      </c>
      <c r="AD58" s="25" t="n">
        <v>455.8</v>
      </c>
      <c r="AE58" s="25" t="n">
        <v>239</v>
      </c>
      <c r="AF58" s="25" t="n">
        <v>321</v>
      </c>
      <c r="AG58" s="25" t="n">
        <v>8.1608040201005</v>
      </c>
      <c r="AH58" s="25" t="n">
        <v>7.678391959799</v>
      </c>
      <c r="AI58" s="25" t="n">
        <v>1195</v>
      </c>
    </row>
    <row r="59" customFormat="false" ht="21" hidden="false" customHeight="false" outlineLevel="0" collapsed="false">
      <c r="A59" s="28" t="s">
        <v>61</v>
      </c>
      <c r="B59" s="25" t="n">
        <v>37.2</v>
      </c>
      <c r="C59" s="25" t="n">
        <v>1257.6</v>
      </c>
      <c r="D59" s="25" t="n">
        <v>15.9</v>
      </c>
      <c r="E59" s="25" t="n">
        <v>27.5</v>
      </c>
      <c r="F59" s="25" t="n">
        <v>74.7</v>
      </c>
      <c r="G59" s="25" t="n">
        <v>25.3</v>
      </c>
      <c r="H59" s="25" t="n">
        <v>223</v>
      </c>
      <c r="I59" s="25" t="n">
        <v>85.5</v>
      </c>
      <c r="J59" s="25" t="n">
        <v>237</v>
      </c>
      <c r="K59" s="24" t="n">
        <v>178.99</v>
      </c>
      <c r="L59" s="25" t="n">
        <v>243</v>
      </c>
      <c r="M59" s="25" t="n">
        <v>127</v>
      </c>
      <c r="N59" s="25" t="n">
        <v>13.2</v>
      </c>
      <c r="O59" s="25" t="n">
        <v>342.870285923754</v>
      </c>
      <c r="P59" s="25" t="n">
        <v>4064.31139130435</v>
      </c>
      <c r="Q59" s="25" t="n">
        <v>591.006578947368</v>
      </c>
      <c r="R59" s="25" t="n">
        <v>776.006283950617</v>
      </c>
      <c r="S59" s="25" t="n">
        <v>490.38835915493</v>
      </c>
      <c r="T59" s="25" t="n">
        <v>451.183518564356</v>
      </c>
      <c r="U59" s="25" t="n">
        <v>226.971320754717</v>
      </c>
      <c r="V59" s="25" t="n">
        <v>784.112556930693</v>
      </c>
      <c r="W59" s="25" t="n">
        <v>802.048930946292</v>
      </c>
      <c r="X59" s="25" t="n">
        <v>293.794416842105</v>
      </c>
      <c r="Y59" s="25" t="n">
        <v>346.460047732697</v>
      </c>
      <c r="Z59" s="25" t="n">
        <v>263.34726519337</v>
      </c>
      <c r="AA59" s="25" t="n">
        <v>0</v>
      </c>
      <c r="AB59" s="25" t="n">
        <v>23.7150127226463</v>
      </c>
      <c r="AC59" s="25" t="n">
        <v>387.7</v>
      </c>
      <c r="AD59" s="25" t="n">
        <v>89.6</v>
      </c>
      <c r="AE59" s="25" t="n">
        <v>180</v>
      </c>
      <c r="AF59" s="25" t="n">
        <v>625</v>
      </c>
      <c r="AG59" s="25" t="n">
        <v>6.36132315521629</v>
      </c>
      <c r="AH59" s="25" t="n">
        <v>15.2671755725191</v>
      </c>
      <c r="AI59" s="25" t="n">
        <v>1306</v>
      </c>
    </row>
    <row r="60" customFormat="false" ht="21" hidden="false" customHeight="false" outlineLevel="0" collapsed="false">
      <c r="A60" s="28" t="s">
        <v>62</v>
      </c>
      <c r="B60" s="25" t="n">
        <v>71.5</v>
      </c>
      <c r="C60" s="25" t="n">
        <v>861.9</v>
      </c>
      <c r="D60" s="25" t="n">
        <v>19</v>
      </c>
      <c r="E60" s="25" t="n">
        <v>27.9</v>
      </c>
      <c r="F60" s="25" t="n">
        <v>61.8</v>
      </c>
      <c r="G60" s="25" t="n">
        <v>38.2</v>
      </c>
      <c r="H60" s="25" t="n">
        <v>91</v>
      </c>
      <c r="I60" s="25" t="n">
        <v>51.5</v>
      </c>
      <c r="J60" s="25" t="n">
        <v>132</v>
      </c>
      <c r="K60" s="24" t="n">
        <v>135.088</v>
      </c>
      <c r="L60" s="25" t="n">
        <v>40</v>
      </c>
      <c r="M60" s="25" t="n">
        <v>27</v>
      </c>
      <c r="N60" s="25" t="n">
        <v>3.6</v>
      </c>
      <c r="O60" s="25" t="n">
        <v>411.19472392638</v>
      </c>
      <c r="P60" s="25" t="n">
        <v>1376.1109</v>
      </c>
      <c r="Q60" s="25" t="n">
        <v>699.640881533101</v>
      </c>
      <c r="R60" s="25" t="n">
        <v>807.1611015625</v>
      </c>
      <c r="S60" s="25" t="n">
        <v>457.316502564103</v>
      </c>
      <c r="T60" s="25" t="n">
        <v>327.356225490196</v>
      </c>
      <c r="U60" s="25" t="n">
        <v>292.8211</v>
      </c>
      <c r="V60" s="25" t="n">
        <v>898.65973540856</v>
      </c>
      <c r="W60" s="25" t="n">
        <v>551.381382222222</v>
      </c>
      <c r="X60" s="25" t="n">
        <v>258.642924855491</v>
      </c>
      <c r="Y60" s="25" t="n">
        <v>393.277796178344</v>
      </c>
      <c r="Z60" s="25" t="n">
        <v>207.632448275862</v>
      </c>
      <c r="AA60" s="25" t="n">
        <v>0</v>
      </c>
      <c r="AB60" s="25" t="n">
        <v>20.5163011950342</v>
      </c>
      <c r="AC60" s="25" t="n">
        <v>156.6</v>
      </c>
      <c r="AD60" s="25" t="n">
        <v>123</v>
      </c>
      <c r="AE60" s="25" t="n">
        <v>150</v>
      </c>
      <c r="AF60" s="25" t="n">
        <v>363</v>
      </c>
      <c r="AG60" s="25" t="n">
        <v>10.4420466411417</v>
      </c>
      <c r="AH60" s="25" t="n">
        <v>15.3150017403411</v>
      </c>
      <c r="AI60" s="25" t="n">
        <v>2572</v>
      </c>
    </row>
    <row r="61" customFormat="false" ht="21" hidden="false" customHeight="false" outlineLevel="0" collapsed="false">
      <c r="A61" s="28" t="s">
        <v>63</v>
      </c>
      <c r="B61" s="25" t="n">
        <v>194.3</v>
      </c>
      <c r="C61" s="25" t="n">
        <v>4330</v>
      </c>
      <c r="D61" s="25" t="n">
        <v>18.6</v>
      </c>
      <c r="E61" s="25" t="n">
        <v>25.1</v>
      </c>
      <c r="F61" s="25" t="n">
        <v>84.5</v>
      </c>
      <c r="G61" s="25" t="n">
        <v>15.5</v>
      </c>
      <c r="H61" s="25" t="n">
        <v>104</v>
      </c>
      <c r="I61" s="25" t="n">
        <v>254.4</v>
      </c>
      <c r="J61" s="25" t="n">
        <v>123</v>
      </c>
      <c r="K61" s="24" t="n">
        <v>676.865</v>
      </c>
      <c r="L61" s="25" t="n">
        <v>509</v>
      </c>
      <c r="M61" s="25" t="n">
        <v>267</v>
      </c>
      <c r="N61" s="25" t="n">
        <v>7.3</v>
      </c>
      <c r="O61" s="25" t="n">
        <v>579.763654028436</v>
      </c>
      <c r="P61" s="25" t="n">
        <v>825.547449541284</v>
      </c>
      <c r="Q61" s="25" t="n">
        <v>1278.05195023041</v>
      </c>
      <c r="R61" s="25" t="n">
        <v>1087.0356056338</v>
      </c>
      <c r="S61" s="25" t="n">
        <v>798.806873749038</v>
      </c>
      <c r="T61" s="25" t="n">
        <v>767.290986955509</v>
      </c>
      <c r="U61" s="25" t="n">
        <v>623.218563275434</v>
      </c>
      <c r="V61" s="25" t="n">
        <v>1352.88295361911</v>
      </c>
      <c r="W61" s="25" t="n">
        <v>1442.64483771044</v>
      </c>
      <c r="X61" s="25" t="n">
        <v>350.926561968408</v>
      </c>
      <c r="Y61" s="25" t="n">
        <v>573.884446616541</v>
      </c>
      <c r="Z61" s="25" t="n">
        <v>420.870557057057</v>
      </c>
      <c r="AA61" s="25" t="n">
        <v>0</v>
      </c>
      <c r="AB61" s="25" t="n">
        <v>39.5833718244804</v>
      </c>
      <c r="AC61" s="25" t="n">
        <v>5977.8</v>
      </c>
      <c r="AD61" s="25" t="n">
        <v>1346.2</v>
      </c>
      <c r="AE61" s="25" t="n">
        <v>301</v>
      </c>
      <c r="AF61" s="25" t="n">
        <v>454</v>
      </c>
      <c r="AG61" s="25" t="n">
        <v>16.8591224018476</v>
      </c>
      <c r="AH61" s="25" t="n">
        <v>77.7598152424942</v>
      </c>
      <c r="AI61" s="25" t="n">
        <v>1669</v>
      </c>
    </row>
    <row r="62" s="30" customFormat="true" ht="21" hidden="false" customHeight="false" outlineLevel="0" collapsed="false">
      <c r="A62" s="28" t="s">
        <v>155</v>
      </c>
      <c r="B62" s="25" t="n">
        <v>160.1</v>
      </c>
      <c r="C62" s="25" t="n">
        <v>1454.6</v>
      </c>
      <c r="D62" s="25" t="n">
        <v>20.7</v>
      </c>
      <c r="E62" s="25" t="n">
        <v>21</v>
      </c>
      <c r="F62" s="25" t="n">
        <v>65.3</v>
      </c>
      <c r="G62" s="25" t="n">
        <v>34.7</v>
      </c>
      <c r="H62" s="25" t="n">
        <v>176</v>
      </c>
      <c r="I62" s="25" t="n">
        <v>188.4</v>
      </c>
      <c r="J62" s="25" t="n">
        <v>84</v>
      </c>
      <c r="K62" s="24" t="n">
        <v>226.744</v>
      </c>
      <c r="L62" s="25" t="n">
        <v>140</v>
      </c>
      <c r="M62" s="25" t="n">
        <v>98</v>
      </c>
      <c r="N62" s="25" t="n">
        <v>3</v>
      </c>
      <c r="O62" s="25" t="n">
        <v>602.734991891892</v>
      </c>
      <c r="P62" s="25" t="n">
        <v>10137.5077906977</v>
      </c>
      <c r="Q62" s="25" t="n">
        <v>1820.8729493844</v>
      </c>
      <c r="R62" s="25" t="n">
        <v>1585.94432954545</v>
      </c>
      <c r="S62" s="25" t="n">
        <v>917.896544797688</v>
      </c>
      <c r="T62" s="25" t="n">
        <v>1265.75075881792</v>
      </c>
      <c r="U62" s="25" t="n">
        <v>727.955013888889</v>
      </c>
      <c r="V62" s="25" t="n">
        <v>1417.61045646067</v>
      </c>
      <c r="W62" s="25" t="n">
        <v>3185.14327032136</v>
      </c>
      <c r="X62" s="25" t="n">
        <v>516.559624775584</v>
      </c>
      <c r="Y62" s="25" t="n">
        <v>496.917795546559</v>
      </c>
      <c r="Z62" s="25" t="n">
        <v>185.763086592179</v>
      </c>
      <c r="AA62" s="25" t="n">
        <v>0</v>
      </c>
      <c r="AB62" s="25" t="n">
        <v>7.6</v>
      </c>
      <c r="AC62" s="29" t="n">
        <v>1895.3</v>
      </c>
      <c r="AD62" s="29" t="n">
        <v>233.2</v>
      </c>
      <c r="AE62" s="25" t="n">
        <v>241</v>
      </c>
      <c r="AF62" s="25" t="n">
        <v>457</v>
      </c>
      <c r="AG62" s="25" t="n">
        <v>25.4365461295201</v>
      </c>
      <c r="AH62" s="25" t="n">
        <v>29.3551491819057</v>
      </c>
      <c r="AI62" s="25" t="n">
        <v>2148</v>
      </c>
    </row>
    <row r="63" customFormat="false" ht="42" hidden="false" customHeight="false" outlineLevel="0" collapsed="false">
      <c r="A63" s="28" t="s">
        <v>156</v>
      </c>
      <c r="B63" s="25" t="n">
        <v>534.8</v>
      </c>
      <c r="C63" s="25" t="n">
        <v>1626.8</v>
      </c>
      <c r="D63" s="25" t="n">
        <v>22.8</v>
      </c>
      <c r="E63" s="25" t="n">
        <v>14</v>
      </c>
      <c r="F63" s="25" t="n">
        <v>92.2</v>
      </c>
      <c r="G63" s="25" t="n">
        <v>7.8</v>
      </c>
      <c r="H63" s="25" t="n">
        <v>91</v>
      </c>
      <c r="I63" s="25" t="n">
        <v>88.7</v>
      </c>
      <c r="J63" s="25" t="n">
        <v>10.6</v>
      </c>
      <c r="K63" s="24" t="n">
        <v>353.475</v>
      </c>
      <c r="L63" s="25" t="n">
        <v>37</v>
      </c>
      <c r="M63" s="25" t="n">
        <v>18</v>
      </c>
      <c r="N63" s="25" t="n">
        <v>0.3</v>
      </c>
      <c r="O63" s="25" t="n">
        <v>956.609154761905</v>
      </c>
      <c r="P63" s="25" t="n">
        <v>10046.84550683</v>
      </c>
      <c r="Q63" s="25" t="n">
        <v>1727.02374456522</v>
      </c>
      <c r="R63" s="25" t="n">
        <v>2103.93371158392</v>
      </c>
      <c r="S63" s="25" t="n">
        <v>1359.95434037162</v>
      </c>
      <c r="T63" s="25" t="n">
        <v>950.075597826087</v>
      </c>
      <c r="U63" s="25" t="n">
        <v>1154.62905882353</v>
      </c>
      <c r="V63" s="25" t="n">
        <v>2112.98767315175</v>
      </c>
      <c r="W63" s="25" t="n">
        <v>2739.64509882006</v>
      </c>
      <c r="X63" s="25" t="n">
        <v>664.318936416185</v>
      </c>
      <c r="Y63" s="25" t="n">
        <v>1063.89363373083</v>
      </c>
      <c r="Z63" s="25" t="n">
        <v>776.233458823529</v>
      </c>
      <c r="AA63" s="25" t="n">
        <v>0</v>
      </c>
      <c r="AB63" s="25" t="n">
        <v>26.5576592082616</v>
      </c>
      <c r="AC63" s="25" t="n">
        <v>11699.3</v>
      </c>
      <c r="AD63" s="25" t="n">
        <v>805.5</v>
      </c>
      <c r="AE63" s="25" t="n">
        <v>158</v>
      </c>
      <c r="AF63" s="25" t="n">
        <v>297</v>
      </c>
      <c r="AG63" s="25" t="n">
        <v>5.71674452913696</v>
      </c>
      <c r="AH63" s="25" t="n">
        <v>20.4696336365872</v>
      </c>
      <c r="AI63" s="25" t="n">
        <v>1469</v>
      </c>
    </row>
    <row r="64" customFormat="false" ht="31.5" hidden="false" customHeight="false" outlineLevel="0" collapsed="false">
      <c r="A64" s="28" t="s">
        <v>66</v>
      </c>
      <c r="B64" s="25" t="n">
        <v>769.3</v>
      </c>
      <c r="C64" s="25" t="n">
        <v>534.1</v>
      </c>
      <c r="D64" s="25" t="n">
        <v>23.8</v>
      </c>
      <c r="E64" s="25" t="n">
        <v>10</v>
      </c>
      <c r="F64" s="25" t="n">
        <v>83.7</v>
      </c>
      <c r="G64" s="25" t="n">
        <v>16.3</v>
      </c>
      <c r="H64" s="25" t="n">
        <v>66</v>
      </c>
      <c r="I64" s="25" t="n">
        <v>20.9</v>
      </c>
      <c r="J64" s="25" t="n">
        <v>2.9</v>
      </c>
      <c r="K64" s="24" t="n">
        <v>118.332</v>
      </c>
      <c r="L64" s="25" t="n">
        <v>16</v>
      </c>
      <c r="M64" s="25" t="n">
        <v>13</v>
      </c>
      <c r="N64" s="25" t="n">
        <v>0.2</v>
      </c>
      <c r="O64" s="25" t="n">
        <v>410.723632653061</v>
      </c>
      <c r="P64" s="25" t="n">
        <v>13908.1083472803</v>
      </c>
      <c r="Q64" s="25" t="n">
        <v>2520.85346853147</v>
      </c>
      <c r="R64" s="25" t="n">
        <v>1444.47140366972</v>
      </c>
      <c r="S64" s="25" t="n">
        <v>2869.00494885599</v>
      </c>
      <c r="T64" s="25" t="n">
        <v>7437.25910480349</v>
      </c>
      <c r="U64" s="25" t="n">
        <v>1601.86546296296</v>
      </c>
      <c r="V64" s="25" t="n">
        <v>2431.19053620352</v>
      </c>
      <c r="W64" s="25" t="n">
        <v>4136.50929591837</v>
      </c>
      <c r="X64" s="25" t="n">
        <v>712.682472868217</v>
      </c>
      <c r="Y64" s="25" t="n">
        <v>1582.10990532544</v>
      </c>
      <c r="Z64" s="25" t="n">
        <v>923.691872340426</v>
      </c>
      <c r="AA64" s="25" t="n">
        <v>0</v>
      </c>
      <c r="AB64" s="25" t="n">
        <v>22.1849840853773</v>
      </c>
      <c r="AC64" s="25" t="n">
        <v>659.3</v>
      </c>
      <c r="AD64" s="25" t="n">
        <v>9.7</v>
      </c>
      <c r="AE64" s="25" t="n">
        <v>0</v>
      </c>
      <c r="AF64" s="25" t="n">
        <v>395</v>
      </c>
      <c r="AG64" s="25" t="n">
        <v>7.86369593709043</v>
      </c>
      <c r="AH64" s="25" t="n">
        <v>16.1018535854709</v>
      </c>
      <c r="AI64" s="25" t="n">
        <v>1789</v>
      </c>
    </row>
    <row r="65" customFormat="false" ht="21" hidden="false" customHeight="false" outlineLevel="0" collapsed="false">
      <c r="A65" s="28" t="s">
        <v>67</v>
      </c>
      <c r="B65" s="25" t="n">
        <v>88.5</v>
      </c>
      <c r="C65" s="25" t="n">
        <v>3500.7</v>
      </c>
      <c r="D65" s="25" t="n">
        <v>18.8</v>
      </c>
      <c r="E65" s="25" t="n">
        <v>24.9</v>
      </c>
      <c r="F65" s="25" t="n">
        <v>82.6</v>
      </c>
      <c r="G65" s="25" t="n">
        <v>17.4</v>
      </c>
      <c r="H65" s="25" t="n">
        <v>148</v>
      </c>
      <c r="I65" s="25" t="n">
        <v>243.5</v>
      </c>
      <c r="J65" s="25" t="n">
        <v>195</v>
      </c>
      <c r="K65" s="24" t="n">
        <v>593.19</v>
      </c>
      <c r="L65" s="25" t="n">
        <v>355</v>
      </c>
      <c r="M65" s="25" t="n">
        <v>224</v>
      </c>
      <c r="N65" s="25" t="n">
        <v>5.2</v>
      </c>
      <c r="O65" s="25" t="n">
        <v>647.525101356744</v>
      </c>
      <c r="P65" s="25" t="n">
        <v>1520.92804232804</v>
      </c>
      <c r="Q65" s="25" t="n">
        <v>1121.39547695081</v>
      </c>
      <c r="R65" s="25" t="n">
        <v>914.755577726218</v>
      </c>
      <c r="S65" s="25" t="n">
        <v>593.932469013007</v>
      </c>
      <c r="T65" s="25" t="n">
        <v>501.585041003888</v>
      </c>
      <c r="U65" s="25" t="n">
        <v>363.465857723577</v>
      </c>
      <c r="V65" s="25" t="n">
        <v>852.51602650039</v>
      </c>
      <c r="W65" s="25" t="n">
        <v>1089.53533242754</v>
      </c>
      <c r="X65" s="25" t="n">
        <v>284.682179016875</v>
      </c>
      <c r="Y65" s="25" t="n">
        <v>528.658596153846</v>
      </c>
      <c r="Z65" s="25" t="n">
        <v>267.335908921933</v>
      </c>
      <c r="AA65" s="25" t="n">
        <v>0</v>
      </c>
      <c r="AB65" s="25" t="n">
        <v>32.558916788071</v>
      </c>
      <c r="AC65" s="25" t="n">
        <v>2692.9</v>
      </c>
      <c r="AD65" s="25" t="n">
        <v>1683.6</v>
      </c>
      <c r="AE65" s="25" t="n">
        <v>229</v>
      </c>
      <c r="AF65" s="25" t="n">
        <v>206</v>
      </c>
      <c r="AG65" s="25" t="n">
        <v>13.6544119747479</v>
      </c>
      <c r="AH65" s="25" t="n">
        <v>23.909503813523</v>
      </c>
      <c r="AI65" s="25" t="n">
        <v>2018</v>
      </c>
    </row>
    <row r="66" customFormat="false" ht="21" hidden="false" customHeight="false" outlineLevel="0" collapsed="false">
      <c r="A66" s="28" t="s">
        <v>68</v>
      </c>
      <c r="B66" s="25" t="n">
        <v>92.9</v>
      </c>
      <c r="C66" s="25" t="n">
        <v>215.2</v>
      </c>
      <c r="D66" s="25" t="n">
        <v>28.1</v>
      </c>
      <c r="E66" s="25" t="n">
        <v>17.3</v>
      </c>
      <c r="F66" s="25" t="n">
        <v>29.2</v>
      </c>
      <c r="G66" s="25" t="n">
        <v>70.8</v>
      </c>
      <c r="H66" s="25" t="n">
        <v>55</v>
      </c>
      <c r="I66" s="25" t="n">
        <v>9.3</v>
      </c>
      <c r="J66" s="25" t="n">
        <v>48</v>
      </c>
      <c r="K66" s="24" t="n">
        <v>30.96</v>
      </c>
      <c r="L66" s="25" t="n">
        <v>1</v>
      </c>
      <c r="M66" s="25" t="n">
        <v>4</v>
      </c>
      <c r="N66" s="25" t="n">
        <v>0.1</v>
      </c>
      <c r="O66" s="25" t="n">
        <v>548.650623076923</v>
      </c>
      <c r="P66" s="25" t="n">
        <v>627.706714285714</v>
      </c>
      <c r="Q66" s="25" t="n">
        <v>487.853489361702</v>
      </c>
      <c r="R66" s="25" t="n">
        <v>704.241727272727</v>
      </c>
      <c r="S66" s="25" t="n">
        <v>590.934</v>
      </c>
      <c r="T66" s="25" t="n">
        <v>363.163217105263</v>
      </c>
      <c r="U66" s="25" t="n">
        <v>267.548708333333</v>
      </c>
      <c r="V66" s="25" t="n">
        <v>406.455215686275</v>
      </c>
      <c r="W66" s="25" t="n">
        <v>754.45841025641</v>
      </c>
      <c r="X66" s="25" t="n">
        <v>317.710976190476</v>
      </c>
      <c r="Y66" s="25" t="n">
        <v>364.286571428571</v>
      </c>
      <c r="Z66" s="25" t="n">
        <v>227.355384615385</v>
      </c>
      <c r="AA66" s="25" t="n">
        <v>0</v>
      </c>
      <c r="AB66" s="25" t="n">
        <v>30.0185873605948</v>
      </c>
      <c r="AC66" s="25" t="n">
        <v>38.3</v>
      </c>
      <c r="AD66" s="25" t="n">
        <v>7</v>
      </c>
      <c r="AE66" s="25" t="n">
        <v>84</v>
      </c>
      <c r="AF66" s="25" t="n">
        <v>227</v>
      </c>
      <c r="AG66" s="25" t="n">
        <v>57.6208178438662</v>
      </c>
      <c r="AH66" s="25" t="n">
        <v>2.32342007434944</v>
      </c>
      <c r="AI66" s="25" t="n">
        <v>2480</v>
      </c>
    </row>
    <row r="67" customFormat="false" ht="21" hidden="false" customHeight="false" outlineLevel="0" collapsed="false">
      <c r="A67" s="28" t="s">
        <v>69</v>
      </c>
      <c r="B67" s="25" t="n">
        <v>351.3</v>
      </c>
      <c r="C67" s="25" t="n">
        <v>982.3</v>
      </c>
      <c r="D67" s="25" t="n">
        <v>23.8</v>
      </c>
      <c r="E67" s="25" t="n">
        <v>19.2</v>
      </c>
      <c r="F67" s="25" t="n">
        <v>59</v>
      </c>
      <c r="G67" s="25" t="n">
        <v>41</v>
      </c>
      <c r="H67" s="25" t="n">
        <v>280</v>
      </c>
      <c r="I67" s="25" t="n">
        <v>78.8</v>
      </c>
      <c r="J67" s="25" t="n">
        <v>26</v>
      </c>
      <c r="K67" s="24" t="n">
        <v>153.338</v>
      </c>
      <c r="L67" s="25" t="n">
        <v>45</v>
      </c>
      <c r="M67" s="25" t="n">
        <v>9</v>
      </c>
      <c r="N67" s="25" t="n">
        <v>1.8</v>
      </c>
      <c r="O67" s="25" t="n">
        <v>213.323553846154</v>
      </c>
      <c r="P67" s="25" t="n">
        <v>1027.441025</v>
      </c>
      <c r="Q67" s="25" t="n">
        <v>756.561664556962</v>
      </c>
      <c r="R67" s="25" t="n">
        <v>728.216186206897</v>
      </c>
      <c r="S67" s="25" t="n">
        <v>460.757229007634</v>
      </c>
      <c r="T67" s="25" t="n">
        <v>444.734273700306</v>
      </c>
      <c r="U67" s="25" t="n">
        <v>445.396490740741</v>
      </c>
      <c r="V67" s="25" t="n">
        <v>873.10214379085</v>
      </c>
      <c r="W67" s="25" t="n">
        <v>406.634059027778</v>
      </c>
      <c r="X67" s="25" t="n">
        <v>363.841359116022</v>
      </c>
      <c r="Y67" s="25" t="n">
        <v>430.641078369906</v>
      </c>
      <c r="Z67" s="25" t="n">
        <v>267.892680272109</v>
      </c>
      <c r="AA67" s="25" t="n">
        <v>0</v>
      </c>
      <c r="AB67" s="25" t="n">
        <v>21.3101903695409</v>
      </c>
      <c r="AC67" s="25" t="n">
        <v>1490.3</v>
      </c>
      <c r="AD67" s="25" t="n">
        <v>77.2</v>
      </c>
      <c r="AE67" s="25" t="n">
        <v>235</v>
      </c>
      <c r="AF67" s="25" t="n">
        <v>416</v>
      </c>
      <c r="AG67" s="25" t="n">
        <v>9.26397230988496</v>
      </c>
      <c r="AH67" s="25" t="n">
        <v>18.9351521938308</v>
      </c>
      <c r="AI67" s="25" t="n">
        <v>2835</v>
      </c>
    </row>
    <row r="68" customFormat="false" ht="15" hidden="false" customHeight="false" outlineLevel="0" collapsed="false">
      <c r="A68" s="28" t="s">
        <v>70</v>
      </c>
      <c r="B68" s="25" t="n">
        <v>168.6</v>
      </c>
      <c r="C68" s="25" t="n">
        <v>315.6</v>
      </c>
      <c r="D68" s="25" t="n">
        <v>34</v>
      </c>
      <c r="E68" s="25" t="n">
        <v>10.9</v>
      </c>
      <c r="F68" s="25" t="n">
        <v>54.2</v>
      </c>
      <c r="G68" s="25" t="n">
        <v>45.8</v>
      </c>
      <c r="H68" s="25" t="n">
        <v>216</v>
      </c>
      <c r="I68" s="25" t="n">
        <v>27.9</v>
      </c>
      <c r="J68" s="25" t="n">
        <v>21</v>
      </c>
      <c r="K68" s="24" t="n">
        <v>42.819</v>
      </c>
      <c r="L68" s="25" t="n">
        <v>2</v>
      </c>
      <c r="M68" s="25" t="n">
        <v>0</v>
      </c>
      <c r="N68" s="25" t="n">
        <v>0.1</v>
      </c>
      <c r="O68" s="25" t="n">
        <v>374.458524271845</v>
      </c>
      <c r="P68" s="25" t="n">
        <v>1445.938375</v>
      </c>
      <c r="Q68" s="25" t="n">
        <v>401.679628571429</v>
      </c>
      <c r="R68" s="25" t="n">
        <v>698.37804</v>
      </c>
      <c r="S68" s="25" t="n">
        <v>817.837479166667</v>
      </c>
      <c r="T68" s="25" t="n">
        <v>378.323073170732</v>
      </c>
      <c r="U68" s="25" t="n">
        <v>274.870857142857</v>
      </c>
      <c r="V68" s="25" t="n">
        <v>226.990818181818</v>
      </c>
      <c r="W68" s="25" t="n">
        <v>474.906243902439</v>
      </c>
      <c r="X68" s="25" t="n">
        <v>271.974995475113</v>
      </c>
      <c r="Y68" s="25" t="n">
        <v>478.785959677419</v>
      </c>
      <c r="Z68" s="25" t="n">
        <v>202.558040816327</v>
      </c>
      <c r="AA68" s="25" t="n">
        <v>0</v>
      </c>
      <c r="AB68" s="25" t="n">
        <v>11.6983523447402</v>
      </c>
      <c r="AC68" s="25" t="n">
        <v>0.4</v>
      </c>
      <c r="AD68" s="25" t="n">
        <v>19.4</v>
      </c>
      <c r="AE68" s="25" t="n">
        <v>98</v>
      </c>
      <c r="AF68" s="25" t="n">
        <v>160</v>
      </c>
      <c r="AG68" s="25" t="n">
        <v>0.950570342205323</v>
      </c>
      <c r="AH68" s="25" t="n">
        <v>3.48542458808618</v>
      </c>
      <c r="AI68" s="25" t="n">
        <v>2682</v>
      </c>
    </row>
    <row r="69" customFormat="false" ht="21" hidden="false" customHeight="false" outlineLevel="0" collapsed="false">
      <c r="A69" s="28" t="s">
        <v>71</v>
      </c>
      <c r="B69" s="25" t="n">
        <v>61.6</v>
      </c>
      <c r="C69" s="25" t="n">
        <v>536.8</v>
      </c>
      <c r="D69" s="25" t="n">
        <v>21.3</v>
      </c>
      <c r="E69" s="25" t="n">
        <v>22.5</v>
      </c>
      <c r="F69" s="25" t="n">
        <v>68.8</v>
      </c>
      <c r="G69" s="25" t="n">
        <v>31.2</v>
      </c>
      <c r="H69" s="25" t="n">
        <v>101</v>
      </c>
      <c r="I69" s="25" t="n">
        <v>40</v>
      </c>
      <c r="J69" s="25" t="n">
        <v>87</v>
      </c>
      <c r="K69" s="24" t="n">
        <v>74.367</v>
      </c>
      <c r="L69" s="25" t="n">
        <v>10</v>
      </c>
      <c r="M69" s="25" t="n">
        <v>8</v>
      </c>
      <c r="N69" s="25" t="n">
        <v>0.1</v>
      </c>
      <c r="O69" s="25" t="n">
        <v>385.648819905213</v>
      </c>
      <c r="P69" s="25" t="n">
        <v>2361.80001052632</v>
      </c>
      <c r="Q69" s="25" t="n">
        <v>950.793183150183</v>
      </c>
      <c r="R69" s="25" t="n">
        <v>2536.7233902439</v>
      </c>
      <c r="S69" s="25" t="n">
        <v>541.150519553073</v>
      </c>
      <c r="T69" s="25" t="n">
        <v>769.349195718654</v>
      </c>
      <c r="U69" s="25" t="n">
        <v>503.849409090909</v>
      </c>
      <c r="V69" s="25" t="n">
        <v>700.052698324022</v>
      </c>
      <c r="W69" s="25" t="n">
        <v>817.901160839161</v>
      </c>
      <c r="X69" s="25" t="n">
        <v>293.99517826087</v>
      </c>
      <c r="Y69" s="25" t="n">
        <v>524.402642458101</v>
      </c>
      <c r="Z69" s="25" t="n">
        <v>283.508894117647</v>
      </c>
      <c r="AA69" s="25" t="n">
        <v>0</v>
      </c>
      <c r="AB69" s="25" t="n">
        <v>22.1702682563338</v>
      </c>
      <c r="AC69" s="25" t="n">
        <v>1612</v>
      </c>
      <c r="AD69" s="25" t="n">
        <v>18.4</v>
      </c>
      <c r="AE69" s="25" t="n">
        <v>249</v>
      </c>
      <c r="AF69" s="25" t="n">
        <v>651</v>
      </c>
      <c r="AG69" s="25" t="n">
        <v>12.1087928464978</v>
      </c>
      <c r="AH69" s="25" t="n">
        <v>12.4813710879285</v>
      </c>
      <c r="AI69" s="25" t="n">
        <v>2568</v>
      </c>
    </row>
    <row r="70" customFormat="false" ht="15" hidden="false" customHeight="false" outlineLevel="0" collapsed="false">
      <c r="A70" s="28" t="s">
        <v>72</v>
      </c>
      <c r="B70" s="25" t="n">
        <v>168</v>
      </c>
      <c r="C70" s="25" t="n">
        <v>2376.7</v>
      </c>
      <c r="D70" s="25" t="n">
        <v>18.6</v>
      </c>
      <c r="E70" s="25" t="n">
        <v>26</v>
      </c>
      <c r="F70" s="25" t="n">
        <v>56.2</v>
      </c>
      <c r="G70" s="25" t="n">
        <v>43.8</v>
      </c>
      <c r="H70" s="25" t="n">
        <v>138</v>
      </c>
      <c r="I70" s="25" t="n">
        <v>169.9</v>
      </c>
      <c r="J70" s="25" t="n">
        <v>221</v>
      </c>
      <c r="K70" s="24" t="n">
        <v>352.965</v>
      </c>
      <c r="L70" s="25" t="n">
        <v>184</v>
      </c>
      <c r="M70" s="25" t="n">
        <v>57</v>
      </c>
      <c r="N70" s="25" t="n">
        <v>3.9</v>
      </c>
      <c r="O70" s="25" t="n">
        <v>417.452743539737</v>
      </c>
      <c r="P70" s="25" t="n">
        <v>1164.2823030303</v>
      </c>
      <c r="Q70" s="25" t="n">
        <v>682.482035048471</v>
      </c>
      <c r="R70" s="25" t="n">
        <v>402.929894039735</v>
      </c>
      <c r="S70" s="25" t="n">
        <v>444.025625225225</v>
      </c>
      <c r="T70" s="25" t="n">
        <v>398.082075324675</v>
      </c>
      <c r="U70" s="25" t="n">
        <v>327.19702739726</v>
      </c>
      <c r="V70" s="25" t="n">
        <v>448.402797438882</v>
      </c>
      <c r="W70" s="25" t="n">
        <v>1108.03831679389</v>
      </c>
      <c r="X70" s="25" t="n">
        <v>223.111096740273</v>
      </c>
      <c r="Y70" s="25" t="n">
        <v>321.317710872162</v>
      </c>
      <c r="Z70" s="25" t="n">
        <v>261.812738019169</v>
      </c>
      <c r="AA70" s="25" t="n">
        <v>0</v>
      </c>
      <c r="AB70" s="25" t="n">
        <v>24.2058316152649</v>
      </c>
      <c r="AC70" s="25" t="n">
        <v>256.1</v>
      </c>
      <c r="AD70" s="25" t="n">
        <v>407.4</v>
      </c>
      <c r="AE70" s="25" t="n">
        <v>164</v>
      </c>
      <c r="AF70" s="25" t="n">
        <v>198</v>
      </c>
      <c r="AG70" s="25" t="n">
        <v>9.80350906719401</v>
      </c>
      <c r="AH70" s="25" t="n">
        <v>11.065763453528</v>
      </c>
      <c r="AI70" s="25" t="n">
        <v>2041</v>
      </c>
    </row>
    <row r="71" customFormat="false" ht="21" hidden="false" customHeight="false" outlineLevel="0" collapsed="false">
      <c r="A71" s="28" t="s">
        <v>73</v>
      </c>
      <c r="B71" s="25" t="n">
        <v>431.9</v>
      </c>
      <c r="C71" s="25" t="n">
        <v>1083</v>
      </c>
      <c r="D71" s="25" t="n">
        <v>22.5</v>
      </c>
      <c r="E71" s="25" t="n">
        <v>19.6</v>
      </c>
      <c r="F71" s="25" t="n">
        <v>67.7</v>
      </c>
      <c r="G71" s="25" t="n">
        <v>32.3</v>
      </c>
      <c r="H71" s="25" t="n">
        <v>161</v>
      </c>
      <c r="I71" s="25" t="n">
        <v>50.9</v>
      </c>
      <c r="J71" s="25" t="n">
        <v>34</v>
      </c>
      <c r="K71" s="24" t="n">
        <v>128.76</v>
      </c>
      <c r="L71" s="25" t="n">
        <v>33</v>
      </c>
      <c r="M71" s="25" t="n">
        <v>3</v>
      </c>
      <c r="N71" s="25" t="n">
        <v>8.9</v>
      </c>
      <c r="O71" s="25" t="n">
        <v>234.140503246753</v>
      </c>
      <c r="P71" s="25" t="n">
        <v>1536.70275138122</v>
      </c>
      <c r="Q71" s="25" t="n">
        <v>292.289523648649</v>
      </c>
      <c r="R71" s="25" t="n">
        <v>577.17460326087</v>
      </c>
      <c r="S71" s="25" t="n">
        <v>454.58575</v>
      </c>
      <c r="T71" s="25" t="n">
        <v>483.626038523274</v>
      </c>
      <c r="U71" s="25" t="n">
        <v>428.423703125</v>
      </c>
      <c r="V71" s="25" t="n">
        <v>891.08156185567</v>
      </c>
      <c r="W71" s="25" t="n">
        <v>751.139657587549</v>
      </c>
      <c r="X71" s="25" t="n">
        <v>303.126394736842</v>
      </c>
      <c r="Y71" s="25" t="n">
        <v>406.814799528302</v>
      </c>
      <c r="Z71" s="25" t="n">
        <v>215.827272727273</v>
      </c>
      <c r="AA71" s="25" t="n">
        <v>0</v>
      </c>
      <c r="AB71" s="25" t="n">
        <v>15.3139427516159</v>
      </c>
      <c r="AC71" s="25" t="n">
        <v>107.7</v>
      </c>
      <c r="AD71" s="25" t="n">
        <v>96.3</v>
      </c>
      <c r="AE71" s="25" t="n">
        <v>261</v>
      </c>
      <c r="AF71" s="25" t="n">
        <v>216</v>
      </c>
      <c r="AG71" s="25" t="n">
        <v>7.10987996306556</v>
      </c>
      <c r="AH71" s="25" t="n">
        <v>81.6251154201293</v>
      </c>
      <c r="AI71" s="25" t="n">
        <v>3075</v>
      </c>
    </row>
    <row r="72" customFormat="false" ht="21" hidden="false" customHeight="false" outlineLevel="0" collapsed="false">
      <c r="A72" s="28" t="s">
        <v>74</v>
      </c>
      <c r="B72" s="25" t="n">
        <v>2366.8</v>
      </c>
      <c r="C72" s="25" t="n">
        <v>2866.5</v>
      </c>
      <c r="D72" s="25" t="n">
        <v>19.2</v>
      </c>
      <c r="E72" s="25" t="n">
        <v>22.1</v>
      </c>
      <c r="F72" s="25" t="n">
        <v>77</v>
      </c>
      <c r="G72" s="25" t="n">
        <v>23</v>
      </c>
      <c r="H72" s="25" t="n">
        <v>119</v>
      </c>
      <c r="I72" s="25" t="n">
        <v>247.1</v>
      </c>
      <c r="J72" s="25" t="n">
        <v>12</v>
      </c>
      <c r="K72" s="24" t="n">
        <v>444.272</v>
      </c>
      <c r="L72" s="25" t="n">
        <v>369</v>
      </c>
      <c r="M72" s="25" t="n">
        <v>103</v>
      </c>
      <c r="N72" s="25" t="n">
        <v>4</v>
      </c>
      <c r="O72" s="25" t="n">
        <v>571.888326494202</v>
      </c>
      <c r="P72" s="25" t="n">
        <v>10986.3848146853</v>
      </c>
      <c r="Q72" s="25" t="n">
        <v>2878.34751489362</v>
      </c>
      <c r="R72" s="25" t="n">
        <v>1609.13712368973</v>
      </c>
      <c r="S72" s="25" t="n">
        <v>993.454709447416</v>
      </c>
      <c r="T72" s="25" t="n">
        <v>508.899876239759</v>
      </c>
      <c r="U72" s="25" t="n">
        <v>348.590220833333</v>
      </c>
      <c r="V72" s="25" t="n">
        <v>877.849423076923</v>
      </c>
      <c r="W72" s="25" t="n">
        <v>852.590211956522</v>
      </c>
      <c r="X72" s="25" t="n">
        <v>397.099656322731</v>
      </c>
      <c r="Y72" s="25" t="n">
        <v>562.09049245283</v>
      </c>
      <c r="Z72" s="25" t="n">
        <v>346.616184254606</v>
      </c>
      <c r="AA72" s="25" t="n">
        <v>0</v>
      </c>
      <c r="AB72" s="25" t="n">
        <v>28.1486132914704</v>
      </c>
      <c r="AC72" s="25" t="n">
        <v>6305.9</v>
      </c>
      <c r="AD72" s="25" t="n">
        <v>249.8</v>
      </c>
      <c r="AE72" s="25" t="n">
        <v>318</v>
      </c>
      <c r="AF72" s="25" t="n">
        <v>622</v>
      </c>
      <c r="AG72" s="25" t="n">
        <v>5.75614861329147</v>
      </c>
      <c r="AH72" s="25" t="n">
        <v>24.7339961625676</v>
      </c>
      <c r="AI72" s="25" t="n">
        <v>2176</v>
      </c>
    </row>
    <row r="73" customFormat="false" ht="21" hidden="false" customHeight="false" outlineLevel="0" collapsed="false">
      <c r="A73" s="28" t="s">
        <v>75</v>
      </c>
      <c r="B73" s="25" t="n">
        <v>774.8</v>
      </c>
      <c r="C73" s="25" t="n">
        <v>2412.8</v>
      </c>
      <c r="D73" s="25" t="n">
        <v>21.1</v>
      </c>
      <c r="E73" s="25" t="n">
        <v>22</v>
      </c>
      <c r="F73" s="25" t="n">
        <v>79</v>
      </c>
      <c r="G73" s="25" t="n">
        <v>21</v>
      </c>
      <c r="H73" s="25" t="n">
        <v>93</v>
      </c>
      <c r="I73" s="25" t="n">
        <v>147.7</v>
      </c>
      <c r="J73" s="25" t="n">
        <v>30</v>
      </c>
      <c r="K73" s="24" t="n">
        <v>378.351</v>
      </c>
      <c r="L73" s="25" t="n">
        <v>214</v>
      </c>
      <c r="M73" s="25" t="n">
        <v>68</v>
      </c>
      <c r="N73" s="25" t="n">
        <v>2.9</v>
      </c>
      <c r="O73" s="25" t="n">
        <v>585.663667635659</v>
      </c>
      <c r="P73" s="25" t="n">
        <v>8156.56870198676</v>
      </c>
      <c r="Q73" s="25" t="n">
        <v>935.69484467354</v>
      </c>
      <c r="R73" s="25" t="n">
        <v>1330.692625</v>
      </c>
      <c r="S73" s="25" t="n">
        <v>671.976361363636</v>
      </c>
      <c r="T73" s="25" t="n">
        <v>451.064294374394</v>
      </c>
      <c r="U73" s="25" t="n">
        <v>284.552415584416</v>
      </c>
      <c r="V73" s="25" t="n">
        <v>1160.10477011494</v>
      </c>
      <c r="W73" s="25" t="n">
        <v>786.920748407643</v>
      </c>
      <c r="X73" s="25" t="n">
        <v>330.117674354244</v>
      </c>
      <c r="Y73" s="25" t="n">
        <v>537.876461722488</v>
      </c>
      <c r="Z73" s="25" t="n">
        <v>338.014219879518</v>
      </c>
      <c r="AA73" s="25" t="n">
        <v>0</v>
      </c>
      <c r="AB73" s="25" t="n">
        <v>28.2269562334217</v>
      </c>
      <c r="AC73" s="25" t="n">
        <v>5946.9</v>
      </c>
      <c r="AD73" s="25" t="n">
        <v>249.3</v>
      </c>
      <c r="AE73" s="25" t="n">
        <v>239</v>
      </c>
      <c r="AF73" s="25" t="n">
        <v>410</v>
      </c>
      <c r="AG73" s="25" t="n">
        <v>4.93202917771883</v>
      </c>
      <c r="AH73" s="25" t="n">
        <v>32.2446949602122</v>
      </c>
      <c r="AI73" s="25" t="n">
        <v>2219</v>
      </c>
    </row>
    <row r="74" customFormat="false" ht="21" hidden="false" customHeight="false" outlineLevel="0" collapsed="false">
      <c r="A74" s="28" t="s">
        <v>76</v>
      </c>
      <c r="B74" s="25" t="n">
        <v>95.7</v>
      </c>
      <c r="C74" s="25" t="n">
        <v>2717.6</v>
      </c>
      <c r="D74" s="25" t="n">
        <v>19.3</v>
      </c>
      <c r="E74" s="25" t="n">
        <v>24.6</v>
      </c>
      <c r="F74" s="25" t="n">
        <v>85.8</v>
      </c>
      <c r="G74" s="25" t="n">
        <v>14.2</v>
      </c>
      <c r="H74" s="25" t="n">
        <v>111</v>
      </c>
      <c r="I74" s="25" t="n">
        <v>315</v>
      </c>
      <c r="J74" s="25" t="n">
        <v>174</v>
      </c>
      <c r="K74" s="24" t="n">
        <v>405.844</v>
      </c>
      <c r="L74" s="25" t="n">
        <v>199</v>
      </c>
      <c r="M74" s="25" t="n">
        <v>76</v>
      </c>
      <c r="N74" s="25" t="n">
        <v>2.9</v>
      </c>
      <c r="O74" s="25" t="n">
        <v>763.306390519187</v>
      </c>
      <c r="P74" s="25" t="n">
        <v>1801.78142275748</v>
      </c>
      <c r="Q74" s="25" t="n">
        <v>985.282380704042</v>
      </c>
      <c r="R74" s="25" t="n">
        <v>819.648236538461</v>
      </c>
      <c r="S74" s="25" t="n">
        <v>460.42442837274</v>
      </c>
      <c r="T74" s="25" t="n">
        <v>411.01553264095</v>
      </c>
      <c r="U74" s="25" t="n">
        <v>317.942519685039</v>
      </c>
      <c r="V74" s="25" t="n">
        <v>615.150384205856</v>
      </c>
      <c r="W74" s="25" t="n">
        <v>614.589544520548</v>
      </c>
      <c r="X74" s="25" t="n">
        <v>299.616125373134</v>
      </c>
      <c r="Y74" s="25" t="n">
        <v>450.18171564482</v>
      </c>
      <c r="Z74" s="25" t="n">
        <v>188.02801618705</v>
      </c>
      <c r="AA74" s="25" t="n">
        <v>0</v>
      </c>
      <c r="AB74" s="25" t="n">
        <v>19.1389461289373</v>
      </c>
      <c r="AC74" s="25" t="n">
        <v>8758.2</v>
      </c>
      <c r="AD74" s="25" t="n">
        <v>1588.4</v>
      </c>
      <c r="AE74" s="25" t="n">
        <v>193</v>
      </c>
      <c r="AF74" s="25" t="n">
        <v>506</v>
      </c>
      <c r="AG74" s="25" t="n">
        <v>10.523991757433</v>
      </c>
      <c r="AH74" s="25" t="n">
        <v>27.0091256991463</v>
      </c>
      <c r="AI74" s="25" t="n">
        <v>2304</v>
      </c>
    </row>
    <row r="75" customFormat="false" ht="21" hidden="false" customHeight="false" outlineLevel="0" collapsed="false">
      <c r="A75" s="28" t="s">
        <v>77</v>
      </c>
      <c r="B75" s="25" t="n">
        <v>177.8</v>
      </c>
      <c r="C75" s="25" t="n">
        <v>2762.2</v>
      </c>
      <c r="D75" s="25" t="n">
        <v>17.8</v>
      </c>
      <c r="E75" s="25" t="n">
        <v>24.3</v>
      </c>
      <c r="F75" s="25" t="n">
        <v>78.7</v>
      </c>
      <c r="G75" s="25" t="n">
        <v>21.3</v>
      </c>
      <c r="H75" s="25" t="n">
        <v>130</v>
      </c>
      <c r="I75" s="25" t="n">
        <v>176.4</v>
      </c>
      <c r="J75" s="25" t="n">
        <v>109</v>
      </c>
      <c r="K75" s="24" t="n">
        <v>505.164</v>
      </c>
      <c r="L75" s="25" t="n">
        <v>524</v>
      </c>
      <c r="M75" s="25" t="n">
        <v>204</v>
      </c>
      <c r="N75" s="25" t="n">
        <v>10</v>
      </c>
      <c r="O75" s="25" t="n">
        <v>548.981928641251</v>
      </c>
      <c r="P75" s="25" t="n">
        <v>2862.79677777778</v>
      </c>
      <c r="Q75" s="25" t="n">
        <v>763.959561643836</v>
      </c>
      <c r="R75" s="25" t="n">
        <v>880.630794303798</v>
      </c>
      <c r="S75" s="25" t="n">
        <v>504.985118055556</v>
      </c>
      <c r="T75" s="25" t="n">
        <v>632.822278792135</v>
      </c>
      <c r="U75" s="25" t="n">
        <v>372.025536585366</v>
      </c>
      <c r="V75" s="25" t="n">
        <v>1243.35698813056</v>
      </c>
      <c r="W75" s="25" t="n">
        <v>1507.00089052069</v>
      </c>
      <c r="X75" s="25" t="n">
        <v>402.247008506616</v>
      </c>
      <c r="Y75" s="25" t="n">
        <v>559.081734767025</v>
      </c>
      <c r="Z75" s="25" t="n">
        <v>227.402270223752</v>
      </c>
      <c r="AA75" s="25" t="n">
        <v>0</v>
      </c>
      <c r="AB75" s="25" t="n">
        <v>52.447686626602</v>
      </c>
      <c r="AC75" s="25" t="n">
        <v>963.6</v>
      </c>
      <c r="AD75" s="25" t="n">
        <v>928.2</v>
      </c>
      <c r="AE75" s="25" t="n">
        <v>328</v>
      </c>
      <c r="AF75" s="25" t="n">
        <v>216</v>
      </c>
      <c r="AG75" s="25" t="n">
        <v>10.8247049453334</v>
      </c>
      <c r="AH75" s="25" t="n">
        <v>49.1999131127362</v>
      </c>
      <c r="AI75" s="25" t="n">
        <v>1934</v>
      </c>
    </row>
    <row r="76" customFormat="false" ht="15" hidden="false" customHeight="false" outlineLevel="0" collapsed="false">
      <c r="A76" s="28" t="s">
        <v>78</v>
      </c>
      <c r="B76" s="25" t="n">
        <v>141.1</v>
      </c>
      <c r="C76" s="25" t="n">
        <v>1978.5</v>
      </c>
      <c r="D76" s="25" t="n">
        <v>18.8</v>
      </c>
      <c r="E76" s="25" t="n">
        <v>23.8</v>
      </c>
      <c r="F76" s="25" t="n">
        <v>72.4</v>
      </c>
      <c r="G76" s="25" t="n">
        <v>27.6</v>
      </c>
      <c r="H76" s="25" t="n">
        <v>223</v>
      </c>
      <c r="I76" s="25" t="n">
        <v>289.8</v>
      </c>
      <c r="J76" s="25" t="n">
        <v>98</v>
      </c>
      <c r="K76" s="24" t="n">
        <v>292.416</v>
      </c>
      <c r="L76" s="25" t="n">
        <v>210</v>
      </c>
      <c r="M76" s="25" t="n">
        <v>138</v>
      </c>
      <c r="N76" s="25" t="n">
        <v>4.2</v>
      </c>
      <c r="O76" s="25" t="n">
        <v>431.669263464338</v>
      </c>
      <c r="P76" s="25" t="n">
        <v>5693.5644</v>
      </c>
      <c r="Q76" s="25" t="n">
        <v>1636.70110029283</v>
      </c>
      <c r="R76" s="25" t="n">
        <v>669.294127659574</v>
      </c>
      <c r="S76" s="25" t="n">
        <v>370.830454193548</v>
      </c>
      <c r="T76" s="25" t="n">
        <v>528.005794097461</v>
      </c>
      <c r="U76" s="25" t="n">
        <v>305.13544198895</v>
      </c>
      <c r="V76" s="25" t="n">
        <v>711.055061391542</v>
      </c>
      <c r="W76" s="25" t="n">
        <v>768.413921156373</v>
      </c>
      <c r="X76" s="25" t="n">
        <v>299.803931558935</v>
      </c>
      <c r="Y76" s="25" t="n">
        <v>382.759601671309</v>
      </c>
      <c r="Z76" s="25" t="n">
        <v>264.871167701863</v>
      </c>
      <c r="AA76" s="25" t="n">
        <v>0</v>
      </c>
      <c r="AB76" s="25" t="n">
        <v>25.5840283042709</v>
      </c>
      <c r="AC76" s="25" t="n">
        <v>300</v>
      </c>
      <c r="AD76" s="25" t="n">
        <v>490.4</v>
      </c>
      <c r="AE76" s="25" t="n">
        <v>352</v>
      </c>
      <c r="AF76" s="25" t="n">
        <v>469</v>
      </c>
      <c r="AG76" s="25" t="n">
        <v>15.0619155926207</v>
      </c>
      <c r="AH76" s="25" t="n">
        <v>28.0010108668183</v>
      </c>
      <c r="AI76" s="25" t="n">
        <v>1554</v>
      </c>
    </row>
    <row r="77" customFormat="false" ht="15" hidden="false" customHeight="false" outlineLevel="0" collapsed="false">
      <c r="A77" s="28" t="s">
        <v>79</v>
      </c>
      <c r="B77" s="25" t="n">
        <v>314.4</v>
      </c>
      <c r="C77" s="25" t="n">
        <v>1076.8</v>
      </c>
      <c r="D77" s="25" t="n">
        <v>18.5</v>
      </c>
      <c r="E77" s="25" t="n">
        <v>22</v>
      </c>
      <c r="F77" s="25" t="n">
        <v>72.2</v>
      </c>
      <c r="G77" s="25" t="n">
        <v>27.8</v>
      </c>
      <c r="H77" s="25" t="n">
        <v>118</v>
      </c>
      <c r="I77" s="25" t="n">
        <v>101.3</v>
      </c>
      <c r="J77" s="25" t="n">
        <v>24</v>
      </c>
      <c r="K77" s="24" t="n">
        <v>178.608</v>
      </c>
      <c r="L77" s="25" t="n">
        <v>404</v>
      </c>
      <c r="M77" s="25" t="n">
        <v>133</v>
      </c>
      <c r="N77" s="25" t="n">
        <v>5.2</v>
      </c>
      <c r="O77" s="25" t="n">
        <v>623.165076923077</v>
      </c>
      <c r="P77" s="25" t="n">
        <v>11368.2064552846</v>
      </c>
      <c r="Q77" s="25" t="n">
        <v>691.533133915575</v>
      </c>
      <c r="R77" s="25" t="n">
        <v>1021.26379605263</v>
      </c>
      <c r="S77" s="25" t="n">
        <v>624.771598639456</v>
      </c>
      <c r="T77" s="25" t="n">
        <v>489.026989156627</v>
      </c>
      <c r="U77" s="25" t="n">
        <v>414.069281818182</v>
      </c>
      <c r="V77" s="25" t="n">
        <v>1245.9249751861</v>
      </c>
      <c r="W77" s="25" t="n">
        <v>1302.28751781473</v>
      </c>
      <c r="X77" s="25" t="n">
        <v>420.857100401606</v>
      </c>
      <c r="Y77" s="25" t="n">
        <v>573.425414110429</v>
      </c>
      <c r="Z77" s="25" t="n">
        <v>314.274134615385</v>
      </c>
      <c r="AA77" s="25" t="n">
        <v>0</v>
      </c>
      <c r="AB77" s="25" t="n">
        <v>33.6803491827637</v>
      </c>
      <c r="AC77" s="25" t="n">
        <v>227.4</v>
      </c>
      <c r="AD77" s="25" t="n">
        <v>82.7</v>
      </c>
      <c r="AE77" s="25" t="n">
        <v>320</v>
      </c>
      <c r="AF77" s="25" t="n">
        <v>378</v>
      </c>
      <c r="AG77" s="25" t="n">
        <v>8.17236255572066</v>
      </c>
      <c r="AH77" s="25" t="n">
        <v>47.0839524517088</v>
      </c>
      <c r="AI77" s="25" t="n">
        <v>2148</v>
      </c>
    </row>
    <row r="78" customFormat="false" ht="21" hidden="false" customHeight="false" outlineLevel="0" collapsed="false">
      <c r="A78" s="28" t="s">
        <v>80</v>
      </c>
      <c r="B78" s="25" t="n">
        <v>3083.5</v>
      </c>
      <c r="C78" s="25" t="n">
        <v>959.7</v>
      </c>
      <c r="D78" s="25" t="n">
        <v>24.7</v>
      </c>
      <c r="E78" s="25" t="n">
        <v>15.8</v>
      </c>
      <c r="F78" s="25" t="n">
        <v>65.4</v>
      </c>
      <c r="G78" s="25" t="n">
        <v>34.6</v>
      </c>
      <c r="H78" s="25" t="n">
        <v>111</v>
      </c>
      <c r="I78" s="25" t="n">
        <v>93.7</v>
      </c>
      <c r="J78" s="25" t="n">
        <v>3.8</v>
      </c>
      <c r="K78" s="24" t="n">
        <v>166.479</v>
      </c>
      <c r="L78" s="25" t="n">
        <v>81</v>
      </c>
      <c r="M78" s="25" t="n">
        <v>17</v>
      </c>
      <c r="N78" s="25" t="n">
        <v>0.7</v>
      </c>
      <c r="O78" s="25" t="n">
        <v>353.308433649289</v>
      </c>
      <c r="P78" s="25" t="n">
        <v>8006.0762967033</v>
      </c>
      <c r="Q78" s="25" t="n">
        <v>606.369988950276</v>
      </c>
      <c r="R78" s="25" t="n">
        <v>1081.32521086262</v>
      </c>
      <c r="S78" s="25" t="n">
        <v>1306.41582939633</v>
      </c>
      <c r="T78" s="25" t="n">
        <v>889.606473776224</v>
      </c>
      <c r="U78" s="25" t="n">
        <v>1135.12290476191</v>
      </c>
      <c r="V78" s="25" t="n">
        <v>1250.52790854871</v>
      </c>
      <c r="W78" s="25" t="n">
        <v>940.849676100629</v>
      </c>
      <c r="X78" s="25" t="n">
        <v>567.718740399386</v>
      </c>
      <c r="Y78" s="25" t="n">
        <v>906.16543956044</v>
      </c>
      <c r="Z78" s="25" t="n">
        <v>636.34113368984</v>
      </c>
      <c r="AA78" s="25" t="n">
        <v>0</v>
      </c>
      <c r="AB78" s="25" t="n">
        <v>28.3192664374284</v>
      </c>
      <c r="AC78" s="25" t="n">
        <v>3753.2</v>
      </c>
      <c r="AD78" s="25" t="n">
        <v>32.4</v>
      </c>
      <c r="AE78" s="25" t="n">
        <v>210</v>
      </c>
      <c r="AF78" s="25" t="n">
        <v>533</v>
      </c>
      <c r="AG78" s="25" t="n">
        <v>14.3794935917474</v>
      </c>
      <c r="AH78" s="25" t="n">
        <v>11.0451182661248</v>
      </c>
      <c r="AI78" s="25" t="n">
        <v>1236</v>
      </c>
    </row>
    <row r="79" customFormat="false" ht="15" hidden="false" customHeight="false" outlineLevel="0" collapsed="false">
      <c r="A79" s="28" t="s">
        <v>81</v>
      </c>
      <c r="B79" s="25" t="n">
        <v>464.3</v>
      </c>
      <c r="C79" s="25" t="n">
        <v>316.1</v>
      </c>
      <c r="D79" s="25" t="n">
        <v>18.3</v>
      </c>
      <c r="E79" s="25" t="n">
        <v>19.8</v>
      </c>
      <c r="F79" s="25" t="n">
        <v>77.8</v>
      </c>
      <c r="G79" s="25" t="n">
        <v>22.2</v>
      </c>
      <c r="H79" s="25" t="n">
        <v>166</v>
      </c>
      <c r="I79" s="25" t="n">
        <v>51.6</v>
      </c>
      <c r="J79" s="25" t="n">
        <v>4.2</v>
      </c>
      <c r="K79" s="24" t="n">
        <v>75.116</v>
      </c>
      <c r="L79" s="25" t="n">
        <v>16</v>
      </c>
      <c r="M79" s="25" t="n">
        <v>7</v>
      </c>
      <c r="N79" s="25" t="n">
        <v>0.3</v>
      </c>
      <c r="O79" s="25" t="n">
        <v>1525.46252742616</v>
      </c>
      <c r="P79" s="25" t="n">
        <v>4185.57625</v>
      </c>
      <c r="Q79" s="25" t="n">
        <v>998.930502890173</v>
      </c>
      <c r="R79" s="25" t="n">
        <v>953.662285714286</v>
      </c>
      <c r="S79" s="25" t="n">
        <v>476.63119379845</v>
      </c>
      <c r="T79" s="25" t="n">
        <v>634.223672064777</v>
      </c>
      <c r="U79" s="25" t="n">
        <v>845.007189189189</v>
      </c>
      <c r="V79" s="25" t="n">
        <v>931.234114285714</v>
      </c>
      <c r="W79" s="25" t="n">
        <v>797.702731884058</v>
      </c>
      <c r="X79" s="25" t="n">
        <v>611.477553333333</v>
      </c>
      <c r="Y79" s="25" t="n">
        <v>1114.47892063492</v>
      </c>
      <c r="Z79" s="25" t="n">
        <v>569.257805555556</v>
      </c>
      <c r="AA79" s="25" t="n">
        <v>0</v>
      </c>
      <c r="AB79" s="25" t="n">
        <v>36.7953179373616</v>
      </c>
      <c r="AC79" s="25" t="n">
        <v>554.8</v>
      </c>
      <c r="AD79" s="25" t="n">
        <v>0.1</v>
      </c>
      <c r="AE79" s="25" t="n">
        <v>226</v>
      </c>
      <c r="AF79" s="25" t="n">
        <v>289</v>
      </c>
      <c r="AG79" s="25" t="n">
        <v>32.5846251186333</v>
      </c>
      <c r="AH79" s="25" t="n">
        <v>16.7668459348307</v>
      </c>
      <c r="AI79" s="25" t="n">
        <v>1808</v>
      </c>
    </row>
    <row r="80" customFormat="false" ht="21" hidden="false" customHeight="false" outlineLevel="0" collapsed="false">
      <c r="A80" s="28" t="s">
        <v>82</v>
      </c>
      <c r="B80" s="25" t="n">
        <v>164.7</v>
      </c>
      <c r="C80" s="25" t="n">
        <v>1929</v>
      </c>
      <c r="D80" s="25" t="n">
        <v>17.2</v>
      </c>
      <c r="E80" s="25" t="n">
        <v>23.9</v>
      </c>
      <c r="F80" s="25" t="n">
        <v>77</v>
      </c>
      <c r="G80" s="25" t="n">
        <v>23</v>
      </c>
      <c r="H80" s="25" t="n">
        <v>76</v>
      </c>
      <c r="I80" s="25" t="n">
        <v>62.1</v>
      </c>
      <c r="J80" s="25" t="n">
        <v>93</v>
      </c>
      <c r="K80" s="24" t="n">
        <v>347.99</v>
      </c>
      <c r="L80" s="25" t="n">
        <v>212</v>
      </c>
      <c r="M80" s="25" t="n">
        <v>58</v>
      </c>
      <c r="N80" s="25" t="n">
        <v>0.3</v>
      </c>
      <c r="O80" s="25" t="n">
        <v>746.642801052632</v>
      </c>
      <c r="P80" s="25" t="n">
        <v>766.948689320388</v>
      </c>
      <c r="Q80" s="25" t="n">
        <v>590.411383383383</v>
      </c>
      <c r="R80" s="25" t="n">
        <v>459.784257452575</v>
      </c>
      <c r="S80" s="25" t="n">
        <v>568.62968174475</v>
      </c>
      <c r="T80" s="25" t="n">
        <v>736.687038304392</v>
      </c>
      <c r="U80" s="25" t="n">
        <v>431.067201520913</v>
      </c>
      <c r="V80" s="25" t="n">
        <v>1521.01462488889</v>
      </c>
      <c r="W80" s="25" t="n">
        <v>1023.05907264957</v>
      </c>
      <c r="X80" s="25" t="n">
        <v>303.380794344473</v>
      </c>
      <c r="Y80" s="25" t="n">
        <v>597.617114754098</v>
      </c>
      <c r="Z80" s="25" t="n">
        <v>332.570443768997</v>
      </c>
      <c r="AA80" s="25" t="n">
        <v>0</v>
      </c>
      <c r="AB80" s="25" t="n">
        <v>36.7407983411094</v>
      </c>
      <c r="AC80" s="25" t="n">
        <v>2702.1</v>
      </c>
      <c r="AD80" s="25" t="n">
        <v>5.8</v>
      </c>
      <c r="AE80" s="25" t="n">
        <v>273</v>
      </c>
      <c r="AF80" s="25" t="n">
        <v>364</v>
      </c>
      <c r="AG80" s="25" t="n">
        <v>7.1021254536029</v>
      </c>
      <c r="AH80" s="25" t="n">
        <v>34.1109383100052</v>
      </c>
      <c r="AI80" s="25" t="n">
        <v>2455</v>
      </c>
    </row>
    <row r="81" customFormat="false" ht="21" hidden="false" customHeight="false" outlineLevel="0" collapsed="false">
      <c r="A81" s="28" t="s">
        <v>83</v>
      </c>
      <c r="B81" s="25" t="n">
        <v>787.6</v>
      </c>
      <c r="C81" s="25" t="n">
        <v>1334.5</v>
      </c>
      <c r="D81" s="25" t="n">
        <v>18</v>
      </c>
      <c r="E81" s="25" t="n">
        <v>22.4</v>
      </c>
      <c r="F81" s="25" t="n">
        <v>82</v>
      </c>
      <c r="G81" s="25" t="n">
        <v>18</v>
      </c>
      <c r="H81" s="25" t="n">
        <v>104</v>
      </c>
      <c r="I81" s="25" t="n">
        <v>112.5</v>
      </c>
      <c r="J81" s="25" t="n">
        <v>12</v>
      </c>
      <c r="K81" s="24" t="n">
        <v>252.109</v>
      </c>
      <c r="L81" s="25" t="n">
        <v>160</v>
      </c>
      <c r="M81" s="25" t="n">
        <v>65</v>
      </c>
      <c r="N81" s="25" t="n">
        <v>10.8</v>
      </c>
      <c r="O81" s="25" t="n">
        <v>1128.49200779221</v>
      </c>
      <c r="P81" s="25" t="n">
        <v>2565.06801652893</v>
      </c>
      <c r="Q81" s="25" t="n">
        <v>918.376569721116</v>
      </c>
      <c r="R81" s="25" t="n">
        <v>1109.04809243698</v>
      </c>
      <c r="S81" s="25" t="n">
        <v>483.506663729809</v>
      </c>
      <c r="T81" s="25" t="n">
        <v>648.437165248227</v>
      </c>
      <c r="U81" s="25" t="n">
        <v>550.102342857143</v>
      </c>
      <c r="V81" s="25" t="n">
        <v>1552.73324668435</v>
      </c>
      <c r="W81" s="25" t="n">
        <v>843.980270642202</v>
      </c>
      <c r="X81" s="25" t="n">
        <v>458.633353153153</v>
      </c>
      <c r="Y81" s="25" t="n">
        <v>665.554486373166</v>
      </c>
      <c r="Z81" s="25" t="n">
        <v>359.881022304833</v>
      </c>
      <c r="AA81" s="25" t="n">
        <v>0</v>
      </c>
      <c r="AB81" s="25" t="n">
        <v>34.5717497189959</v>
      </c>
      <c r="AC81" s="25" t="n">
        <v>1142.8</v>
      </c>
      <c r="AD81" s="25" t="n">
        <v>2.6</v>
      </c>
      <c r="AE81" s="25" t="n">
        <v>237</v>
      </c>
      <c r="AF81" s="25" t="n">
        <v>365</v>
      </c>
      <c r="AG81" s="25" t="n">
        <v>11.6897714499813</v>
      </c>
      <c r="AH81" s="25" t="n">
        <v>199.850131135257</v>
      </c>
      <c r="AI81" s="25" t="n">
        <v>2316</v>
      </c>
    </row>
    <row r="82" customFormat="false" ht="21" hidden="false" customHeight="false" outlineLevel="0" collapsed="false">
      <c r="A82" s="28" t="s">
        <v>84</v>
      </c>
      <c r="B82" s="25" t="n">
        <v>361.9</v>
      </c>
      <c r="C82" s="25" t="n">
        <v>805.7</v>
      </c>
      <c r="D82" s="25" t="n">
        <v>20</v>
      </c>
      <c r="E82" s="25" t="n">
        <v>22.2</v>
      </c>
      <c r="F82" s="25" t="n">
        <v>67.3</v>
      </c>
      <c r="G82" s="25" t="n">
        <v>32.7</v>
      </c>
      <c r="H82" s="25" t="n">
        <v>88</v>
      </c>
      <c r="I82" s="25" t="n">
        <v>53.1</v>
      </c>
      <c r="J82" s="25" t="n">
        <v>34</v>
      </c>
      <c r="K82" s="24" t="n">
        <v>128.08</v>
      </c>
      <c r="L82" s="25" t="n">
        <v>136</v>
      </c>
      <c r="M82" s="25" t="n">
        <v>24</v>
      </c>
      <c r="N82" s="25" t="n">
        <v>2.8</v>
      </c>
      <c r="O82" s="25" t="n">
        <v>465.247453947368</v>
      </c>
      <c r="P82" s="25" t="n">
        <v>3697.68328125</v>
      </c>
      <c r="Q82" s="25" t="n">
        <v>555.943081339713</v>
      </c>
      <c r="R82" s="25" t="n">
        <v>1019.33277956989</v>
      </c>
      <c r="S82" s="25" t="n">
        <v>661.641977272727</v>
      </c>
      <c r="T82" s="25" t="n">
        <v>351.420944924406</v>
      </c>
      <c r="U82" s="25" t="n">
        <v>475.947452830189</v>
      </c>
      <c r="V82" s="25" t="n">
        <v>987.157177304965</v>
      </c>
      <c r="W82" s="25" t="n">
        <v>606.04332103321</v>
      </c>
      <c r="X82" s="25" t="n">
        <v>415.29689</v>
      </c>
      <c r="Y82" s="25" t="n">
        <v>464.774125</v>
      </c>
      <c r="Z82" s="25" t="n">
        <v>269.401560344828</v>
      </c>
      <c r="AA82" s="25" t="n">
        <v>0</v>
      </c>
      <c r="AB82" s="25" t="n">
        <v>20.6975300980514</v>
      </c>
      <c r="AC82" s="25" t="n">
        <v>397.8</v>
      </c>
      <c r="AD82" s="25" t="n">
        <v>0.8</v>
      </c>
      <c r="AE82" s="25" t="n">
        <v>175</v>
      </c>
      <c r="AF82" s="25" t="n">
        <v>612</v>
      </c>
      <c r="AG82" s="25" t="n">
        <v>2.85466054362666</v>
      </c>
      <c r="AH82" s="25" t="n">
        <v>64.4160357453146</v>
      </c>
      <c r="AI82" s="25" t="n">
        <v>2411</v>
      </c>
    </row>
    <row r="83" customFormat="false" ht="21" hidden="false" customHeight="false" outlineLevel="0" collapsed="false">
      <c r="A83" s="28" t="s">
        <v>85</v>
      </c>
      <c r="B83" s="25" t="n">
        <v>462.5</v>
      </c>
      <c r="C83" s="25" t="n">
        <v>146.4</v>
      </c>
      <c r="D83" s="25" t="n">
        <v>18.6</v>
      </c>
      <c r="E83" s="25" t="n">
        <v>20.3</v>
      </c>
      <c r="F83" s="25" t="n">
        <v>95.5</v>
      </c>
      <c r="G83" s="25" t="n">
        <v>4.5</v>
      </c>
      <c r="H83" s="25" t="n">
        <v>73</v>
      </c>
      <c r="I83" s="25" t="n">
        <v>7.3</v>
      </c>
      <c r="J83" s="25" t="n">
        <v>5.3</v>
      </c>
      <c r="K83" s="24" t="n">
        <v>32.166</v>
      </c>
      <c r="L83" s="25" t="n">
        <v>4</v>
      </c>
      <c r="M83" s="25" t="n">
        <v>8</v>
      </c>
      <c r="N83" s="25" t="n">
        <v>10.7</v>
      </c>
      <c r="O83" s="25" t="n">
        <v>2674.89042857143</v>
      </c>
      <c r="P83" s="25" t="n">
        <v>3155.54481578947</v>
      </c>
      <c r="Q83" s="25" t="n">
        <v>609.639857142857</v>
      </c>
      <c r="R83" s="25" t="n">
        <v>1526.44768656716</v>
      </c>
      <c r="S83" s="25" t="n">
        <v>2762.3407</v>
      </c>
      <c r="T83" s="25" t="n">
        <v>939.727869565217</v>
      </c>
      <c r="U83" s="25" t="n">
        <v>505.509071428571</v>
      </c>
      <c r="V83" s="25" t="n">
        <v>1007.68506756757</v>
      </c>
      <c r="W83" s="25" t="n">
        <v>1058.93918867925</v>
      </c>
      <c r="X83" s="25" t="n">
        <v>785.513705882353</v>
      </c>
      <c r="Y83" s="25" t="n">
        <v>1046.35325641026</v>
      </c>
      <c r="Z83" s="25" t="n">
        <v>717.161</v>
      </c>
      <c r="AA83" s="25" t="n">
        <v>0</v>
      </c>
      <c r="AB83" s="25" t="n">
        <v>36.2295081967213</v>
      </c>
      <c r="AC83" s="25" t="n">
        <v>141.5</v>
      </c>
      <c r="AD83" s="25" t="n">
        <v>189.4</v>
      </c>
      <c r="AE83" s="25" t="n">
        <v>329</v>
      </c>
      <c r="AF83" s="25" t="n">
        <v>164</v>
      </c>
      <c r="AG83" s="25" t="n">
        <v>3.41530054644809</v>
      </c>
      <c r="AH83" s="25" t="n">
        <v>31.4207650273224</v>
      </c>
      <c r="AI83" s="25" t="n">
        <v>2248</v>
      </c>
    </row>
    <row r="84" customFormat="false" ht="21" hidden="false" customHeight="false" outlineLevel="0" collapsed="false">
      <c r="A84" s="28" t="s">
        <v>86</v>
      </c>
      <c r="B84" s="25" t="n">
        <v>87.1</v>
      </c>
      <c r="C84" s="25" t="n">
        <v>487.3</v>
      </c>
      <c r="D84" s="25" t="n">
        <v>18.7</v>
      </c>
      <c r="E84" s="25" t="n">
        <v>22.7</v>
      </c>
      <c r="F84" s="25" t="n">
        <v>81.6</v>
      </c>
      <c r="G84" s="25" t="n">
        <v>18.4</v>
      </c>
      <c r="H84" s="25" t="n">
        <v>62</v>
      </c>
      <c r="I84" s="25" t="n">
        <v>20.6</v>
      </c>
      <c r="J84" s="25" t="n">
        <v>23</v>
      </c>
      <c r="K84" s="24" t="n">
        <v>86.79</v>
      </c>
      <c r="L84" s="25" t="n">
        <v>5</v>
      </c>
      <c r="M84" s="25" t="n">
        <v>1</v>
      </c>
      <c r="N84" s="25" t="n">
        <v>13.9</v>
      </c>
      <c r="O84" s="25" t="n">
        <v>2237.81852216749</v>
      </c>
      <c r="P84" s="25" t="n">
        <v>40814.826975</v>
      </c>
      <c r="Q84" s="25" t="n">
        <v>904.85074742268</v>
      </c>
      <c r="R84" s="25" t="n">
        <v>867.486284482759</v>
      </c>
      <c r="S84" s="25" t="n">
        <v>1976.05401388889</v>
      </c>
      <c r="T84" s="25" t="n">
        <v>744.014293609672</v>
      </c>
      <c r="U84" s="25" t="n">
        <v>479.9398875</v>
      </c>
      <c r="V84" s="25" t="n">
        <v>1496.4623465704</v>
      </c>
      <c r="W84" s="25" t="n">
        <v>2468.93105327869</v>
      </c>
      <c r="X84" s="25" t="n">
        <v>652.968867647059</v>
      </c>
      <c r="Y84" s="25" t="n">
        <v>968.043868686869</v>
      </c>
      <c r="Z84" s="25" t="n">
        <v>656.480988764045</v>
      </c>
      <c r="AA84" s="25" t="n">
        <v>0</v>
      </c>
      <c r="AB84" s="25" t="n">
        <v>36.4806074286887</v>
      </c>
      <c r="AC84" s="25" t="n">
        <v>11582.7</v>
      </c>
      <c r="AD84" s="25" t="n">
        <v>1</v>
      </c>
      <c r="AE84" s="25" t="n">
        <v>169</v>
      </c>
      <c r="AF84" s="25" t="n">
        <v>568</v>
      </c>
      <c r="AG84" s="25" t="n">
        <v>4.7198850810589</v>
      </c>
      <c r="AH84" s="25" t="n">
        <v>9.85019495177509</v>
      </c>
      <c r="AI84" s="25" t="n">
        <v>2310</v>
      </c>
    </row>
    <row r="85" customFormat="false" ht="31.5" hidden="false" customHeight="false" outlineLevel="0" collapsed="false">
      <c r="A85" s="28" t="s">
        <v>87</v>
      </c>
      <c r="B85" s="25" t="n">
        <v>36.3</v>
      </c>
      <c r="C85" s="25" t="n">
        <v>166.1</v>
      </c>
      <c r="D85" s="25" t="n">
        <v>20.6</v>
      </c>
      <c r="E85" s="25" t="n">
        <v>22.1</v>
      </c>
      <c r="F85" s="25" t="n">
        <v>68.6</v>
      </c>
      <c r="G85" s="25" t="n">
        <v>31.4</v>
      </c>
      <c r="H85" s="25" t="n">
        <v>96</v>
      </c>
      <c r="I85" s="25" t="n">
        <v>10.4</v>
      </c>
      <c r="J85" s="25" t="n">
        <v>68</v>
      </c>
      <c r="K85" s="24" t="n">
        <v>20.302</v>
      </c>
      <c r="L85" s="25" t="n">
        <v>13</v>
      </c>
      <c r="M85" s="25" t="n">
        <v>1</v>
      </c>
      <c r="N85" s="25" t="n">
        <v>1.1</v>
      </c>
      <c r="O85" s="25" t="n">
        <v>477.90586407767</v>
      </c>
      <c r="P85" s="25" t="n">
        <v>638.90975</v>
      </c>
      <c r="Q85" s="25" t="n">
        <v>309.714684931507</v>
      </c>
      <c r="R85" s="25" t="n">
        <v>840.4384375</v>
      </c>
      <c r="S85" s="25" t="n">
        <v>705.833590163934</v>
      </c>
      <c r="T85" s="25" t="n">
        <v>420.486738317757</v>
      </c>
      <c r="U85" s="25" t="n">
        <v>555.9135</v>
      </c>
      <c r="V85" s="25" t="n">
        <v>1100.37231081081</v>
      </c>
      <c r="W85" s="25" t="n">
        <v>850.802054054054</v>
      </c>
      <c r="X85" s="25" t="n">
        <v>279.72997260274</v>
      </c>
      <c r="Y85" s="25" t="n">
        <v>632.215542372881</v>
      </c>
      <c r="Z85" s="25" t="n">
        <v>316.764428571429</v>
      </c>
      <c r="AA85" s="25" t="n">
        <v>0</v>
      </c>
      <c r="AB85" s="25" t="n">
        <v>20.7405177603853</v>
      </c>
      <c r="AC85" s="25" t="n">
        <v>37</v>
      </c>
      <c r="AD85" s="25" t="n">
        <v>0.3</v>
      </c>
      <c r="AE85" s="25" t="n">
        <v>73</v>
      </c>
      <c r="AF85" s="25" t="n">
        <v>622</v>
      </c>
      <c r="AG85" s="25" t="n">
        <v>1.20409391932571</v>
      </c>
      <c r="AH85" s="25" t="n">
        <v>27.6941601444913</v>
      </c>
      <c r="AI85" s="25" t="n">
        <v>2167</v>
      </c>
    </row>
    <row r="86" customFormat="false" ht="31.5" hidden="false" customHeight="false" outlineLevel="0" collapsed="false">
      <c r="A86" s="28" t="s">
        <v>88</v>
      </c>
      <c r="B86" s="25" t="n">
        <v>721.5</v>
      </c>
      <c r="C86" s="25" t="n">
        <v>50.2</v>
      </c>
      <c r="D86" s="25" t="n">
        <v>22.8</v>
      </c>
      <c r="E86" s="25" t="n">
        <v>13.2</v>
      </c>
      <c r="F86" s="25" t="n">
        <v>69.2</v>
      </c>
      <c r="G86" s="25" t="n">
        <v>30.8</v>
      </c>
      <c r="H86" s="25" t="n">
        <v>74</v>
      </c>
      <c r="I86" s="25" t="n">
        <v>0.5</v>
      </c>
      <c r="J86" s="25" t="n">
        <v>0.9</v>
      </c>
      <c r="K86" s="24" t="n">
        <v>8.545</v>
      </c>
      <c r="L86" s="24" t="n">
        <v>0</v>
      </c>
      <c r="M86" s="24" t="n">
        <v>0</v>
      </c>
      <c r="N86" s="25" t="n">
        <v>0.1</v>
      </c>
      <c r="O86" s="25" t="n">
        <v>311.396285714286</v>
      </c>
      <c r="P86" s="25" t="n">
        <v>5444.86474545455</v>
      </c>
      <c r="Q86" s="25" t="n">
        <v>1358.29533333333</v>
      </c>
      <c r="R86" s="25" t="n">
        <v>1501.44746153846</v>
      </c>
      <c r="S86" s="25" t="n">
        <v>1550.60452380952</v>
      </c>
      <c r="T86" s="25" t="n">
        <v>1823.97445454545</v>
      </c>
      <c r="U86" s="25" t="n">
        <v>712.208</v>
      </c>
      <c r="V86" s="25" t="n">
        <v>944.875321428571</v>
      </c>
      <c r="W86" s="25" t="n">
        <v>792.816428571429</v>
      </c>
      <c r="X86" s="25" t="n">
        <v>912.323193548387</v>
      </c>
      <c r="Y86" s="25" t="n">
        <v>1647.25095238095</v>
      </c>
      <c r="Z86" s="25" t="n">
        <v>1158.13228571429</v>
      </c>
      <c r="AA86" s="25" t="n">
        <v>0</v>
      </c>
      <c r="AB86" s="25" t="n">
        <v>22.7689243027888</v>
      </c>
      <c r="AC86" s="25" t="n">
        <v>88.9</v>
      </c>
      <c r="AD86" s="25" t="n">
        <v>0</v>
      </c>
      <c r="AE86" s="25" t="n">
        <v>0</v>
      </c>
      <c r="AF86" s="25" t="n">
        <v>930</v>
      </c>
      <c r="AG86" s="25" t="n">
        <v>0</v>
      </c>
      <c r="AH86" s="25" t="n">
        <v>0</v>
      </c>
      <c r="AI86" s="25" t="n">
        <v>1617</v>
      </c>
    </row>
    <row r="87" s="30" customFormat="true" ht="21" hidden="false" customHeight="false" outlineLevel="0" collapsed="false">
      <c r="A87" s="28" t="s">
        <v>89</v>
      </c>
      <c r="B87" s="25" t="n">
        <v>26.1</v>
      </c>
      <c r="C87" s="25" t="n">
        <v>1907.1</v>
      </c>
      <c r="D87" s="25" t="n">
        <v>17.3</v>
      </c>
      <c r="E87" s="25" t="n">
        <v>27.4</v>
      </c>
      <c r="F87" s="25" t="n">
        <v>50.8</v>
      </c>
      <c r="G87" s="25" t="n">
        <v>49.2</v>
      </c>
      <c r="H87" s="25" t="n">
        <v>134</v>
      </c>
      <c r="I87" s="25" t="n">
        <v>92.1</v>
      </c>
      <c r="J87" s="25" t="n">
        <v>479</v>
      </c>
      <c r="K87" s="24" t="n">
        <v>316.435</v>
      </c>
      <c r="L87" s="25" t="n">
        <v>35</v>
      </c>
      <c r="M87" s="25" t="n">
        <v>140</v>
      </c>
      <c r="N87" s="25" t="n">
        <v>1.2</v>
      </c>
      <c r="O87" s="25" t="n">
        <v>317.411067158672</v>
      </c>
      <c r="P87" s="25" t="n">
        <v>1232.80096721311</v>
      </c>
      <c r="Q87" s="25" t="n">
        <v>400.47097470489</v>
      </c>
      <c r="R87" s="25" t="n">
        <v>819.691884297521</v>
      </c>
      <c r="S87" s="25" t="n">
        <v>90.0562827476038</v>
      </c>
      <c r="T87" s="25" t="n">
        <v>280.164135080645</v>
      </c>
      <c r="U87" s="25" t="n">
        <v>196.947033333333</v>
      </c>
      <c r="V87" s="25" t="n">
        <v>407.81903236246</v>
      </c>
      <c r="W87" s="25" t="n">
        <v>835.012383606557</v>
      </c>
      <c r="X87" s="25" t="n">
        <v>187.935451661631</v>
      </c>
      <c r="Y87" s="25" t="n">
        <v>377.743271364318</v>
      </c>
      <c r="Z87" s="25" t="n">
        <v>195.508357746479</v>
      </c>
      <c r="AA87" s="25" t="n">
        <v>0</v>
      </c>
      <c r="AB87" s="25" t="n">
        <v>4.8</v>
      </c>
      <c r="AC87" s="25" t="n">
        <v>46</v>
      </c>
      <c r="AD87" s="25" t="n">
        <v>33.5</v>
      </c>
      <c r="AE87" s="25" t="n">
        <v>177</v>
      </c>
      <c r="AF87" s="25" t="n">
        <v>1383</v>
      </c>
      <c r="AG87" s="25" t="n">
        <v>15.6258193068009</v>
      </c>
      <c r="AH87" s="25" t="n">
        <v>1.25845524618531</v>
      </c>
      <c r="AI87" s="25" t="n">
        <v>1464</v>
      </c>
    </row>
    <row r="88" customFormat="false" ht="15.75" hidden="false" customHeight="false" outlineLevel="0" collapsed="false">
      <c r="A88" s="31" t="s">
        <v>90</v>
      </c>
      <c r="B88" s="32" t="n">
        <v>0.9</v>
      </c>
      <c r="C88" s="32" t="n">
        <v>416.3</v>
      </c>
      <c r="D88" s="32" t="n">
        <v>16</v>
      </c>
      <c r="E88" s="32" t="n">
        <v>27.2</v>
      </c>
      <c r="F88" s="32" t="n">
        <v>92.7</v>
      </c>
      <c r="G88" s="32" t="n">
        <v>7.3</v>
      </c>
      <c r="H88" s="32" t="n">
        <v>185</v>
      </c>
      <c r="I88" s="32" t="n">
        <v>13.9</v>
      </c>
      <c r="J88" s="32" t="n">
        <v>1019</v>
      </c>
      <c r="K88" s="33" t="n">
        <v>92.669</v>
      </c>
      <c r="L88" s="32" t="n">
        <v>73</v>
      </c>
      <c r="M88" s="32" t="n">
        <v>37</v>
      </c>
      <c r="N88" s="32" t="n">
        <v>0</v>
      </c>
      <c r="O88" s="25" t="n">
        <v>852.420173913044</v>
      </c>
      <c r="P88" s="25" t="n">
        <v>393.022</v>
      </c>
      <c r="Q88" s="25" t="n">
        <v>310.393391566265</v>
      </c>
      <c r="R88" s="25" t="n">
        <v>488.496636363636</v>
      </c>
      <c r="S88" s="25" t="n">
        <v>61.2324277777778</v>
      </c>
      <c r="T88" s="25" t="n">
        <v>243.719384848485</v>
      </c>
      <c r="U88" s="25" t="n">
        <v>387.925802631579</v>
      </c>
      <c r="V88" s="25" t="n">
        <v>307.521057471264</v>
      </c>
      <c r="W88" s="25" t="n">
        <v>400.359138888889</v>
      </c>
      <c r="X88" s="25" t="n">
        <v>169.186316546763</v>
      </c>
      <c r="Y88" s="25" t="n">
        <v>326.394723577236</v>
      </c>
      <c r="Z88" s="25" t="n">
        <v>335.200016393443</v>
      </c>
      <c r="AA88" s="25" t="n">
        <v>0</v>
      </c>
      <c r="AB88" s="32" t="n">
        <v>9.7</v>
      </c>
      <c r="AC88" s="32" t="n">
        <v>13</v>
      </c>
      <c r="AD88" s="32" t="n">
        <v>5</v>
      </c>
      <c r="AE88" s="32" t="n">
        <v>363</v>
      </c>
      <c r="AF88" s="32" t="n">
        <v>3468</v>
      </c>
      <c r="AG88" s="32" t="n">
        <v>173.672832092241</v>
      </c>
      <c r="AH88" s="32" t="n">
        <v>7.20634158059092</v>
      </c>
      <c r="AI88" s="32" t="n">
        <v>2030</v>
      </c>
    </row>
    <row r="89" customFormat="false" ht="15" hidden="false" customHeight="false" outlineLevel="0" collapsed="false">
      <c r="A89" s="34" t="s">
        <v>157</v>
      </c>
      <c r="B89" s="35" t="n">
        <f aca="false">MIN(B4:B88)</f>
        <v>0.9</v>
      </c>
      <c r="C89" s="35" t="n">
        <f aca="false">MIN(C4:C88)</f>
        <v>43.9</v>
      </c>
      <c r="D89" s="35" t="n">
        <f aca="false">MIN(D4:D88)</f>
        <v>14.4</v>
      </c>
      <c r="E89" s="35" t="n">
        <f aca="false">MIN(E4:E88)</f>
        <v>9.6</v>
      </c>
      <c r="F89" s="35" t="n">
        <f aca="false">MIN(F4:F88)</f>
        <v>29.2</v>
      </c>
      <c r="G89" s="35" t="n">
        <f aca="false">MIN(G4:G88)</f>
        <v>0</v>
      </c>
      <c r="H89" s="35" t="n">
        <f aca="false">MIN(H4:H88)</f>
        <v>55</v>
      </c>
      <c r="I89" s="35" t="n">
        <f aca="false">MIN(I4:I88)</f>
        <v>0.5</v>
      </c>
      <c r="J89" s="35" t="n">
        <f aca="false">MIN(J4:J88)</f>
        <v>0.9</v>
      </c>
      <c r="K89" s="35" t="n">
        <f aca="false">MIN(K4:K88)</f>
        <v>5.42</v>
      </c>
      <c r="L89" s="35" t="n">
        <f aca="false">MIN(L4:L88)</f>
        <v>0</v>
      </c>
      <c r="M89" s="35" t="n">
        <f aca="false">MIN(M4:M88)</f>
        <v>0</v>
      </c>
      <c r="N89" s="35" t="n">
        <f aca="false">MIN(N4:N88)</f>
        <v>0</v>
      </c>
      <c r="O89" s="35" t="n">
        <f aca="false">MIN(O4:O88)</f>
        <v>137.378493949395</v>
      </c>
      <c r="P89" s="35" t="n">
        <f aca="false">MIN(P4:P88)</f>
        <v>0</v>
      </c>
      <c r="Q89" s="35" t="n">
        <f aca="false">MIN(Q4:Q88)</f>
        <v>147.265270833333</v>
      </c>
      <c r="R89" s="35" t="n">
        <f aca="false">MIN(R4:R88)</f>
        <v>161.993902439024</v>
      </c>
      <c r="S89" s="35" t="n">
        <f aca="false">MIN(S4:S88)</f>
        <v>61.2324277777778</v>
      </c>
      <c r="T89" s="35" t="n">
        <f aca="false">MIN(T4:T88)</f>
        <v>210.2133172226</v>
      </c>
      <c r="U89" s="35" t="n">
        <f aca="false">MIN(U4:U88)</f>
        <v>52.8189642857143</v>
      </c>
      <c r="V89" s="35" t="n">
        <f aca="false">MIN(V4:V88)</f>
        <v>226.990818181818</v>
      </c>
      <c r="W89" s="35" t="n">
        <f aca="false">MIN(W4:W88)</f>
        <v>400.359138888889</v>
      </c>
      <c r="X89" s="35" t="n">
        <f aca="false">MIN(X4:X88)</f>
        <v>169.186316546763</v>
      </c>
      <c r="Y89" s="35" t="n">
        <f aca="false">MIN(Y4:Y88)</f>
        <v>317.290507317073</v>
      </c>
      <c r="Z89" s="35" t="n">
        <f aca="false">MIN(Z4:Z88)</f>
        <v>127.0862</v>
      </c>
      <c r="AA89" s="35" t="n">
        <f aca="false">MIN(AA4:AA88)</f>
        <v>0</v>
      </c>
      <c r="AB89" s="35" t="n">
        <f aca="false">MIN(AB4:AB88)</f>
        <v>4.8</v>
      </c>
      <c r="AC89" s="35" t="n">
        <f aca="false">MIN(AC4:AC88)</f>
        <v>0</v>
      </c>
      <c r="AD89" s="35" t="n">
        <f aca="false">MIN(AD4:AD88)</f>
        <v>0</v>
      </c>
      <c r="AE89" s="35" t="n">
        <f aca="false">MIN(AE4:AE88)</f>
        <v>0</v>
      </c>
      <c r="AF89" s="35" t="n">
        <f aca="false">MIN(AF4:AF88)</f>
        <v>56</v>
      </c>
      <c r="AG89" s="35" t="n">
        <f aca="false">MIN(AG4:AG88)</f>
        <v>0</v>
      </c>
      <c r="AH89" s="35" t="n">
        <f aca="false">MIN(AH4:AH88)</f>
        <v>0</v>
      </c>
      <c r="AI89" s="35" t="n">
        <f aca="false">MIN(AI4:AI88)</f>
        <v>248</v>
      </c>
    </row>
    <row r="90" customFormat="false" ht="15" hidden="false" customHeight="false" outlineLevel="0" collapsed="false">
      <c r="A90" s="36" t="s">
        <v>158</v>
      </c>
      <c r="B90" s="37" t="n">
        <f aca="false">MAX(B4:B88)</f>
        <v>3083.5</v>
      </c>
      <c r="C90" s="37" t="n">
        <f aca="false">MAX(C4:C88)</f>
        <v>12330.1</v>
      </c>
      <c r="D90" s="37" t="n">
        <f aca="false">MAX(D4:D88)</f>
        <v>34.5</v>
      </c>
      <c r="E90" s="37" t="n">
        <f aca="false">MAX(E4:E88)</f>
        <v>29.9</v>
      </c>
      <c r="F90" s="37" t="n">
        <f aca="false">MAX(F4:F88)</f>
        <v>100</v>
      </c>
      <c r="G90" s="37" t="n">
        <f aca="false">MAX(G4:G88)</f>
        <v>70.8</v>
      </c>
      <c r="H90" s="37" t="n">
        <f aca="false">MAX(H4:H88)</f>
        <v>354</v>
      </c>
      <c r="I90" s="37" t="n">
        <f aca="false">MAX(I4:I88)</f>
        <v>1260.9</v>
      </c>
      <c r="J90" s="37" t="n">
        <f aca="false">MAX(J4:J88)</f>
        <v>2453</v>
      </c>
      <c r="K90" s="37" t="n">
        <f aca="false">MAX(K4:K88)</f>
        <v>3425.651</v>
      </c>
      <c r="L90" s="37" t="n">
        <f aca="false">MAX(L4:L88)</f>
        <v>6594</v>
      </c>
      <c r="M90" s="37" t="n">
        <f aca="false">MAX(M4:M88)</f>
        <v>1916</v>
      </c>
      <c r="N90" s="37" t="n">
        <f aca="false">MAX(N4:N88)</f>
        <v>27</v>
      </c>
      <c r="O90" s="37" t="n">
        <f aca="false">MAX(O4:O88)</f>
        <v>3302.6411641791</v>
      </c>
      <c r="P90" s="37" t="n">
        <f aca="false">MAX(P4:P88)</f>
        <v>40814.826975</v>
      </c>
      <c r="Q90" s="37" t="n">
        <f aca="false">MAX(Q4:Q88)</f>
        <v>3086.75477952181</v>
      </c>
      <c r="R90" s="37" t="n">
        <f aca="false">MAX(R4:R88)</f>
        <v>6396.76158807212</v>
      </c>
      <c r="S90" s="37" t="n">
        <f aca="false">MAX(S4:S88)</f>
        <v>9268.4946</v>
      </c>
      <c r="T90" s="37" t="n">
        <f aca="false">MAX(T4:T88)</f>
        <v>7437.25910480349</v>
      </c>
      <c r="U90" s="37" t="n">
        <f aca="false">MAX(U4:U88)</f>
        <v>1901.17134482759</v>
      </c>
      <c r="V90" s="37" t="n">
        <f aca="false">MAX(V4:V88)</f>
        <v>4125.34822580645</v>
      </c>
      <c r="W90" s="37" t="n">
        <f aca="false">MAX(W4:W88)</f>
        <v>4136.50929591837</v>
      </c>
      <c r="X90" s="37" t="n">
        <f aca="false">MAX(X4:X88)</f>
        <v>912.323193548387</v>
      </c>
      <c r="Y90" s="37" t="n">
        <f aca="false">MAX(Y4:Y88)</f>
        <v>1647.25095238095</v>
      </c>
      <c r="Z90" s="37" t="n">
        <f aca="false">MAX(Z4:Z88)</f>
        <v>1158.13228571429</v>
      </c>
      <c r="AA90" s="37" t="n">
        <f aca="false">MAX(AA4:AA88)</f>
        <v>7.76862432432432</v>
      </c>
      <c r="AB90" s="37" t="n">
        <f aca="false">MAX(AB4:AB88)</f>
        <v>94.9957421269901</v>
      </c>
      <c r="AC90" s="37" t="n">
        <f aca="false">MAX(AC4:AC88)</f>
        <v>134592.1</v>
      </c>
      <c r="AD90" s="37" t="n">
        <f aca="false">MAX(AD4:AD88)</f>
        <v>14545.5</v>
      </c>
      <c r="AE90" s="37" t="n">
        <f aca="false">MAX(AE4:AE88)</f>
        <v>780</v>
      </c>
      <c r="AF90" s="37" t="n">
        <f aca="false">MAX(AF4:AF88)</f>
        <v>4860</v>
      </c>
      <c r="AG90" s="37" t="n">
        <f aca="false">MAX(AG4:AG88)</f>
        <v>173.672832092241</v>
      </c>
      <c r="AH90" s="37" t="n">
        <f aca="false">MAX(AH4:AH88)</f>
        <v>199.850131135257</v>
      </c>
      <c r="AI90" s="37" t="n">
        <f aca="false">MAX(AI4:AI88)</f>
        <v>3075</v>
      </c>
    </row>
    <row r="91" customFormat="false" ht="15" hidden="false" customHeight="false" outlineLevel="0" collapsed="false">
      <c r="A91" s="38" t="s">
        <v>159</v>
      </c>
      <c r="B91" s="37" t="n">
        <f aca="false">1/7/9</f>
        <v>0.0158730158730159</v>
      </c>
      <c r="C91" s="37" t="n">
        <f aca="false">1/7/9</f>
        <v>0.0158730158730159</v>
      </c>
      <c r="D91" s="37" t="n">
        <f aca="false">1/7/9</f>
        <v>0.0158730158730159</v>
      </c>
      <c r="E91" s="37" t="n">
        <f aca="false">1/7/9</f>
        <v>0.0158730158730159</v>
      </c>
      <c r="F91" s="37" t="n">
        <f aca="false">1/7/9</f>
        <v>0.0158730158730159</v>
      </c>
      <c r="G91" s="37" t="n">
        <f aca="false">1/7/9</f>
        <v>0.0158730158730159</v>
      </c>
      <c r="H91" s="37" t="n">
        <f aca="false">1/7/9</f>
        <v>0.0158730158730159</v>
      </c>
      <c r="I91" s="37" t="n">
        <f aca="false">1/7/9</f>
        <v>0.0158730158730159</v>
      </c>
      <c r="J91" s="37" t="n">
        <f aca="false">1/7/9</f>
        <v>0.0158730158730159</v>
      </c>
      <c r="K91" s="37" t="n">
        <f aca="false">1/7/1</f>
        <v>0.142857142857143</v>
      </c>
      <c r="L91" s="37" t="n">
        <f aca="false">1/7/3</f>
        <v>0.0476190476190476</v>
      </c>
      <c r="M91" s="37" t="n">
        <f aca="false">1/7/3</f>
        <v>0.0476190476190476</v>
      </c>
      <c r="N91" s="37" t="n">
        <f aca="false">1/7/3</f>
        <v>0.0476190476190476</v>
      </c>
      <c r="O91" s="37" t="n">
        <f aca="false">1/7/13</f>
        <v>0.010989010989011</v>
      </c>
      <c r="P91" s="37" t="n">
        <f aca="false">1/7/13</f>
        <v>0.010989010989011</v>
      </c>
      <c r="Q91" s="37" t="n">
        <f aca="false">1/7/13</f>
        <v>0.010989010989011</v>
      </c>
      <c r="R91" s="37" t="n">
        <f aca="false">1/7/13</f>
        <v>0.010989010989011</v>
      </c>
      <c r="S91" s="37" t="n">
        <f aca="false">1/7/13</f>
        <v>0.010989010989011</v>
      </c>
      <c r="T91" s="37" t="n">
        <f aca="false">1/7/13</f>
        <v>0.010989010989011</v>
      </c>
      <c r="U91" s="37" t="n">
        <f aca="false">1/7/13</f>
        <v>0.010989010989011</v>
      </c>
      <c r="V91" s="37" t="n">
        <f aca="false">1/7/13</f>
        <v>0.010989010989011</v>
      </c>
      <c r="W91" s="37" t="n">
        <f aca="false">1/7/13</f>
        <v>0.010989010989011</v>
      </c>
      <c r="X91" s="37" t="n">
        <f aca="false">1/7/13</f>
        <v>0.010989010989011</v>
      </c>
      <c r="Y91" s="37" t="n">
        <f aca="false">1/7/13</f>
        <v>0.010989010989011</v>
      </c>
      <c r="Z91" s="37" t="n">
        <f aca="false">1/7/13</f>
        <v>0.010989010989011</v>
      </c>
      <c r="AA91" s="37" t="n">
        <f aca="false">1/7/13</f>
        <v>0.010989010989011</v>
      </c>
      <c r="AB91" s="37" t="n">
        <f aca="false">1/7/1</f>
        <v>0.142857142857143</v>
      </c>
      <c r="AC91" s="37" t="n">
        <f aca="false">1/7/2</f>
        <v>0.0714285714285714</v>
      </c>
      <c r="AD91" s="37" t="n">
        <f aca="false">1/7/2</f>
        <v>0.0714285714285714</v>
      </c>
      <c r="AE91" s="37" t="n">
        <f aca="false">1/7/5</f>
        <v>0.0285714285714286</v>
      </c>
      <c r="AF91" s="37" t="n">
        <f aca="false">1/7/5</f>
        <v>0.0285714285714286</v>
      </c>
      <c r="AG91" s="37" t="n">
        <f aca="false">1/7/5</f>
        <v>0.0285714285714286</v>
      </c>
      <c r="AH91" s="37" t="n">
        <f aca="false">1/7/5</f>
        <v>0.0285714285714286</v>
      </c>
      <c r="AI91" s="37" t="n">
        <f aca="false">1/7/5</f>
        <v>0.0285714285714286</v>
      </c>
    </row>
    <row r="92" customFormat="false" ht="15" hidden="false" customHeight="false" outlineLevel="0" collapsed="false">
      <c r="A92" s="36" t="s">
        <v>160</v>
      </c>
      <c r="B92" s="37" t="n">
        <f aca="false">SKEW(B4:B88)</f>
        <v>5.02407081692779</v>
      </c>
      <c r="C92" s="37" t="n">
        <f aca="false">SKEW(C4:C88)</f>
        <v>3.28008092324544</v>
      </c>
      <c r="D92" s="37" t="n">
        <f aca="false">SKEW(D4:D88)</f>
        <v>1.98062402539745</v>
      </c>
      <c r="E92" s="37" t="n">
        <f aca="false">SKEW(E4:E88)</f>
        <v>-1.30862341439916</v>
      </c>
      <c r="F92" s="37" t="n">
        <f aca="false">SKEW(F4:F88)</f>
        <v>-0.519572729415859</v>
      </c>
      <c r="G92" s="37" t="n">
        <f aca="false">SKEW(G4:G88)</f>
        <v>0.519572729415854</v>
      </c>
      <c r="H92" s="37" t="n">
        <f aca="false">SKEW(H4:H88)</f>
        <v>1.73226310225856</v>
      </c>
      <c r="I92" s="37" t="n">
        <f aca="false">SKEW(I4:I88)</f>
        <v>3.94594713334179</v>
      </c>
      <c r="J92" s="37" t="n">
        <f aca="false">SKEW(J4:J88)</f>
        <v>3.94961905532029</v>
      </c>
      <c r="K92" s="37" t="n">
        <f aca="false">SKEW(K4:K88)</f>
        <v>5.11566984447196</v>
      </c>
      <c r="L92" s="37" t="n">
        <f aca="false">SKEW(L4:L88)</f>
        <v>7.68087787002851</v>
      </c>
      <c r="M92" s="37" t="n">
        <f aca="false">SKEW(M4:M88)</f>
        <v>6.23291784423376</v>
      </c>
      <c r="N92" s="37" t="n">
        <f aca="false">SKEW(N4:N88)</f>
        <v>1.24132301579776</v>
      </c>
      <c r="O92" s="37" t="n">
        <f aca="false">SKEW(O4:O88)</f>
        <v>3.58645713475446</v>
      </c>
      <c r="P92" s="37" t="n">
        <f aca="false">SKEW(P4:P88)</f>
        <v>3.8768774747758</v>
      </c>
      <c r="Q92" s="37" t="n">
        <f aca="false">SKEW(Q4:Q88)</f>
        <v>1.6461717049162</v>
      </c>
      <c r="R92" s="37" t="n">
        <f aca="false">SKEW(R4:R88)</f>
        <v>5.21585555330979</v>
      </c>
      <c r="S92" s="37" t="n">
        <f aca="false">SKEW(S4:S88)</f>
        <v>6.32920289628279</v>
      </c>
      <c r="T92" s="37" t="n">
        <f aca="false">SKEW(T4:T88)</f>
        <v>7.11494681994361</v>
      </c>
      <c r="U92" s="37" t="n">
        <f aca="false">SKEW(U4:U88)</f>
        <v>2.61634612424973</v>
      </c>
      <c r="V92" s="37" t="n">
        <f aca="false">SKEW(V4:V88)</f>
        <v>2.74638818658734</v>
      </c>
      <c r="W92" s="37" t="n">
        <f aca="false">SKEW(W4:W88)</f>
        <v>2.66410586028525</v>
      </c>
      <c r="X92" s="37" t="n">
        <f aca="false">SKEW(X4:X88)</f>
        <v>1.96827855438514</v>
      </c>
      <c r="Y92" s="37" t="n">
        <f aca="false">SKEW(Y4:Y88)</f>
        <v>2.32011610741553</v>
      </c>
      <c r="Z92" s="37" t="n">
        <f aca="false">SKEW(Z4:Z88)</f>
        <v>2.27312257585947</v>
      </c>
      <c r="AA92" s="37" t="n">
        <f aca="false">SKEW(AA4:AA88)</f>
        <v>9.15924156137977</v>
      </c>
      <c r="AB92" s="37" t="n">
        <f aca="false">SKEW(AB4:AB88)</f>
        <v>2.42365098357874</v>
      </c>
      <c r="AC92" s="37" t="n">
        <f aca="false">SKEW(AC4:AC88)</f>
        <v>8.65143357524457</v>
      </c>
      <c r="AD92" s="37" t="n">
        <f aca="false">SKEW(AD4:AD88)</f>
        <v>7.81014745759015</v>
      </c>
      <c r="AE92" s="37" t="n">
        <f aca="false">SKEW(AE4:AE88)</f>
        <v>1.95187988816726</v>
      </c>
      <c r="AF92" s="37" t="n">
        <f aca="false">SKEW(AF4:AF88)</f>
        <v>3.79499794331966</v>
      </c>
      <c r="AG92" s="37" t="n">
        <f aca="false">SKEW(AG4:AG88)</f>
        <v>4.57087951873126</v>
      </c>
      <c r="AH92" s="37" t="n">
        <f aca="false">SKEW(AH4:AH88)</f>
        <v>3.93645575807782</v>
      </c>
      <c r="AI92" s="37" t="n">
        <f aca="false">SKEW(AI4:AI88)</f>
        <v>0.0814370052995389</v>
      </c>
    </row>
    <row r="93" customFormat="false" ht="15" hidden="false" customHeight="false" outlineLevel="0" collapsed="false">
      <c r="A93" s="36" t="s">
        <v>161</v>
      </c>
      <c r="B93" s="37" t="n">
        <f aca="false">AVERAGE(B4:B88)</f>
        <v>201.474117647059</v>
      </c>
      <c r="C93" s="37" t="n">
        <f aca="false">AVERAGE(C4:C88)</f>
        <v>1724.05529411765</v>
      </c>
      <c r="D93" s="37" t="n">
        <f aca="false">AVERAGE(D4:D88)</f>
        <v>18.9988235294118</v>
      </c>
      <c r="E93" s="37" t="n">
        <f aca="false">AVERAGE(E4:E88)</f>
        <v>23.6447058823529</v>
      </c>
      <c r="F93" s="37" t="n">
        <f aca="false">AVERAGE(F4:F88)</f>
        <v>70.0764705882353</v>
      </c>
      <c r="G93" s="37" t="n">
        <f aca="false">AVERAGE(G4:G88)</f>
        <v>29.9235294117647</v>
      </c>
      <c r="H93" s="37" t="n">
        <f aca="false">AVERAGE(H4:H88)</f>
        <v>123.894117647059</v>
      </c>
      <c r="I93" s="37" t="n">
        <f aca="false">AVERAGE(I4:I88)</f>
        <v>135.568235294118</v>
      </c>
      <c r="J93" s="37" t="n">
        <f aca="false">AVERAGE(J4:J88)</f>
        <v>286.645882352941</v>
      </c>
      <c r="K93" s="37" t="n">
        <f aca="false">AVERAGE(K4:K88)</f>
        <v>306.031435294118</v>
      </c>
      <c r="L93" s="37" t="n">
        <f aca="false">AVERAGE(L4:L88)</f>
        <v>265.411764705882</v>
      </c>
      <c r="M93" s="37" t="n">
        <f aca="false">AVERAGE(M4:M88)</f>
        <v>98.7058823529412</v>
      </c>
      <c r="N93" s="37" t="n">
        <f aca="false">AVERAGE(N4:N88)</f>
        <v>5.90941176470588</v>
      </c>
      <c r="O93" s="37" t="n">
        <f aca="false">AVERAGE(O4:O88)</f>
        <v>640.985083172702</v>
      </c>
      <c r="P93" s="37" t="n">
        <f aca="false">AVERAGE(P4:P88)</f>
        <v>3785.7328687688</v>
      </c>
      <c r="Q93" s="37" t="n">
        <f aca="false">AVERAGE(Q4:Q88)</f>
        <v>926.796891884417</v>
      </c>
      <c r="R93" s="37" t="n">
        <f aca="false">AVERAGE(R4:R88)</f>
        <v>987.554904498456</v>
      </c>
      <c r="S93" s="37" t="n">
        <f aca="false">AVERAGE(S4:S88)</f>
        <v>870.99388392106</v>
      </c>
      <c r="T93" s="37" t="n">
        <f aca="false">AVERAGE(T4:T88)</f>
        <v>691.948676839402</v>
      </c>
      <c r="U93" s="37" t="n">
        <f aca="false">AVERAGE(U4:U88)</f>
        <v>487.017525804481</v>
      </c>
      <c r="V93" s="37" t="n">
        <f aca="false">AVERAGE(V4:V88)</f>
        <v>930.116590086019</v>
      </c>
      <c r="W93" s="37" t="n">
        <f aca="false">AVERAGE(W4:W88)</f>
        <v>1063.00167880193</v>
      </c>
      <c r="X93" s="37" t="n">
        <f aca="false">AVERAGE(X4:X88)</f>
        <v>348.940539082205</v>
      </c>
      <c r="Y93" s="37" t="n">
        <f aca="false">AVERAGE(Y4:Y88)</f>
        <v>548.863475695548</v>
      </c>
      <c r="Z93" s="37" t="n">
        <f aca="false">AVERAGE(Z4:Z88)</f>
        <v>335.998936301563</v>
      </c>
      <c r="AA93" s="37" t="n">
        <f aca="false">AVERAGE(AA4:AA88)</f>
        <v>0.0985258355497962</v>
      </c>
      <c r="AB93" s="37" t="n">
        <f aca="false">AVERAGE(AB4:AB88)</f>
        <v>26.4185129884021</v>
      </c>
      <c r="AC93" s="37" t="n">
        <f aca="false">AVERAGE(AC4:AC88)</f>
        <v>3512.04823529412</v>
      </c>
      <c r="AD93" s="37" t="n">
        <f aca="false">AVERAGE(AD4:AD88)</f>
        <v>529.628235294118</v>
      </c>
      <c r="AE93" s="37" t="n">
        <f aca="false">AVERAGE(AE4:AE88)</f>
        <v>209.447058823529</v>
      </c>
      <c r="AF93" s="37" t="n">
        <f aca="false">AVERAGE(AF4:AF88)</f>
        <v>645.247058823529</v>
      </c>
      <c r="AG93" s="37" t="n">
        <f aca="false">AVERAGE(AG4:AG88)</f>
        <v>16.148073329862</v>
      </c>
      <c r="AH93" s="37" t="n">
        <f aca="false">AVERAGE(AH4:AH88)</f>
        <v>23.7678164661968</v>
      </c>
      <c r="AI93" s="37" t="n">
        <f aca="false">AVERAGE(AI4:AI88)</f>
        <v>1679.67058823529</v>
      </c>
    </row>
    <row r="94" s="43" customFormat="true" ht="15.75" hidden="false" customHeight="false" outlineLevel="0" collapsed="false">
      <c r="A94" s="39" t="s">
        <v>6</v>
      </c>
      <c r="B94" s="40" t="n">
        <v>160.2</v>
      </c>
      <c r="C94" s="40" t="n">
        <v>2634.4</v>
      </c>
      <c r="D94" s="40" t="n">
        <v>19.7</v>
      </c>
      <c r="E94" s="40" t="n">
        <v>24</v>
      </c>
      <c r="F94" s="40" t="n">
        <v>75.6</v>
      </c>
      <c r="G94" s="40" t="n">
        <v>24.4</v>
      </c>
      <c r="H94" s="40" t="n">
        <v>95</v>
      </c>
      <c r="I94" s="40" t="n">
        <v>303.8</v>
      </c>
      <c r="J94" s="40" t="n">
        <v>130</v>
      </c>
      <c r="K94" s="41" t="n">
        <v>349.7</v>
      </c>
      <c r="L94" s="40" t="n">
        <v>366</v>
      </c>
      <c r="M94" s="40" t="n">
        <v>120</v>
      </c>
      <c r="N94" s="40" t="n">
        <v>7.7</v>
      </c>
      <c r="O94" s="40" t="n">
        <v>37244.9310342163</v>
      </c>
      <c r="P94" s="40" t="n">
        <v>9100.0847434555</v>
      </c>
      <c r="Q94" s="40" t="n">
        <v>1201.05205695509</v>
      </c>
      <c r="R94" s="40" t="n">
        <v>1049.3963836478</v>
      </c>
      <c r="S94" s="40" t="n">
        <v>441.405475103734</v>
      </c>
      <c r="T94" s="40" t="n">
        <v>665.006842078189</v>
      </c>
      <c r="U94" s="40" t="n">
        <v>361.685918918919</v>
      </c>
      <c r="V94" s="40" t="n">
        <v>707.126645472062</v>
      </c>
      <c r="W94" s="40" t="n">
        <v>1168.17252581665</v>
      </c>
      <c r="X94" s="40" t="n">
        <v>344.137297709924</v>
      </c>
      <c r="Y94" s="40" t="n">
        <v>516.967991183879</v>
      </c>
      <c r="Z94" s="40" t="n">
        <v>251.817405701754</v>
      </c>
      <c r="AA94" s="40" t="n">
        <v>0</v>
      </c>
      <c r="AB94" s="40" t="n">
        <v>31.8224263589432</v>
      </c>
      <c r="AC94" s="40" t="n">
        <v>5829.2</v>
      </c>
      <c r="AD94" s="40" t="n">
        <v>527.1</v>
      </c>
      <c r="AE94" s="40" t="n">
        <v>334</v>
      </c>
      <c r="AF94" s="40" t="n">
        <v>401</v>
      </c>
      <c r="AG94" s="40" t="n">
        <v>17.9547525053143</v>
      </c>
      <c r="AH94" s="40" t="n">
        <v>12.6784087458245</v>
      </c>
      <c r="AI94" s="42" t="n">
        <v>2209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82" activePane="bottomRight" state="frozen"/>
      <selection pane="topLeft" activeCell="A1" activeCellId="0" sqref="A1"/>
      <selection pane="topRight" activeCell="B1" activeCellId="0" sqref="B1"/>
      <selection pane="bottomLeft" activeCell="A82" activeCellId="0" sqref="A82"/>
      <selection pane="bottomRight" activeCell="H93" activeCellId="0" sqref="H93"/>
    </sheetView>
  </sheetViews>
  <sheetFormatPr defaultRowHeight="15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36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f aca="false">('исходные данные'!B4)^(1/4)</f>
        <v>3.55766972410838</v>
      </c>
      <c r="C4" s="25" t="n">
        <f aca="false">('исходные данные'!C4)^(1/4)</f>
        <v>7.16424500272386</v>
      </c>
      <c r="D4" s="25" t="n">
        <f aca="false">('исходные данные'!D4)^(1/4)</f>
        <v>2.10676724016547</v>
      </c>
      <c r="E4" s="25" t="n">
        <f aca="false">'исходные данные'!E4</f>
        <v>24</v>
      </c>
      <c r="F4" s="25" t="n">
        <f aca="false">'исходные данные'!F4</f>
        <v>75.6</v>
      </c>
      <c r="G4" s="25" t="n">
        <f aca="false">'исходные данные'!G4</f>
        <v>24.4</v>
      </c>
      <c r="H4" s="25" t="n">
        <f aca="false">('исходные данные'!H4)^(1/4)</f>
        <v>3.12198564135214</v>
      </c>
      <c r="I4" s="25" t="n">
        <f aca="false">('исходные данные'!I4)^(1/4)</f>
        <v>4.17490831482372</v>
      </c>
      <c r="J4" s="25" t="n">
        <f aca="false">('исходные данные'!J4)^(1/4)</f>
        <v>3.37664837538518</v>
      </c>
      <c r="K4" s="25" t="n">
        <f aca="false">('исходные данные'!K4)^(1/4)</f>
        <v>4.32438057735066</v>
      </c>
      <c r="L4" s="25" t="n">
        <f aca="false">('исходные данные'!L4)^(1/4)</f>
        <v>4.37391431897208</v>
      </c>
      <c r="M4" s="25" t="n">
        <f aca="false">('исходные данные'!M4)^(1/4)</f>
        <v>3.30975091964687</v>
      </c>
      <c r="N4" s="25" t="n">
        <f aca="false">('исходные данные'!N4)^(1/4)</f>
        <v>1.66579932317861</v>
      </c>
      <c r="O4" s="25" t="n">
        <f aca="false">('исходные данные'!O4)^(1/4)</f>
        <v>4.15536611761666</v>
      </c>
      <c r="P4" s="25" t="n">
        <f aca="false">('исходные данные'!P4)^(1/4)</f>
        <v>9.7670038556897</v>
      </c>
      <c r="Q4" s="25" t="n">
        <f aca="false">('исходные данные'!Q4)^(1/4)</f>
        <v>5.88695149960792</v>
      </c>
      <c r="R4" s="25" t="n">
        <f aca="false">('исходные данные'!R4)^(1/4)</f>
        <v>5.69160681622855</v>
      </c>
      <c r="S4" s="25" t="n">
        <f aca="false">('исходные данные'!S4)^(1/4)</f>
        <v>4.58362868817245</v>
      </c>
      <c r="T4" s="25" t="n">
        <f aca="false">('исходные данные'!T4)^(1/4)</f>
        <v>5.07816173219404</v>
      </c>
      <c r="U4" s="25" t="n">
        <f aca="false">('исходные данные'!U4)^(1/4)</f>
        <v>4.36096800398482</v>
      </c>
      <c r="V4" s="25" t="n">
        <f aca="false">('исходные данные'!V4)^(1/4)</f>
        <v>5.15672890411834</v>
      </c>
      <c r="W4" s="25" t="n">
        <f aca="false">('исходные данные'!W4)^(1/4)</f>
        <v>5.84624143920746</v>
      </c>
      <c r="X4" s="25" t="n">
        <f aca="false">('исходные данные'!X4)^(1/4)</f>
        <v>4.30707997603391</v>
      </c>
      <c r="Y4" s="25" t="n">
        <f aca="false">('исходные данные'!Y4)^(1/4)</f>
        <v>4.76832571432022</v>
      </c>
      <c r="Z4" s="25" t="n">
        <f aca="false">('исходные данные'!Z4)^(1/4)</f>
        <v>3.98356067412089</v>
      </c>
      <c r="AA4" s="25" t="n">
        <f aca="false">('исходные данные'!AA4)^(1/4)</f>
        <v>0</v>
      </c>
      <c r="AB4" s="25" t="n">
        <f aca="false">('исходные данные'!AB4)^(1/4)</f>
        <v>2.37510778154526</v>
      </c>
      <c r="AC4" s="25" t="n">
        <f aca="false">('исходные данные'!AC4)^(1/4)</f>
        <v>8.73780279985748</v>
      </c>
      <c r="AD4" s="25" t="n">
        <f aca="false">('исходные данные'!AD4)^(1/4)</f>
        <v>4.79151943514736</v>
      </c>
      <c r="AE4" s="25" t="n">
        <f aca="false">('исходные данные'!AE4)^(1/2)</f>
        <v>18.2756668824971</v>
      </c>
      <c r="AF4" s="25" t="n">
        <f aca="false">('исходные данные'!AF4)^(1/4)</f>
        <v>4.47492842339414</v>
      </c>
      <c r="AG4" s="25" t="n">
        <f aca="false">('исходные данные'!AG4)^(1/4)</f>
        <v>2.05847148714542</v>
      </c>
      <c r="AH4" s="25" t="n">
        <f aca="false">('исходные данные'!AH4)^(1/4)</f>
        <v>1.88697517779017</v>
      </c>
      <c r="AI4" s="25" t="n">
        <f aca="false">'исходные данные'!AI4</f>
        <v>2209</v>
      </c>
    </row>
    <row r="5" customFormat="false" ht="15" hidden="false" customHeight="false" outlineLevel="0" collapsed="false">
      <c r="A5" s="28" t="s">
        <v>7</v>
      </c>
      <c r="B5" s="25" t="n">
        <f aca="false">('исходные данные'!B5)^(1/4)</f>
        <v>2.28161478648964</v>
      </c>
      <c r="C5" s="25" t="n">
        <f aca="false">('исходные данные'!C5)^(1/4)</f>
        <v>6.27465611415047</v>
      </c>
      <c r="D5" s="25" t="n">
        <f aca="false">('исходные данные'!D5)^(1/4)</f>
        <v>2.01238449265127</v>
      </c>
      <c r="E5" s="25" t="n">
        <f aca="false">'исходные данные'!E5</f>
        <v>26.6</v>
      </c>
      <c r="F5" s="25" t="n">
        <f aca="false">'исходные данные'!F5</f>
        <v>67.1</v>
      </c>
      <c r="G5" s="25" t="n">
        <f aca="false">'исходные данные'!G5</f>
        <v>32.9</v>
      </c>
      <c r="H5" s="25" t="n">
        <f aca="false">('исходные данные'!H5)^(1/4)</f>
        <v>3.30283395202298</v>
      </c>
      <c r="I5" s="25" t="n">
        <f aca="false">('исходные данные'!I5)^(1/4)</f>
        <v>3.27898521566848</v>
      </c>
      <c r="J5" s="25" t="n">
        <f aca="false">('исходные данные'!J5)^(1/4)</f>
        <v>5.15101915380279</v>
      </c>
      <c r="K5" s="25" t="n">
        <f aca="false">('исходные данные'!K5)^(1/4)</f>
        <v>3.98735816391588</v>
      </c>
      <c r="L5" s="25" t="n">
        <f aca="false">('исходные данные'!L5)^(1/4)</f>
        <v>3.59483629437004</v>
      </c>
      <c r="M5" s="25" t="n">
        <f aca="false">('исходные данные'!M5)^(1/4)</f>
        <v>3.08007028824102</v>
      </c>
      <c r="N5" s="25" t="n">
        <f aca="false">('исходные данные'!N5)^(1/4)</f>
        <v>1.49534878122122</v>
      </c>
      <c r="O5" s="25" t="n">
        <f aca="false">('исходные данные'!O5)^(1/4)</f>
        <v>5.74760230306803</v>
      </c>
      <c r="P5" s="25" t="n">
        <f aca="false">('исходные данные'!P5)^(1/4)</f>
        <v>7.49815678075251</v>
      </c>
      <c r="Q5" s="25" t="n">
        <f aca="false">('исходные данные'!Q5)^(1/4)</f>
        <v>5.84079558195052</v>
      </c>
      <c r="R5" s="25" t="n">
        <f aca="false">('исходные данные'!R5)^(1/4)</f>
        <v>5.92789547168537</v>
      </c>
      <c r="S5" s="25" t="n">
        <f aca="false">('исходные данные'!S5)^(1/4)</f>
        <v>5.51109374636407</v>
      </c>
      <c r="T5" s="25" t="n">
        <f aca="false">('исходные данные'!T5)^(1/4)</f>
        <v>5.80262519764147</v>
      </c>
      <c r="U5" s="25" t="n">
        <f aca="false">('исходные данные'!U5)^(1/4)</f>
        <v>4.60984039008732</v>
      </c>
      <c r="V5" s="25" t="n">
        <f aca="false">('исходные данные'!V5)^(1/4)</f>
        <v>5.49490384086996</v>
      </c>
      <c r="W5" s="25" t="n">
        <f aca="false">('исходные данные'!W5)^(1/4)</f>
        <v>5.82071759772078</v>
      </c>
      <c r="X5" s="25" t="n">
        <f aca="false">('исходные данные'!X5)^(1/4)</f>
        <v>4.12106323676875</v>
      </c>
      <c r="Y5" s="25" t="n">
        <f aca="false">('исходные данные'!Y5)^(1/4)</f>
        <v>4.76001638870349</v>
      </c>
      <c r="Z5" s="25" t="n">
        <f aca="false">('исходные данные'!Z5)^(1/4)</f>
        <v>4.24407548058636</v>
      </c>
      <c r="AA5" s="25" t="n">
        <f aca="false">('исходные данные'!AA5)^(1/4)</f>
        <v>0</v>
      </c>
      <c r="AB5" s="25" t="n">
        <f aca="false">('исходные данные'!AB5)^(1/4)</f>
        <v>2.21527413523236</v>
      </c>
      <c r="AC5" s="25" t="n">
        <f aca="false">('исходные данные'!AC5)^(1/4)</f>
        <v>6.58641566867315</v>
      </c>
      <c r="AD5" s="25" t="n">
        <f aca="false">('исходные данные'!AD5)^(1/4)</f>
        <v>4.82991662971668</v>
      </c>
      <c r="AE5" s="25" t="n">
        <f aca="false">('исходные данные'!AE5)^(1/2)</f>
        <v>11.6189500386223</v>
      </c>
      <c r="AF5" s="25" t="n">
        <f aca="false">('исходные данные'!AF5)^(1/4)</f>
        <v>4.95540697779883</v>
      </c>
      <c r="AG5" s="25" t="n">
        <f aca="false">('исходные данные'!AG5)^(1/4)</f>
        <v>1.98775984186445</v>
      </c>
      <c r="AH5" s="25" t="n">
        <f aca="false">('исходные данные'!AH5)^(1/4)</f>
        <v>1.76666541731661</v>
      </c>
      <c r="AI5" s="25" t="n">
        <f aca="false">'исходные данные'!AI5</f>
        <v>1019</v>
      </c>
    </row>
    <row r="6" customFormat="false" ht="15" hidden="false" customHeight="false" outlineLevel="0" collapsed="false">
      <c r="A6" s="28" t="s">
        <v>8</v>
      </c>
      <c r="B6" s="25" t="n">
        <f aca="false">('исходные данные'!B6)^(1/4)</f>
        <v>2.4305600579078</v>
      </c>
      <c r="C6" s="25" t="n">
        <f aca="false">('исходные данные'!C6)^(1/4)</f>
        <v>5.91704543722189</v>
      </c>
      <c r="D6" s="25" t="n">
        <f aca="false">('исходные данные'!D6)^(1/4)</f>
        <v>2.02152500561841</v>
      </c>
      <c r="E6" s="25" t="n">
        <f aca="false">'исходные данные'!E6</f>
        <v>26.9</v>
      </c>
      <c r="F6" s="25" t="n">
        <f aca="false">'исходные данные'!F6</f>
        <v>69.9</v>
      </c>
      <c r="G6" s="25" t="n">
        <f aca="false">'исходные данные'!G6</f>
        <v>30.1</v>
      </c>
      <c r="H6" s="25" t="n">
        <f aca="false">('исходные данные'!H6)^(1/4)</f>
        <v>3.56762134500816</v>
      </c>
      <c r="I6" s="25" t="n">
        <f aca="false">('исходные данные'!I6)^(1/4)</f>
        <v>3.12198564135214</v>
      </c>
      <c r="J6" s="25" t="n">
        <f aca="false">('исходные данные'!J6)^(1/4)</f>
        <v>4.1858589880615</v>
      </c>
      <c r="K6" s="25" t="n">
        <f aca="false">('исходные данные'!K6)^(1/4)</f>
        <v>3.65327049072732</v>
      </c>
      <c r="L6" s="25" t="n">
        <f aca="false">('исходные данные'!L6)^(1/4)</f>
        <v>2.73556479973476</v>
      </c>
      <c r="M6" s="25" t="n">
        <f aca="false">('исходные данные'!M6)^(1/4)</f>
        <v>2.78315768371374</v>
      </c>
      <c r="N6" s="25" t="n">
        <f aca="false">('исходные данные'!N6)^(1/4)</f>
        <v>2.01544516231972</v>
      </c>
      <c r="O6" s="25" t="n">
        <f aca="false">('исходные данные'!O6)^(1/4)</f>
        <v>5.18099919196274</v>
      </c>
      <c r="P6" s="25" t="n">
        <f aca="false">('исходные данные'!P6)^(1/4)</f>
        <v>6.70335967093548</v>
      </c>
      <c r="Q6" s="25" t="n">
        <f aca="false">('исходные данные'!Q6)^(1/4)</f>
        <v>5.01493800378231</v>
      </c>
      <c r="R6" s="25" t="n">
        <f aca="false">('исходные данные'!R6)^(1/4)</f>
        <v>4.92870595594482</v>
      </c>
      <c r="S6" s="25" t="n">
        <f aca="false">('исходные данные'!S6)^(1/4)</f>
        <v>4.61378876541906</v>
      </c>
      <c r="T6" s="25" t="n">
        <f aca="false">('исходные данные'!T6)^(1/4)</f>
        <v>4.55184759645906</v>
      </c>
      <c r="U6" s="25" t="n">
        <f aca="false">('исходные данные'!U6)^(1/4)</f>
        <v>4.82292395079987</v>
      </c>
      <c r="V6" s="25" t="n">
        <f aca="false">('исходные данные'!V6)^(1/4)</f>
        <v>5.17324099800071</v>
      </c>
      <c r="W6" s="25" t="n">
        <f aca="false">('исходные данные'!W6)^(1/4)</f>
        <v>5.1957583203068</v>
      </c>
      <c r="X6" s="25" t="n">
        <f aca="false">('исходные данные'!X6)^(1/4)</f>
        <v>4.00553364317213</v>
      </c>
      <c r="Y6" s="25" t="n">
        <f aca="false">('исходные данные'!Y6)^(1/4)</f>
        <v>4.26253336586353</v>
      </c>
      <c r="Z6" s="25" t="n">
        <f aca="false">('исходные данные'!Z6)^(1/4)</f>
        <v>3.90389369977746</v>
      </c>
      <c r="AA6" s="25" t="n">
        <f aca="false">('исходные данные'!AA6)^(1/4)</f>
        <v>0</v>
      </c>
      <c r="AB6" s="25" t="n">
        <f aca="false">('исходные данные'!AB6)^(1/4)</f>
        <v>2.07496852279457</v>
      </c>
      <c r="AC6" s="25" t="n">
        <f aca="false">('исходные данные'!AC6)^(1/4)</f>
        <v>3.17875045627292</v>
      </c>
      <c r="AD6" s="25" t="n">
        <f aca="false">('исходные данные'!AD6)^(1/4)</f>
        <v>3.97595594881164</v>
      </c>
      <c r="AE6" s="25" t="n">
        <f aca="false">('исходные данные'!AE6)^(1/2)</f>
        <v>13.490737563232</v>
      </c>
      <c r="AF6" s="25" t="n">
        <f aca="false">('исходные данные'!AF6)^(1/4)</f>
        <v>5.31163552583682</v>
      </c>
      <c r="AG6" s="25" t="n">
        <f aca="false">('исходные данные'!AG6)^(1/4)</f>
        <v>1.64609813590108</v>
      </c>
      <c r="AH6" s="25" t="n">
        <f aca="false">('исходные данные'!AH6)^(1/4)</f>
        <v>1.73470583949049</v>
      </c>
      <c r="AI6" s="25" t="n">
        <f aca="false">'исходные данные'!AI6</f>
        <v>1409</v>
      </c>
    </row>
    <row r="7" customFormat="false" ht="15" hidden="false" customHeight="false" outlineLevel="0" collapsed="false">
      <c r="A7" s="28" t="s">
        <v>9</v>
      </c>
      <c r="B7" s="25" t="n">
        <f aca="false">('исходные данные'!B7)^(1/4)</f>
        <v>2.32259371903578</v>
      </c>
      <c r="C7" s="25" t="n">
        <f aca="false">('исходные данные'!C7)^(1/4)</f>
        <v>6.11384809811734</v>
      </c>
      <c r="D7" s="25" t="n">
        <f aca="false">('исходные данные'!D7)^(1/4)</f>
        <v>2.00311770236993</v>
      </c>
      <c r="E7" s="25" t="n">
        <f aca="false">'исходные данные'!E7</f>
        <v>28.5</v>
      </c>
      <c r="F7" s="25" t="n">
        <f aca="false">'исходные данные'!F7</f>
        <v>77.9</v>
      </c>
      <c r="G7" s="25" t="n">
        <f aca="false">'исходные данные'!G7</f>
        <v>22.1</v>
      </c>
      <c r="H7" s="25" t="n">
        <f aca="false">('исходные данные'!H7)^(1/4)</f>
        <v>2.93297208766852</v>
      </c>
      <c r="I7" s="25" t="n">
        <f aca="false">('исходные данные'!I7)^(1/4)</f>
        <v>3.20640772984034</v>
      </c>
      <c r="J7" s="25" t="n">
        <f aca="false">('исходные данные'!J7)^(1/4)</f>
        <v>4.28139028585615</v>
      </c>
      <c r="K7" s="25" t="n">
        <f aca="false">('исходные данные'!K7)^(1/4)</f>
        <v>3.80641869460675</v>
      </c>
      <c r="L7" s="25" t="n">
        <f aca="false">('исходные данные'!L7)^(1/4)</f>
        <v>3.94007293032249</v>
      </c>
      <c r="M7" s="25" t="n">
        <f aca="false">('исходные данные'!M7)^(1/4)</f>
        <v>2.48282379619839</v>
      </c>
      <c r="N7" s="25" t="n">
        <f aca="false">('исходные данные'!N7)^(1/4)</f>
        <v>1.76022347358679</v>
      </c>
      <c r="O7" s="25" t="n">
        <f aca="false">('исходные данные'!O7)^(1/4)</f>
        <v>4.64220243614174</v>
      </c>
      <c r="P7" s="25" t="n">
        <f aca="false">('исходные данные'!P7)^(1/4)</f>
        <v>5.27293889787076</v>
      </c>
      <c r="Q7" s="25" t="n">
        <f aca="false">('исходные данные'!Q7)^(1/4)</f>
        <v>5.12324311195601</v>
      </c>
      <c r="R7" s="25" t="n">
        <f aca="false">('исходные данные'!R7)^(1/4)</f>
        <v>5.41664911702507</v>
      </c>
      <c r="S7" s="25" t="n">
        <f aca="false">('исходные данные'!S7)^(1/4)</f>
        <v>3.99982417410951</v>
      </c>
      <c r="T7" s="25" t="n">
        <f aca="false">('исходные данные'!T7)^(1/4)</f>
        <v>4.70973189250994</v>
      </c>
      <c r="U7" s="25" t="n">
        <f aca="false">('исходные данные'!U7)^(1/4)</f>
        <v>3.8487912050954</v>
      </c>
      <c r="V7" s="25" t="n">
        <f aca="false">('исходные данные'!V7)^(1/4)</f>
        <v>5.06579338781262</v>
      </c>
      <c r="W7" s="25" t="n">
        <f aca="false">('исходные данные'!W7)^(1/4)</f>
        <v>5.12352761338161</v>
      </c>
      <c r="X7" s="25" t="n">
        <f aca="false">('исходные данные'!X7)^(1/4)</f>
        <v>3.90633874358695</v>
      </c>
      <c r="Y7" s="25" t="n">
        <f aca="false">('исходные данные'!Y7)^(1/4)</f>
        <v>4.61812121919774</v>
      </c>
      <c r="Z7" s="25" t="n">
        <f aca="false">('исходные данные'!Z7)^(1/4)</f>
        <v>4.49106882611167</v>
      </c>
      <c r="AA7" s="25" t="n">
        <f aca="false">('исходные данные'!AA7)^(1/4)</f>
        <v>0</v>
      </c>
      <c r="AB7" s="25" t="n">
        <f aca="false">('исходные данные'!AB7)^(1/4)</f>
        <v>2.24857376355273</v>
      </c>
      <c r="AC7" s="25" t="n">
        <f aca="false">('исходные данные'!AC7)^(1/4)</f>
        <v>4.33914396900618</v>
      </c>
      <c r="AD7" s="25" t="n">
        <f aca="false">('исходные данные'!AD7)^(1/4)</f>
        <v>4.21587190179189</v>
      </c>
      <c r="AE7" s="25" t="n">
        <f aca="false">('исходные данные'!AE7)^(1/2)</f>
        <v>11.6619037896906</v>
      </c>
      <c r="AF7" s="25" t="n">
        <f aca="false">('исходные данные'!AF7)^(1/4)</f>
        <v>6.20980184622003</v>
      </c>
      <c r="AG7" s="25" t="n">
        <f aca="false">('исходные данные'!AG7)^(1/4)</f>
        <v>2.57050122109645</v>
      </c>
      <c r="AH7" s="25" t="n">
        <f aca="false">('исходные данные'!AH7)^(1/4)</f>
        <v>2.04424437939796</v>
      </c>
      <c r="AI7" s="25" t="n">
        <f aca="false">'исходные данные'!AI7</f>
        <v>1523</v>
      </c>
    </row>
    <row r="8" customFormat="false" ht="15" hidden="false" customHeight="false" outlineLevel="0" collapsed="false">
      <c r="A8" s="28" t="s">
        <v>10</v>
      </c>
      <c r="B8" s="25" t="n">
        <f aca="false">('исходные данные'!B8)^(1/4)</f>
        <v>2.68792796541786</v>
      </c>
      <c r="C8" s="25" t="n">
        <f aca="false">('исходные данные'!C8)^(1/4)</f>
        <v>6.95027440372377</v>
      </c>
      <c r="D8" s="25" t="n">
        <f aca="false">('исходные данные'!D8)^(1/4)</f>
        <v>1.9712614858372</v>
      </c>
      <c r="E8" s="25" t="n">
        <f aca="false">'исходные данные'!E8</f>
        <v>28.1</v>
      </c>
      <c r="F8" s="25" t="n">
        <f aca="false">'исходные данные'!F8</f>
        <v>67.1</v>
      </c>
      <c r="G8" s="25" t="n">
        <f aca="false">'исходные данные'!G8</f>
        <v>32.9</v>
      </c>
      <c r="H8" s="25" t="n">
        <f aca="false">('исходные данные'!H8)^(1/4)</f>
        <v>3.42121322204852</v>
      </c>
      <c r="I8" s="25" t="n">
        <f aca="false">('исходные данные'!I8)^(1/4)</f>
        <v>3.98665208595722</v>
      </c>
      <c r="J8" s="25" t="n">
        <f aca="false">('исходные данные'!J8)^(1/4)</f>
        <v>4.2524276972131</v>
      </c>
      <c r="K8" s="25" t="n">
        <f aca="false">('исходные данные'!K8)^(1/4)</f>
        <v>4.39134730287829</v>
      </c>
      <c r="L8" s="25" t="n">
        <f aca="false">('исходные данные'!L8)^(1/4)</f>
        <v>4.92429805210492</v>
      </c>
      <c r="M8" s="25" t="n">
        <f aca="false">('исходные данные'!M8)^(1/4)</f>
        <v>3.20108587294368</v>
      </c>
      <c r="N8" s="25" t="n">
        <f aca="false">('исходные данные'!N8)^(1/4)</f>
        <v>1.87652960870107</v>
      </c>
      <c r="O8" s="25" t="n">
        <f aca="false">('исходные данные'!O8)^(1/4)</f>
        <v>5.37170991240533</v>
      </c>
      <c r="P8" s="25" t="n">
        <f aca="false">('исходные данные'!P8)^(1/4)</f>
        <v>6.08335240481807</v>
      </c>
      <c r="Q8" s="25" t="n">
        <f aca="false">('исходные данные'!Q8)^(1/4)</f>
        <v>5.40530655967289</v>
      </c>
      <c r="R8" s="25" t="n">
        <f aca="false">('исходные данные'!R8)^(1/4)</f>
        <v>5.27986871202322</v>
      </c>
      <c r="S8" s="25" t="n">
        <f aca="false">('исходные данные'!S8)^(1/4)</f>
        <v>5.40230670392871</v>
      </c>
      <c r="T8" s="25" t="n">
        <f aca="false">('исходные данные'!T8)^(1/4)</f>
        <v>5.1326505271286</v>
      </c>
      <c r="U8" s="25" t="n">
        <f aca="false">('исходные данные'!U8)^(1/4)</f>
        <v>4.66129578165381</v>
      </c>
      <c r="V8" s="25" t="n">
        <f aca="false">('исходные данные'!V8)^(1/4)</f>
        <v>5.20882309290116</v>
      </c>
      <c r="W8" s="25" t="n">
        <f aca="false">('исходные данные'!W8)^(1/4)</f>
        <v>6.50857264799725</v>
      </c>
      <c r="X8" s="25" t="n">
        <f aca="false">('исходные данные'!X8)^(1/4)</f>
        <v>4.38209523825929</v>
      </c>
      <c r="Y8" s="25" t="n">
        <f aca="false">('исходные данные'!Y8)^(1/4)</f>
        <v>4.38775198868436</v>
      </c>
      <c r="Z8" s="25" t="n">
        <f aca="false">('исходные данные'!Z8)^(1/4)</f>
        <v>4.15415133394204</v>
      </c>
      <c r="AA8" s="25" t="n">
        <f aca="false">('исходные данные'!AA8)^(1/4)</f>
        <v>0</v>
      </c>
      <c r="AB8" s="25" t="n">
        <f aca="false">('исходные данные'!AB8)^(1/4)</f>
        <v>2.23827347030517</v>
      </c>
      <c r="AC8" s="25" t="n">
        <f aca="false">('исходные данные'!AC8)^(1/4)</f>
        <v>5.19650877510201</v>
      </c>
      <c r="AD8" s="25" t="n">
        <f aca="false">('исходные данные'!AD8)^(1/4)</f>
        <v>5.00459366559266</v>
      </c>
      <c r="AE8" s="25" t="n">
        <f aca="false">('исходные данные'!AE8)^(1/2)</f>
        <v>13.3416640641263</v>
      </c>
      <c r="AF8" s="25" t="n">
        <f aca="false">('исходные данные'!AF8)^(1/4)</f>
        <v>4.04984190640286</v>
      </c>
      <c r="AG8" s="25" t="n">
        <f aca="false">('исходные данные'!AG8)^(1/4)</f>
        <v>1.32535180168693</v>
      </c>
      <c r="AH8" s="25" t="n">
        <f aca="false">('исходные данные'!AH8)^(1/4)</f>
        <v>1.53336475382191</v>
      </c>
      <c r="AI8" s="25" t="n">
        <f aca="false">'исходные данные'!AI8</f>
        <v>1685</v>
      </c>
    </row>
    <row r="9" customFormat="false" ht="15" hidden="false" customHeight="false" outlineLevel="0" collapsed="false">
      <c r="A9" s="28" t="s">
        <v>11</v>
      </c>
      <c r="B9" s="25" t="n">
        <f aca="false">('исходные данные'!B9)^(1/4)</f>
        <v>2.15081691514832</v>
      </c>
      <c r="C9" s="25" t="n">
        <f aca="false">('исходные данные'!C9)^(1/4)</f>
        <v>5.66484748565457</v>
      </c>
      <c r="D9" s="25" t="n">
        <f aca="false">('исходные данные'!D9)^(1/4)</f>
        <v>2</v>
      </c>
      <c r="E9" s="25" t="n">
        <f aca="false">'исходные данные'!E9</f>
        <v>28.1</v>
      </c>
      <c r="F9" s="25" t="n">
        <f aca="false">'исходные данные'!F9</f>
        <v>81.3</v>
      </c>
      <c r="G9" s="25" t="n">
        <f aca="false">'исходные данные'!G9</f>
        <v>18.7</v>
      </c>
      <c r="H9" s="25" t="n">
        <f aca="false">('исходные данные'!H9)^(1/4)</f>
        <v>3.46410161513775</v>
      </c>
      <c r="I9" s="25" t="n">
        <f aca="false">('исходные данные'!I9)^(1/4)</f>
        <v>3.11539218186744</v>
      </c>
      <c r="J9" s="25" t="n">
        <f aca="false">('исходные данные'!J9)^(1/4)</f>
        <v>4.27180144563095</v>
      </c>
      <c r="K9" s="25" t="n">
        <f aca="false">('исходные данные'!K9)^(1/4)</f>
        <v>3.5542726390452</v>
      </c>
      <c r="L9" s="25" t="n">
        <f aca="false">('исходные данные'!L9)^(1/4)</f>
        <v>4.11953428781424</v>
      </c>
      <c r="M9" s="25" t="n">
        <f aca="false">('исходные данные'!M9)^(1/4)</f>
        <v>2.43229927909779</v>
      </c>
      <c r="N9" s="25" t="n">
        <f aca="false">('исходные данные'!N9)^(1/4)</f>
        <v>1.10668191970032</v>
      </c>
      <c r="O9" s="25" t="n">
        <f aca="false">('исходные данные'!O9)^(1/4)</f>
        <v>4.14949450073413</v>
      </c>
      <c r="P9" s="25" t="n">
        <f aca="false">('исходные данные'!P9)^(1/4)</f>
        <v>5.16347978231231</v>
      </c>
      <c r="Q9" s="25" t="n">
        <f aca="false">('исходные данные'!Q9)^(1/4)</f>
        <v>4.08575664337177</v>
      </c>
      <c r="R9" s="25" t="n">
        <f aca="false">('исходные данные'!R9)^(1/4)</f>
        <v>5.1104820131372</v>
      </c>
      <c r="S9" s="25" t="n">
        <f aca="false">('исходные данные'!S9)^(1/4)</f>
        <v>3.6773390544143</v>
      </c>
      <c r="T9" s="25" t="n">
        <f aca="false">('исходные данные'!T9)^(1/4)</f>
        <v>4.53062944038958</v>
      </c>
      <c r="U9" s="25" t="n">
        <f aca="false">('исходные данные'!U9)^(1/4)</f>
        <v>4.33232335502391</v>
      </c>
      <c r="V9" s="25" t="n">
        <f aca="false">('исходные данные'!V9)^(1/4)</f>
        <v>4.77997393666301</v>
      </c>
      <c r="W9" s="25" t="n">
        <f aca="false">('исходные данные'!W9)^(1/4)</f>
        <v>5.20092209290413</v>
      </c>
      <c r="X9" s="25" t="n">
        <f aca="false">('исходные данные'!X9)^(1/4)</f>
        <v>3.92705336880057</v>
      </c>
      <c r="Y9" s="25" t="n">
        <f aca="false">('исходные данные'!Y9)^(1/4)</f>
        <v>4.28890310319071</v>
      </c>
      <c r="Z9" s="25" t="n">
        <f aca="false">('исходные данные'!Z9)^(1/4)</f>
        <v>3.87565456065102</v>
      </c>
      <c r="AA9" s="25" t="n">
        <f aca="false">('исходные данные'!AA9)^(1/4)</f>
        <v>0</v>
      </c>
      <c r="AB9" s="25" t="n">
        <f aca="false">('исходные данные'!AB9)^(1/4)</f>
        <v>2.42499512182867</v>
      </c>
      <c r="AC9" s="25" t="n">
        <f aca="false">('исходные данные'!AC9)^(1/4)</f>
        <v>2.75609354085328</v>
      </c>
      <c r="AD9" s="25" t="n">
        <f aca="false">('исходные данные'!AD9)^(1/4)</f>
        <v>2.99442894532229</v>
      </c>
      <c r="AE9" s="25" t="n">
        <f aca="false">('исходные данные'!AE9)^(1/2)</f>
        <v>15.5884572681199</v>
      </c>
      <c r="AF9" s="25" t="n">
        <f aca="false">('исходные данные'!AF9)^(1/4)</f>
        <v>4.52701905583787</v>
      </c>
      <c r="AG9" s="25" t="n">
        <f aca="false">('исходные данные'!AG9)^(1/4)</f>
        <v>1.99766536567094</v>
      </c>
      <c r="AH9" s="25" t="n">
        <f aca="false">('исходные данные'!AH9)^(1/4)</f>
        <v>1.63726775243621</v>
      </c>
      <c r="AI9" s="25" t="n">
        <f aca="false">'исходные данные'!AI9</f>
        <v>1465</v>
      </c>
    </row>
    <row r="10" customFormat="false" ht="15" hidden="false" customHeight="false" outlineLevel="0" collapsed="false">
      <c r="A10" s="28" t="s">
        <v>12</v>
      </c>
      <c r="B10" s="25" t="n">
        <f aca="false">('исходные данные'!B10)^(1/4)</f>
        <v>2.33643695091104</v>
      </c>
      <c r="C10" s="25" t="n">
        <f aca="false">('исходные данные'!C10)^(1/4)</f>
        <v>5.63714027007284</v>
      </c>
      <c r="D10" s="25" t="n">
        <f aca="false">('исходные данные'!D10)^(1/4)</f>
        <v>2.00311770236993</v>
      </c>
      <c r="E10" s="25" t="n">
        <f aca="false">'исходные данные'!E10</f>
        <v>27.3</v>
      </c>
      <c r="F10" s="25" t="n">
        <f aca="false">'исходные данные'!F10</f>
        <v>76.1</v>
      </c>
      <c r="G10" s="25" t="n">
        <f aca="false">'исходные данные'!G10</f>
        <v>23.9</v>
      </c>
      <c r="H10" s="25" t="n">
        <f aca="false">('исходные данные'!H10)^(1/4)</f>
        <v>3.29587325168918</v>
      </c>
      <c r="I10" s="25" t="n">
        <f aca="false">('исходные данные'!I10)^(1/4)</f>
        <v>2.55776677856259</v>
      </c>
      <c r="J10" s="25" t="n">
        <f aca="false">('исходные данные'!J10)^(1/4)</f>
        <v>4.23278547379488</v>
      </c>
      <c r="K10" s="25" t="n">
        <f aca="false">('исходные данные'!K10)^(1/4)</f>
        <v>3.55225535935105</v>
      </c>
      <c r="L10" s="25" t="n">
        <f aca="false">('исходные данные'!L10)^(1/4)</f>
        <v>3.18573250055497</v>
      </c>
      <c r="M10" s="25" t="n">
        <f aca="false">('исходные данные'!M10)^(1/4)</f>
        <v>2.25810086435323</v>
      </c>
      <c r="N10" s="25" t="n">
        <f aca="false">('исходные данные'!N10)^(1/4)</f>
        <v>1.33748060995284</v>
      </c>
      <c r="O10" s="25" t="n">
        <f aca="false">('исходные данные'!O10)^(1/4)</f>
        <v>5.39677074893233</v>
      </c>
      <c r="P10" s="25" t="n">
        <f aca="false">('исходные данные'!P10)^(1/4)</f>
        <v>5.95844898442674</v>
      </c>
      <c r="Q10" s="25" t="n">
        <f aca="false">('исходные данные'!Q10)^(1/4)</f>
        <v>5.52149287977206</v>
      </c>
      <c r="R10" s="25" t="n">
        <f aca="false">('исходные данные'!R10)^(1/4)</f>
        <v>4.8785582788415</v>
      </c>
      <c r="S10" s="25" t="n">
        <f aca="false">('исходные данные'!S10)^(1/4)</f>
        <v>4.88749141470572</v>
      </c>
      <c r="T10" s="25" t="n">
        <f aca="false">('исходные данные'!T10)^(1/4)</f>
        <v>4.90046089637781</v>
      </c>
      <c r="U10" s="25" t="n">
        <f aca="false">('исходные данные'!U10)^(1/4)</f>
        <v>4.31883823144292</v>
      </c>
      <c r="V10" s="25" t="n">
        <f aca="false">('исходные данные'!V10)^(1/4)</f>
        <v>4.74671904194654</v>
      </c>
      <c r="W10" s="25" t="n">
        <f aca="false">('исходные данные'!W10)^(1/4)</f>
        <v>5.55167653759198</v>
      </c>
      <c r="X10" s="25" t="n">
        <f aca="false">('исходные данные'!X10)^(1/4)</f>
        <v>4.37298819852261</v>
      </c>
      <c r="Y10" s="25" t="n">
        <f aca="false">('исходные данные'!Y10)^(1/4)</f>
        <v>4.92948979201685</v>
      </c>
      <c r="Z10" s="25" t="n">
        <f aca="false">('исходные данные'!Z10)^(1/4)</f>
        <v>4.56794512985698</v>
      </c>
      <c r="AA10" s="25" t="n">
        <f aca="false">('исходные данные'!AA10)^(1/4)</f>
        <v>0</v>
      </c>
      <c r="AB10" s="25" t="n">
        <f aca="false">('исходные данные'!AB10)^(1/4)</f>
        <v>2.30760602162837</v>
      </c>
      <c r="AC10" s="25" t="n">
        <f aca="false">('исходные данные'!AC10)^(1/4)</f>
        <v>3.64748333726832</v>
      </c>
      <c r="AD10" s="25" t="n">
        <f aca="false">('исходные данные'!AD10)^(1/4)</f>
        <v>4.24362243905057</v>
      </c>
      <c r="AE10" s="25" t="n">
        <f aca="false">('исходные данные'!AE10)^(1/2)</f>
        <v>14.422205101856</v>
      </c>
      <c r="AF10" s="25" t="n">
        <f aca="false">('исходные данные'!AF10)^(1/4)</f>
        <v>5.07623851423968</v>
      </c>
      <c r="AG10" s="25" t="n">
        <f aca="false">('исходные данные'!AG10)^(1/4)</f>
        <v>2.90686574805899</v>
      </c>
      <c r="AH10" s="25" t="n">
        <f aca="false">('исходные данные'!AH10)^(1/4)</f>
        <v>1.99823990409307</v>
      </c>
      <c r="AI10" s="25" t="n">
        <f aca="false">'исходные данные'!AI10</f>
        <v>1804</v>
      </c>
    </row>
    <row r="11" customFormat="false" ht="15" hidden="false" customHeight="false" outlineLevel="0" collapsed="false">
      <c r="A11" s="28" t="s">
        <v>13</v>
      </c>
      <c r="B11" s="25" t="n">
        <f aca="false">('исходные данные'!B11)^(1/4)</f>
        <v>2.78547408828521</v>
      </c>
      <c r="C11" s="25" t="n">
        <f aca="false">('исходные данные'!C11)^(1/4)</f>
        <v>5.05217755390687</v>
      </c>
      <c r="D11" s="25" t="n">
        <f aca="false">('исходные данные'!D11)^(1/4)</f>
        <v>2.05402157290175</v>
      </c>
      <c r="E11" s="25" t="n">
        <f aca="false">'исходные данные'!E11</f>
        <v>27.1</v>
      </c>
      <c r="F11" s="25" t="n">
        <f aca="false">'исходные данные'!F11</f>
        <v>71.5</v>
      </c>
      <c r="G11" s="25" t="n">
        <f aca="false">'исходные данные'!G11</f>
        <v>28.5</v>
      </c>
      <c r="H11" s="25" t="n">
        <f aca="false">('исходные данные'!H11)^(1/4)</f>
        <v>3.48200454522709</v>
      </c>
      <c r="I11" s="25" t="n">
        <f aca="false">('исходные данные'!I11)^(1/4)</f>
        <v>2.79123995247864</v>
      </c>
      <c r="J11" s="25" t="n">
        <f aca="false">('исходные данные'!J11)^(1/4)</f>
        <v>3.39596269041207</v>
      </c>
      <c r="K11" s="25" t="n">
        <f aca="false">('исходные данные'!K11)^(1/4)</f>
        <v>3.08337603804434</v>
      </c>
      <c r="L11" s="25" t="n">
        <f aca="false">('исходные данные'!L11)^(1/4)</f>
        <v>2.18993870309484</v>
      </c>
      <c r="M11" s="25" t="n">
        <f aca="false">('исходные данные'!M11)^(1/4)</f>
        <v>2.23606797749979</v>
      </c>
      <c r="N11" s="25" t="n">
        <f aca="false">('исходные данные'!N11)^(1/4)</f>
        <v>1.15829218528827</v>
      </c>
      <c r="O11" s="25" t="n">
        <f aca="false">('исходные данные'!O11)^(1/4)</f>
        <v>4.70617054649601</v>
      </c>
      <c r="P11" s="25" t="n">
        <f aca="false">('исходные данные'!P11)^(1/4)</f>
        <v>5.31839145749877</v>
      </c>
      <c r="Q11" s="25" t="n">
        <f aca="false">('исходные данные'!Q11)^(1/4)</f>
        <v>5.0323884289568</v>
      </c>
      <c r="R11" s="25" t="n">
        <f aca="false">('исходные данные'!R11)^(1/4)</f>
        <v>5.72090577987716</v>
      </c>
      <c r="S11" s="25" t="n">
        <f aca="false">('исходные данные'!S11)^(1/4)</f>
        <v>4.90749628929303</v>
      </c>
      <c r="T11" s="25" t="n">
        <f aca="false">('исходные данные'!T11)^(1/4)</f>
        <v>4.56158715382098</v>
      </c>
      <c r="U11" s="25" t="n">
        <f aca="false">('исходные данные'!U11)^(1/4)</f>
        <v>4.47152790001794</v>
      </c>
      <c r="V11" s="25" t="n">
        <f aca="false">('исходные данные'!V11)^(1/4)</f>
        <v>4.84708953524678</v>
      </c>
      <c r="W11" s="25" t="n">
        <f aca="false">('исходные данные'!W11)^(1/4)</f>
        <v>5.57725969954503</v>
      </c>
      <c r="X11" s="25" t="n">
        <f aca="false">('исходные данные'!X11)^(1/4)</f>
        <v>4.09269948014057</v>
      </c>
      <c r="Y11" s="25" t="n">
        <f aca="false">('исходные данные'!Y11)^(1/4)</f>
        <v>4.42998930543044</v>
      </c>
      <c r="Z11" s="25" t="n">
        <f aca="false">('исходные данные'!Z11)^(1/4)</f>
        <v>4.14807824324879</v>
      </c>
      <c r="AA11" s="25" t="n">
        <f aca="false">('исходные данные'!AA11)^(1/4)</f>
        <v>0</v>
      </c>
      <c r="AB11" s="25" t="n">
        <f aca="false">('исходные данные'!AB11)^(1/4)</f>
        <v>2.28741919349527</v>
      </c>
      <c r="AC11" s="25" t="n">
        <f aca="false">('исходные данные'!AC11)^(1/4)</f>
        <v>3.57475717225435</v>
      </c>
      <c r="AD11" s="25" t="n">
        <f aca="false">('исходные данные'!AD11)^(1/4)</f>
        <v>3.33024571261783</v>
      </c>
      <c r="AE11" s="25" t="n">
        <f aca="false">('исходные данные'!AE11)^(1/2)</f>
        <v>18.0554700852678</v>
      </c>
      <c r="AF11" s="25" t="n">
        <f aca="false">('исходные данные'!AF11)^(1/4)</f>
        <v>5.19615242270663</v>
      </c>
      <c r="AG11" s="25" t="n">
        <f aca="false">('исходные данные'!AG11)^(1/4)</f>
        <v>1.7273422403862</v>
      </c>
      <c r="AH11" s="25" t="n">
        <f aca="false">('исходные данные'!AH11)^(1/4)</f>
        <v>1.99402546927254</v>
      </c>
      <c r="AI11" s="25" t="n">
        <f aca="false">'исходные данные'!AI11</f>
        <v>1427</v>
      </c>
    </row>
    <row r="12" customFormat="false" ht="15" hidden="false" customHeight="false" outlineLevel="0" collapsed="false">
      <c r="A12" s="28" t="s">
        <v>14</v>
      </c>
      <c r="B12" s="25" t="n">
        <f aca="false">('исходные данные'!B12)^(1/4)</f>
        <v>2.34034731932072</v>
      </c>
      <c r="C12" s="25" t="n">
        <f aca="false">('исходные данные'!C12)^(1/4)</f>
        <v>5.78501521703816</v>
      </c>
      <c r="D12" s="25" t="n">
        <f aca="false">('исходные данные'!D12)^(1/4)</f>
        <v>2.01238449265127</v>
      </c>
      <c r="E12" s="25" t="n">
        <f aca="false">'исходные данные'!E12</f>
        <v>27.8</v>
      </c>
      <c r="F12" s="25" t="n">
        <f aca="false">'исходные данные'!F12</f>
        <v>67.3</v>
      </c>
      <c r="G12" s="25" t="n">
        <f aca="false">'исходные данные'!G12</f>
        <v>32.7</v>
      </c>
      <c r="H12" s="25" t="n">
        <f aca="false">('исходные данные'!H12)^(1/4)</f>
        <v>3.28886816798606</v>
      </c>
      <c r="I12" s="25" t="n">
        <f aca="false">('исходные данные'!I12)^(1/4)</f>
        <v>3.271870864331</v>
      </c>
      <c r="J12" s="25" t="n">
        <f aca="false">('исходные данные'!J12)^(1/4)</f>
        <v>4.34677393335462</v>
      </c>
      <c r="K12" s="25" t="n">
        <f aca="false">('исходные данные'!K12)^(1/4)</f>
        <v>3.7621392980356</v>
      </c>
      <c r="L12" s="25" t="n">
        <f aca="false">('исходные данные'!L12)^(1/4)</f>
        <v>4.15134772569272</v>
      </c>
      <c r="M12" s="25" t="n">
        <f aca="false">('исходные данные'!M12)^(1/4)</f>
        <v>2.9027831081871</v>
      </c>
      <c r="N12" s="25" t="n">
        <f aca="false">('исходные данные'!N12)^(1/4)</f>
        <v>1.57796702107419</v>
      </c>
      <c r="O12" s="25" t="n">
        <f aca="false">('исходные данные'!O12)^(1/4)</f>
        <v>5.07765345185178</v>
      </c>
      <c r="P12" s="25" t="n">
        <f aca="false">('исходные данные'!P12)^(1/4)</f>
        <v>7.47807467125103</v>
      </c>
      <c r="Q12" s="25" t="n">
        <f aca="false">('исходные данные'!Q12)^(1/4)</f>
        <v>5.59570310010454</v>
      </c>
      <c r="R12" s="25" t="n">
        <f aca="false">('исходные данные'!R12)^(1/4)</f>
        <v>6.10274086061279</v>
      </c>
      <c r="S12" s="25" t="n">
        <f aca="false">('исходные данные'!S12)^(1/4)</f>
        <v>5.33511889484652</v>
      </c>
      <c r="T12" s="25" t="n">
        <f aca="false">('исходные данные'!T12)^(1/4)</f>
        <v>3.80772044948984</v>
      </c>
      <c r="U12" s="25" t="n">
        <f aca="false">('исходные данные'!U12)^(1/4)</f>
        <v>4.53364421733757</v>
      </c>
      <c r="V12" s="25" t="n">
        <f aca="false">('исходные данные'!V12)^(1/4)</f>
        <v>4.9664399476747</v>
      </c>
      <c r="W12" s="25" t="n">
        <f aca="false">('исходные данные'!W12)^(1/4)</f>
        <v>5.55854927711796</v>
      </c>
      <c r="X12" s="25" t="n">
        <f aca="false">('исходные данные'!X12)^(1/4)</f>
        <v>4.14700044357238</v>
      </c>
      <c r="Y12" s="25" t="n">
        <f aca="false">('исходные данные'!Y12)^(1/4)</f>
        <v>4.45435075389436</v>
      </c>
      <c r="Z12" s="25" t="n">
        <f aca="false">('исходные данные'!Z12)^(1/4)</f>
        <v>4.16415727929448</v>
      </c>
      <c r="AA12" s="25" t="n">
        <f aca="false">('исходные данные'!AA12)^(1/4)</f>
        <v>0</v>
      </c>
      <c r="AB12" s="25" t="n">
        <f aca="false">('исходные данные'!AB12)^(1/4)</f>
        <v>2.17544957244813</v>
      </c>
      <c r="AC12" s="25" t="n">
        <f aca="false">('исходные данные'!AC12)^(1/4)</f>
        <v>3.96396921022542</v>
      </c>
      <c r="AD12" s="25" t="n">
        <f aca="false">('исходные данные'!AD12)^(1/4)</f>
        <v>3.49613061433323</v>
      </c>
      <c r="AE12" s="25" t="n">
        <f aca="false">('исходные данные'!AE12)^(1/2)</f>
        <v>13.6381816969859</v>
      </c>
      <c r="AF12" s="25" t="n">
        <f aca="false">('исходные данные'!AF12)^(1/4)</f>
        <v>4.51076378780532</v>
      </c>
      <c r="AG12" s="25" t="n">
        <f aca="false">('исходные данные'!AG12)^(1/4)</f>
        <v>1.74981775579029</v>
      </c>
      <c r="AH12" s="25" t="n">
        <f aca="false">('исходные данные'!AH12)^(1/4)</f>
        <v>1.84578593540698</v>
      </c>
      <c r="AI12" s="25" t="n">
        <f aca="false">'исходные данные'!AI12</f>
        <v>1271</v>
      </c>
    </row>
    <row r="13" customFormat="false" ht="15" hidden="false" customHeight="false" outlineLevel="0" collapsed="false">
      <c r="A13" s="28" t="s">
        <v>15</v>
      </c>
      <c r="B13" s="25" t="n">
        <f aca="false">('исходные данные'!B13)^(1/4)</f>
        <v>2.21336383940064</v>
      </c>
      <c r="C13" s="25" t="n">
        <f aca="false">('исходные данные'!C13)^(1/4)</f>
        <v>5.83107799265567</v>
      </c>
      <c r="D13" s="25" t="n">
        <f aca="false">('исходные данные'!D13)^(1/4)</f>
        <v>2.01544516231972</v>
      </c>
      <c r="E13" s="25" t="n">
        <f aca="false">'исходные данные'!E13</f>
        <v>27.5</v>
      </c>
      <c r="F13" s="25" t="n">
        <f aca="false">'исходные данные'!F13</f>
        <v>64.2</v>
      </c>
      <c r="G13" s="25" t="n">
        <f aca="false">'исходные данные'!G13</f>
        <v>35.8</v>
      </c>
      <c r="H13" s="25" t="n">
        <f aca="false">('исходные данные'!H13)^(1/4)</f>
        <v>3.20108587294368</v>
      </c>
      <c r="I13" s="25" t="n">
        <f aca="false">('исходные данные'!I13)^(1/4)</f>
        <v>3.29517475143767</v>
      </c>
      <c r="J13" s="25" t="n">
        <f aca="false">('исходные данные'!J13)^(1/4)</f>
        <v>4.7753019278348</v>
      </c>
      <c r="K13" s="25" t="n">
        <f aca="false">('исходные данные'!K13)^(1/4)</f>
        <v>3.67676716602352</v>
      </c>
      <c r="L13" s="25" t="n">
        <f aca="false">('исходные данные'!L13)^(1/4)</f>
        <v>3.03637027671081</v>
      </c>
      <c r="M13" s="25" t="n">
        <f aca="false">('исходные данные'!M13)^(1/4)</f>
        <v>1.8612097182042</v>
      </c>
      <c r="N13" s="25" t="n">
        <f aca="false">('исходные данные'!N13)^(1/4)</f>
        <v>1.87273478724299</v>
      </c>
      <c r="O13" s="25" t="n">
        <f aca="false">('исходные данные'!O13)^(1/4)</f>
        <v>5.41791505025448</v>
      </c>
      <c r="P13" s="25" t="n">
        <f aca="false">('исходные данные'!P13)^(1/4)</f>
        <v>5.42649829998789</v>
      </c>
      <c r="Q13" s="25" t="n">
        <f aca="false">('исходные данные'!Q13)^(1/4)</f>
        <v>6.56152678426284</v>
      </c>
      <c r="R13" s="25" t="n">
        <f aca="false">('исходные данные'!R13)^(1/4)</f>
        <v>5.28501159498822</v>
      </c>
      <c r="S13" s="25" t="n">
        <f aca="false">('исходные данные'!S13)^(1/4)</f>
        <v>5.36119845455651</v>
      </c>
      <c r="T13" s="25" t="n">
        <f aca="false">('исходные данные'!T13)^(1/4)</f>
        <v>4.66119932398361</v>
      </c>
      <c r="U13" s="25" t="n">
        <f aca="false">('исходные данные'!U13)^(1/4)</f>
        <v>3.86710238014564</v>
      </c>
      <c r="V13" s="25" t="n">
        <f aca="false">('исходные данные'!V13)^(1/4)</f>
        <v>4.80674002132932</v>
      </c>
      <c r="W13" s="25" t="n">
        <f aca="false">('исходные данные'!W13)^(1/4)</f>
        <v>5.8712985698874</v>
      </c>
      <c r="X13" s="25" t="n">
        <f aca="false">('исходные данные'!X13)^(1/4)</f>
        <v>4.24078490690645</v>
      </c>
      <c r="Y13" s="25" t="n">
        <f aca="false">('исходные данные'!Y13)^(1/4)</f>
        <v>4.48993628212966</v>
      </c>
      <c r="Z13" s="25" t="n">
        <f aca="false">('исходные данные'!Z13)^(1/4)</f>
        <v>3.81087329095699</v>
      </c>
      <c r="AA13" s="25" t="n">
        <f aca="false">('исходные данные'!AA13)^(1/4)</f>
        <v>0</v>
      </c>
      <c r="AB13" s="25" t="n">
        <f aca="false">('исходные данные'!AB13)^(1/4)</f>
        <v>2.09529204801319</v>
      </c>
      <c r="AC13" s="25" t="n">
        <f aca="false">('исходные данные'!AC13)^(1/4)</f>
        <v>7.39965596874424</v>
      </c>
      <c r="AD13" s="25" t="n">
        <f aca="false">('исходные данные'!AD13)^(1/4)</f>
        <v>3.78388967377173</v>
      </c>
      <c r="AE13" s="25" t="n">
        <f aca="false">('исходные данные'!AE13)^(1/2)</f>
        <v>13.0384048104053</v>
      </c>
      <c r="AF13" s="25" t="n">
        <f aca="false">('исходные данные'!AF13)^(1/4)</f>
        <v>4.14784890444255</v>
      </c>
      <c r="AG13" s="25" t="n">
        <f aca="false">('исходные данные'!AG13)^(1/4)</f>
        <v>1.68411555380497</v>
      </c>
      <c r="AH13" s="25" t="n">
        <f aca="false">('исходные данные'!AH13)^(1/4)</f>
        <v>1.84856442881899</v>
      </c>
      <c r="AI13" s="25" t="n">
        <f aca="false">'исходные данные'!AI13</f>
        <v>1245</v>
      </c>
    </row>
    <row r="14" customFormat="false" ht="15" hidden="false" customHeight="false" outlineLevel="0" collapsed="false">
      <c r="A14" s="28" t="s">
        <v>16</v>
      </c>
      <c r="B14" s="25" t="n">
        <f aca="false">('исходные данные'!B14)^(1/4)</f>
        <v>2.57988846986018</v>
      </c>
      <c r="C14" s="25" t="n">
        <f aca="false">('исходные данные'!C14)^(1/4)</f>
        <v>9.2492603203393</v>
      </c>
      <c r="D14" s="25" t="n">
        <f aca="false">('исходные данные'!D14)^(1/4)</f>
        <v>2.01544516231972</v>
      </c>
      <c r="E14" s="25" t="n">
        <f aca="false">'исходные данные'!E14</f>
        <v>24.6</v>
      </c>
      <c r="F14" s="25" t="n">
        <f aca="false">'исходные данные'!F14</f>
        <v>81.6</v>
      </c>
      <c r="G14" s="25" t="n">
        <f aca="false">'исходные данные'!G14</f>
        <v>18.4</v>
      </c>
      <c r="H14" s="25" t="n">
        <f aca="false">('исходные данные'!H14)^(1/4)</f>
        <v>3.24586718040846</v>
      </c>
      <c r="I14" s="25" t="n">
        <f aca="false">('исходные данные'!I14)^(1/4)</f>
        <v>4.88488524398424</v>
      </c>
      <c r="J14" s="25" t="n">
        <f aca="false">('исходные данные'!J14)^(1/4)</f>
        <v>5.1800401282227</v>
      </c>
      <c r="K14" s="25" t="n">
        <f aca="false">('исходные данные'!K14)^(1/4)</f>
        <v>6.47473841446155</v>
      </c>
      <c r="L14" s="25" t="n">
        <f aca="false">('исходные данные'!L14)^(1/4)</f>
        <v>5.9400805995167</v>
      </c>
      <c r="M14" s="25" t="n">
        <f aca="false">('исходные данные'!M14)^(1/4)</f>
        <v>4.75450408674918</v>
      </c>
      <c r="N14" s="25" t="n">
        <f aca="false">('исходные данные'!N14)^(1/4)</f>
        <v>1.92388957704551</v>
      </c>
      <c r="O14" s="25" t="n">
        <f aca="false">('исходные данные'!O14)^(1/4)</f>
        <v>5.12114443686829</v>
      </c>
      <c r="P14" s="25" t="n">
        <f aca="false">('исходные данные'!P14)^(1/4)</f>
        <v>6.46535168945274</v>
      </c>
      <c r="Q14" s="25" t="n">
        <f aca="false">('исходные данные'!Q14)^(1/4)</f>
        <v>5.65798619971647</v>
      </c>
      <c r="R14" s="25" t="n">
        <f aca="false">('исходные данные'!R14)^(1/4)</f>
        <v>6.04034787009799</v>
      </c>
      <c r="S14" s="25" t="n">
        <f aca="false">('исходные данные'!S14)^(1/4)</f>
        <v>5.64572100056355</v>
      </c>
      <c r="T14" s="25" t="n">
        <f aca="false">('исходные данные'!T14)^(1/4)</f>
        <v>6.10513726850847</v>
      </c>
      <c r="U14" s="25" t="n">
        <f aca="false">('исходные данные'!U14)^(1/4)</f>
        <v>4.7090475491546</v>
      </c>
      <c r="V14" s="25" t="n">
        <f aca="false">('исходные данные'!V14)^(1/4)</f>
        <v>5.4749206018017</v>
      </c>
      <c r="W14" s="25" t="n">
        <f aca="false">('исходные данные'!W14)^(1/4)</f>
        <v>6.09989899534816</v>
      </c>
      <c r="X14" s="25" t="n">
        <f aca="false">('исходные данные'!X14)^(1/4)</f>
        <v>4.67971536891388</v>
      </c>
      <c r="Y14" s="25" t="n">
        <f aca="false">('исходные данные'!Y14)^(1/4)</f>
        <v>5.27572809821933</v>
      </c>
      <c r="Z14" s="25" t="n">
        <f aca="false">('исходные данные'!Z14)^(1/4)</f>
        <v>4.43300571032008</v>
      </c>
      <c r="AA14" s="25" t="n">
        <f aca="false">('исходные данные'!AA14)^(1/4)</f>
        <v>0.328491846042865</v>
      </c>
      <c r="AB14" s="25" t="n">
        <f aca="false">('исходные данные'!AB14)^(1/4)</f>
        <v>2.44092511253979</v>
      </c>
      <c r="AC14" s="25" t="n">
        <f aca="false">('исходные данные'!AC14)^(1/4)</f>
        <v>7.12745330028535</v>
      </c>
      <c r="AD14" s="25" t="n">
        <f aca="false">('исходные данные'!AD14)^(1/4)</f>
        <v>6.92955599871452</v>
      </c>
      <c r="AE14" s="25" t="n">
        <f aca="false">('исходные данные'!AE14)^(1/2)</f>
        <v>12.2065556157337</v>
      </c>
      <c r="AF14" s="25" t="n">
        <f aca="false">('исходные данные'!AF14)^(1/4)</f>
        <v>4.76839952204135</v>
      </c>
      <c r="AG14" s="25" t="n">
        <f aca="false">('исходные данные'!AG14)^(1/4)</f>
        <v>1.83676775881761</v>
      </c>
      <c r="AH14" s="25" t="n">
        <f aca="false">('исходные данные'!AH14)^(1/4)</f>
        <v>2.37256535461729</v>
      </c>
      <c r="AI14" s="25" t="n">
        <f aca="false">'исходные данные'!AI14</f>
        <v>1226</v>
      </c>
    </row>
    <row r="15" customFormat="false" ht="15" hidden="false" customHeight="false" outlineLevel="0" collapsed="false">
      <c r="A15" s="28" t="s">
        <v>17</v>
      </c>
      <c r="B15" s="25" t="n">
        <f aca="false">('исходные данные'!B15)^(1/4)</f>
        <v>2.22932937358204</v>
      </c>
      <c r="C15" s="25" t="n">
        <f aca="false">('исходные данные'!C15)^(1/4)</f>
        <v>5.25001484714574</v>
      </c>
      <c r="D15" s="25" t="n">
        <f aca="false">('исходные данные'!D15)^(1/4)</f>
        <v>2</v>
      </c>
      <c r="E15" s="25" t="n">
        <f aca="false">'исходные данные'!E15</f>
        <v>28.3</v>
      </c>
      <c r="F15" s="25" t="n">
        <f aca="false">'исходные данные'!F15</f>
        <v>66.6</v>
      </c>
      <c r="G15" s="25" t="n">
        <f aca="false">'исходные данные'!G15</f>
        <v>33.4</v>
      </c>
      <c r="H15" s="25" t="n">
        <f aca="false">('исходные данные'!H15)^(1/4)</f>
        <v>3.28886816798606</v>
      </c>
      <c r="I15" s="25" t="n">
        <f aca="false">('исходные данные'!I15)^(1/4)</f>
        <v>2.74890054293076</v>
      </c>
      <c r="J15" s="25" t="n">
        <f aca="false">('исходные данные'!J15)^(1/4)</f>
        <v>4.36792674255635</v>
      </c>
      <c r="K15" s="25" t="n">
        <f aca="false">('исходные данные'!K15)^(1/4)</f>
        <v>3.39058789748326</v>
      </c>
      <c r="L15" s="25" t="n">
        <f aca="false">('исходные данные'!L15)^(1/4)</f>
        <v>3.25315312339557</v>
      </c>
      <c r="M15" s="25" t="n">
        <f aca="false">('исходные данные'!M15)^(1/4)</f>
        <v>2.32059578710608</v>
      </c>
      <c r="N15" s="25" t="n">
        <f aca="false">('исходные данные'!N15)^(1/4)</f>
        <v>0.974003746425297</v>
      </c>
      <c r="O15" s="25" t="n">
        <f aca="false">('исходные данные'!O15)^(1/4)</f>
        <v>4.94698792341721</v>
      </c>
      <c r="P15" s="25" t="n">
        <f aca="false">('исходные данные'!P15)^(1/4)</f>
        <v>7.19278376152879</v>
      </c>
      <c r="Q15" s="25" t="n">
        <f aca="false">('исходные данные'!Q15)^(1/4)</f>
        <v>4.99859496106211</v>
      </c>
      <c r="R15" s="25" t="n">
        <f aca="false">('исходные данные'!R15)^(1/4)</f>
        <v>4.79394860791105</v>
      </c>
      <c r="S15" s="25" t="n">
        <f aca="false">('исходные данные'!S15)^(1/4)</f>
        <v>5.23574142426319</v>
      </c>
      <c r="T15" s="25" t="n">
        <f aca="false">('исходные данные'!T15)^(1/4)</f>
        <v>4.58231534093337</v>
      </c>
      <c r="U15" s="25" t="n">
        <f aca="false">('исходные данные'!U15)^(1/4)</f>
        <v>3.91600299329561</v>
      </c>
      <c r="V15" s="25" t="n">
        <f aca="false">('исходные данные'!V15)^(1/4)</f>
        <v>5.51339049374276</v>
      </c>
      <c r="W15" s="25" t="n">
        <f aca="false">('исходные данные'!W15)^(1/4)</f>
        <v>5.09718147573586</v>
      </c>
      <c r="X15" s="25" t="n">
        <f aca="false">('исходные данные'!X15)^(1/4)</f>
        <v>4.26148472741613</v>
      </c>
      <c r="Y15" s="25" t="n">
        <f aca="false">('исходные данные'!Y15)^(1/4)</f>
        <v>4.42516874244211</v>
      </c>
      <c r="Z15" s="25" t="n">
        <f aca="false">('исходные данные'!Z15)^(1/4)</f>
        <v>3.83510411775353</v>
      </c>
      <c r="AA15" s="25" t="n">
        <f aca="false">('исходные данные'!AA15)^(1/4)</f>
        <v>0</v>
      </c>
      <c r="AB15" s="25" t="n">
        <f aca="false">('исходные данные'!AB15)^(1/4)</f>
        <v>2.17265555848037</v>
      </c>
      <c r="AC15" s="25" t="n">
        <f aca="false">('исходные данные'!AC15)^(1/4)</f>
        <v>3.04082571096297</v>
      </c>
      <c r="AD15" s="25" t="n">
        <f aca="false">('исходные данные'!AD15)^(1/4)</f>
        <v>2.95550116236976</v>
      </c>
      <c r="AE15" s="25" t="n">
        <f aca="false">('исходные данные'!AE15)^(1/2)</f>
        <v>14.560219778561</v>
      </c>
      <c r="AF15" s="25" t="n">
        <f aca="false">('исходные данные'!AF15)^(1/4)</f>
        <v>4.44676510884994</v>
      </c>
      <c r="AG15" s="25" t="n">
        <f aca="false">('исходные данные'!AG15)^(1/4)</f>
        <v>1.97676009662713</v>
      </c>
      <c r="AH15" s="25" t="n">
        <f aca="false">('исходные данные'!AH15)^(1/4)</f>
        <v>2.12187428006536</v>
      </c>
      <c r="AI15" s="25" t="n">
        <f aca="false">'исходные данные'!AI15</f>
        <v>1542</v>
      </c>
    </row>
    <row r="16" customFormat="false" ht="15" hidden="false" customHeight="false" outlineLevel="0" collapsed="false">
      <c r="A16" s="28" t="s">
        <v>18</v>
      </c>
      <c r="B16" s="25" t="n">
        <f aca="false">('исходные данные'!B16)^(1/4)</f>
        <v>2.50855597685619</v>
      </c>
      <c r="C16" s="25" t="n">
        <f aca="false">('исходные данные'!C16)^(1/4)</f>
        <v>5.79801345335889</v>
      </c>
      <c r="D16" s="25" t="n">
        <f aca="false">('исходные данные'!D16)^(1/4)</f>
        <v>1.9712614858372</v>
      </c>
      <c r="E16" s="25" t="n">
        <f aca="false">'исходные данные'!E16</f>
        <v>29.5</v>
      </c>
      <c r="F16" s="25" t="n">
        <f aca="false">'исходные данные'!F16</f>
        <v>71.4</v>
      </c>
      <c r="G16" s="25" t="n">
        <f aca="false">'исходные данные'!G16</f>
        <v>28.6</v>
      </c>
      <c r="H16" s="25" t="n">
        <f aca="false">('исходные данные'!H16)^(1/4)</f>
        <v>3.63713576256413</v>
      </c>
      <c r="I16" s="25" t="n">
        <f aca="false">('исходные данные'!I16)^(1/4)</f>
        <v>2.97468128078481</v>
      </c>
      <c r="J16" s="25" t="n">
        <f aca="false">('исходные данные'!J16)^(1/4)</f>
        <v>4.03089032463945</v>
      </c>
      <c r="K16" s="25" t="n">
        <f aca="false">('исходные данные'!K16)^(1/4)</f>
        <v>3.58857202788288</v>
      </c>
      <c r="L16" s="25" t="n">
        <f aca="false">('исходные данные'!L16)^(1/4)</f>
        <v>3.27472217062205</v>
      </c>
      <c r="M16" s="25" t="n">
        <f aca="false">('исходные данные'!M16)^(1/4)</f>
        <v>3.06281431360879</v>
      </c>
      <c r="N16" s="25" t="n">
        <f aca="false">('исходные данные'!N16)^(1/4)</f>
        <v>1.36778239986738</v>
      </c>
      <c r="O16" s="25" t="n">
        <f aca="false">('исходные данные'!O16)^(1/4)</f>
        <v>5.075386732531</v>
      </c>
      <c r="P16" s="25" t="n">
        <f aca="false">('исходные данные'!P16)^(1/4)</f>
        <v>4.39385914280641</v>
      </c>
      <c r="Q16" s="25" t="n">
        <f aca="false">('исходные данные'!Q16)^(1/4)</f>
        <v>5.5716569000036</v>
      </c>
      <c r="R16" s="25" t="n">
        <f aca="false">('исходные данные'!R16)^(1/4)</f>
        <v>5.26784664158951</v>
      </c>
      <c r="S16" s="25" t="n">
        <f aca="false">('исходные данные'!S16)^(1/4)</f>
        <v>4.41782268625077</v>
      </c>
      <c r="T16" s="25" t="n">
        <f aca="false">('исходные данные'!T16)^(1/4)</f>
        <v>5.08097153365662</v>
      </c>
      <c r="U16" s="25" t="n">
        <f aca="false">('исходные данные'!U16)^(1/4)</f>
        <v>4.38345738502059</v>
      </c>
      <c r="V16" s="25" t="n">
        <f aca="false">('исходные данные'!V16)^(1/4)</f>
        <v>5.216555644093</v>
      </c>
      <c r="W16" s="25" t="n">
        <f aca="false">('исходные данные'!W16)^(1/4)</f>
        <v>5.60968893261988</v>
      </c>
      <c r="X16" s="25" t="n">
        <f aca="false">('исходные данные'!X16)^(1/4)</f>
        <v>4.20268537832973</v>
      </c>
      <c r="Y16" s="25" t="n">
        <f aca="false">('исходные данные'!Y16)^(1/4)</f>
        <v>4.52926184969678</v>
      </c>
      <c r="Z16" s="25" t="n">
        <f aca="false">('исходные данные'!Z16)^(1/4)</f>
        <v>3.95654975339725</v>
      </c>
      <c r="AA16" s="25" t="n">
        <f aca="false">('исходные данные'!AA16)^(1/4)</f>
        <v>0</v>
      </c>
      <c r="AB16" s="25" t="n">
        <f aca="false">('исходные данные'!AB16)^(1/4)</f>
        <v>2.33982941729531</v>
      </c>
      <c r="AC16" s="25" t="n">
        <f aca="false">('исходные данные'!AC16)^(1/4)</f>
        <v>3.83941388876384</v>
      </c>
      <c r="AD16" s="25" t="n">
        <f aca="false">('исходные данные'!AD16)^(1/4)</f>
        <v>3.44530558595013</v>
      </c>
      <c r="AE16" s="25" t="n">
        <f aca="false">('исходные данные'!AE16)^(1/2)</f>
        <v>15.2643375224737</v>
      </c>
      <c r="AF16" s="25" t="n">
        <f aca="false">('исходные данные'!AF16)^(1/4)</f>
        <v>5.1925848597231</v>
      </c>
      <c r="AG16" s="25" t="n">
        <f aca="false">('исходные данные'!AG16)^(1/4)</f>
        <v>1.66090730066154</v>
      </c>
      <c r="AH16" s="25" t="n">
        <f aca="false">('исходные данные'!AH16)^(1/4)</f>
        <v>2.03811851415644</v>
      </c>
      <c r="AI16" s="25" t="n">
        <f aca="false">'исходные данные'!AI16</f>
        <v>915</v>
      </c>
    </row>
    <row r="17" customFormat="false" ht="15" hidden="false" customHeight="false" outlineLevel="0" collapsed="false">
      <c r="A17" s="28" t="s">
        <v>19</v>
      </c>
      <c r="B17" s="25" t="n">
        <f aca="false">('исходные данные'!B17)^(1/4)</f>
        <v>2.65648480246941</v>
      </c>
      <c r="C17" s="25" t="n">
        <f aca="false">('исходные данные'!C17)^(1/4)</f>
        <v>5.56428487085101</v>
      </c>
      <c r="D17" s="25" t="n">
        <f aca="false">('исходные данные'!D17)^(1/4)</f>
        <v>1.97775666934069</v>
      </c>
      <c r="E17" s="25" t="n">
        <f aca="false">'исходные данные'!E17</f>
        <v>27.4</v>
      </c>
      <c r="F17" s="25" t="n">
        <f aca="false">'исходные данные'!F17</f>
        <v>72</v>
      </c>
      <c r="G17" s="25" t="n">
        <f aca="false">'исходные данные'!G17</f>
        <v>28</v>
      </c>
      <c r="H17" s="25" t="n">
        <f aca="false">('исходные данные'!H17)^(1/4)</f>
        <v>3.25315312339557</v>
      </c>
      <c r="I17" s="25" t="n">
        <f aca="false">('исходные данные'!I17)^(1/4)</f>
        <v>3.00369686468391</v>
      </c>
      <c r="J17" s="25" t="n">
        <f aca="false">('исходные данные'!J17)^(1/4)</f>
        <v>4.10153676580629</v>
      </c>
      <c r="K17" s="25" t="n">
        <f aca="false">('исходные данные'!K17)^(1/4)</f>
        <v>3.64761212576268</v>
      </c>
      <c r="L17" s="25" t="n">
        <f aca="false">('исходные данные'!L17)^(1/4)</f>
        <v>2.54572989502183</v>
      </c>
      <c r="M17" s="25" t="n">
        <f aca="false">('исходные данные'!M17)^(1/4)</f>
        <v>1.77827941003892</v>
      </c>
      <c r="N17" s="25" t="n">
        <f aca="false">('исходные данные'!N17)^(1/4)</f>
        <v>1.2818610191887</v>
      </c>
      <c r="O17" s="25" t="n">
        <f aca="false">('исходные данные'!O17)^(1/4)</f>
        <v>4.16093617657094</v>
      </c>
      <c r="P17" s="25" t="n">
        <f aca="false">('исходные данные'!P17)^(1/4)</f>
        <v>5.34136553408965</v>
      </c>
      <c r="Q17" s="25" t="n">
        <f aca="false">('исходные данные'!Q17)^(1/4)</f>
        <v>5.12594917674481</v>
      </c>
      <c r="R17" s="25" t="n">
        <f aca="false">('исходные данные'!R17)^(1/4)</f>
        <v>5.68256542039639</v>
      </c>
      <c r="S17" s="25" t="n">
        <f aca="false">('исходные данные'!S17)^(1/4)</f>
        <v>4.44600358488742</v>
      </c>
      <c r="T17" s="25" t="n">
        <f aca="false">('исходные данные'!T17)^(1/4)</f>
        <v>4.98052184402654</v>
      </c>
      <c r="U17" s="25" t="n">
        <f aca="false">('исходные данные'!U17)^(1/4)</f>
        <v>4.47010324152671</v>
      </c>
      <c r="V17" s="25" t="n">
        <f aca="false">('исходные данные'!V17)^(1/4)</f>
        <v>5.18322768231497</v>
      </c>
      <c r="W17" s="25" t="n">
        <f aca="false">('исходные данные'!W17)^(1/4)</f>
        <v>5.07251530937596</v>
      </c>
      <c r="X17" s="25" t="n">
        <f aca="false">('исходные данные'!X17)^(1/4)</f>
        <v>3.94392801173178</v>
      </c>
      <c r="Y17" s="25" t="n">
        <f aca="false">('исходные данные'!Y17)^(1/4)</f>
        <v>4.29802387107562</v>
      </c>
      <c r="Z17" s="25" t="n">
        <f aca="false">('исходные данные'!Z17)^(1/4)</f>
        <v>3.6856651767325</v>
      </c>
      <c r="AA17" s="25" t="n">
        <f aca="false">('исходные данные'!AA17)^(1/4)</f>
        <v>0</v>
      </c>
      <c r="AB17" s="25" t="n">
        <f aca="false">('исходные данные'!AB17)^(1/4)</f>
        <v>2.31964774837003</v>
      </c>
      <c r="AC17" s="25" t="n">
        <f aca="false">('исходные данные'!AC17)^(1/4)</f>
        <v>4.40114530781309</v>
      </c>
      <c r="AD17" s="25" t="n">
        <f aca="false">('исходные данные'!AD17)^(1/4)</f>
        <v>4.76724620244508</v>
      </c>
      <c r="AE17" s="25" t="n">
        <f aca="false">('исходные данные'!AE17)^(1/2)</f>
        <v>10.6770782520313</v>
      </c>
      <c r="AF17" s="25" t="n">
        <f aca="false">('исходные данные'!AF17)^(1/4)</f>
        <v>4.89045207380696</v>
      </c>
      <c r="AG17" s="25" t="n">
        <f aca="false">('исходные данные'!AG17)^(1/4)</f>
        <v>1.82783331300984</v>
      </c>
      <c r="AH17" s="25" t="n">
        <f aca="false">('исходные данные'!AH17)^(1/4)</f>
        <v>1.94787200284853</v>
      </c>
      <c r="AI17" s="25" t="n">
        <f aca="false">'исходные данные'!AI17</f>
        <v>1431</v>
      </c>
    </row>
    <row r="18" customFormat="false" ht="15" hidden="false" customHeight="false" outlineLevel="0" collapsed="false">
      <c r="A18" s="28" t="s">
        <v>20</v>
      </c>
      <c r="B18" s="25" t="n">
        <f aca="false">('исходные данные'!B18)^(1/4)</f>
        <v>2.42356556796703</v>
      </c>
      <c r="C18" s="25" t="n">
        <f aca="false">('исходные данные'!C18)^(1/4)</f>
        <v>5.69283165585769</v>
      </c>
      <c r="D18" s="25" t="n">
        <f aca="false">('исходные данные'!D18)^(1/4)</f>
        <v>1.96139664839478</v>
      </c>
      <c r="E18" s="25" t="n">
        <f aca="false">'исходные данные'!E18</f>
        <v>29.3</v>
      </c>
      <c r="F18" s="25" t="n">
        <f aca="false">'исходные данные'!F18</f>
        <v>60.1</v>
      </c>
      <c r="G18" s="25" t="n">
        <f aca="false">'исходные данные'!G18</f>
        <v>39.9</v>
      </c>
      <c r="H18" s="25" t="n">
        <f aca="false">('исходные данные'!H18)^(1/4)</f>
        <v>3.4086580994025</v>
      </c>
      <c r="I18" s="25" t="n">
        <f aca="false">('исходные данные'!I18)^(1/4)</f>
        <v>3.22370979547063</v>
      </c>
      <c r="J18" s="25" t="n">
        <f aca="false">('исходные данные'!J18)^(1/4)</f>
        <v>4.11595363750582</v>
      </c>
      <c r="K18" s="25" t="n">
        <f aca="false">('исходные данные'!K18)^(1/4)</f>
        <v>3.4400977112895</v>
      </c>
      <c r="L18" s="25" t="n">
        <f aca="false">('исходные данные'!L18)^(1/4)</f>
        <v>3.19343686757474</v>
      </c>
      <c r="M18" s="25" t="n">
        <f aca="false">('исходные данные'!M18)^(1/4)</f>
        <v>1.93433642026767</v>
      </c>
      <c r="N18" s="25" t="n">
        <f aca="false">('исходные данные'!N18)^(1/4)</f>
        <v>1.57156540018088</v>
      </c>
      <c r="O18" s="25" t="n">
        <f aca="false">('исходные данные'!O18)^(1/4)</f>
        <v>5.10924481027534</v>
      </c>
      <c r="P18" s="25" t="n">
        <f aca="false">('исходные данные'!P18)^(1/4)</f>
        <v>5.62463735039044</v>
      </c>
      <c r="Q18" s="25" t="n">
        <f aca="false">('исходные данные'!Q18)^(1/4)</f>
        <v>4.91497497834759</v>
      </c>
      <c r="R18" s="25" t="n">
        <f aca="false">('исходные данные'!R18)^(1/4)</f>
        <v>4.62379965877768</v>
      </c>
      <c r="S18" s="25" t="n">
        <f aca="false">('исходные данные'!S18)^(1/4)</f>
        <v>7.07203647765606</v>
      </c>
      <c r="T18" s="25" t="n">
        <f aca="false">('исходные данные'!T18)^(1/4)</f>
        <v>4.75800022135126</v>
      </c>
      <c r="U18" s="25" t="n">
        <f aca="false">('исходные данные'!U18)^(1/4)</f>
        <v>4.00973686282721</v>
      </c>
      <c r="V18" s="25" t="n">
        <f aca="false">('исходные данные'!V18)^(1/4)</f>
        <v>5.30880949916001</v>
      </c>
      <c r="W18" s="25" t="n">
        <f aca="false">('исходные данные'!W18)^(1/4)</f>
        <v>5.46920605336895</v>
      </c>
      <c r="X18" s="25" t="n">
        <f aca="false">('исходные данные'!X18)^(1/4)</f>
        <v>4.07587885353584</v>
      </c>
      <c r="Y18" s="25" t="n">
        <f aca="false">('исходные данные'!Y18)^(1/4)</f>
        <v>4.38153382660342</v>
      </c>
      <c r="Z18" s="25" t="n">
        <f aca="false">('исходные данные'!Z18)^(1/4)</f>
        <v>3.57216997199606</v>
      </c>
      <c r="AA18" s="25" t="n">
        <f aca="false">('исходные данные'!AA18)^(1/4)</f>
        <v>0</v>
      </c>
      <c r="AB18" s="25" t="n">
        <f aca="false">('исходные данные'!AB18)^(1/4)</f>
        <v>2.04625000430031</v>
      </c>
      <c r="AC18" s="25" t="n">
        <f aca="false">('исходные данные'!AC18)^(1/4)</f>
        <v>2.68663971776035</v>
      </c>
      <c r="AD18" s="25" t="n">
        <f aca="false">('исходные данные'!AD18)^(1/4)</f>
        <v>2.57988846986018</v>
      </c>
      <c r="AE18" s="25" t="n">
        <f aca="false">('исходные данные'!AE18)^(1/2)</f>
        <v>13.8202749610853</v>
      </c>
      <c r="AF18" s="25" t="n">
        <f aca="false">('исходные данные'!AF18)^(1/4)</f>
        <v>5.0139415812266</v>
      </c>
      <c r="AG18" s="25" t="n">
        <f aca="false">('исходные данные'!AG18)^(1/4)</f>
        <v>1.35110365774127</v>
      </c>
      <c r="AH18" s="25" t="n">
        <f aca="false">('исходные данные'!AH18)^(1/4)</f>
        <v>1.61244995992266</v>
      </c>
      <c r="AI18" s="25" t="n">
        <f aca="false">'исходные данные'!AI18</f>
        <v>1253</v>
      </c>
    </row>
    <row r="19" customFormat="false" ht="15" hidden="false" customHeight="false" outlineLevel="0" collapsed="false">
      <c r="A19" s="28" t="s">
        <v>21</v>
      </c>
      <c r="B19" s="25" t="n">
        <f aca="false">('исходные данные'!B19)^(1/4)</f>
        <v>3.02920052118766</v>
      </c>
      <c r="C19" s="25" t="n">
        <f aca="false">('исходные данные'!C19)^(1/4)</f>
        <v>6.01015935293286</v>
      </c>
      <c r="D19" s="25" t="n">
        <f aca="false">('исходные данные'!D19)^(1/4)</f>
        <v>2.00622091492927</v>
      </c>
      <c r="E19" s="25" t="n">
        <f aca="false">'исходные данные'!E19</f>
        <v>28.7</v>
      </c>
      <c r="F19" s="25" t="n">
        <f aca="false">'исходные данные'!F19</f>
        <v>75.4</v>
      </c>
      <c r="G19" s="25" t="n">
        <f aca="false">'исходные данные'!G19</f>
        <v>24.6</v>
      </c>
      <c r="H19" s="25" t="n">
        <f aca="false">('исходные данные'!H19)^(1/4)</f>
        <v>2.82842712474619</v>
      </c>
      <c r="I19" s="25" t="n">
        <f aca="false">('исходные данные'!I19)^(1/4)</f>
        <v>2.69689425420932</v>
      </c>
      <c r="J19" s="25" t="n">
        <f aca="false">('исходные данные'!J19)^(1/4)</f>
        <v>3.96837696647176</v>
      </c>
      <c r="K19" s="25" t="n">
        <f aca="false">('исходные данные'!K19)^(1/4)</f>
        <v>3.74000977867627</v>
      </c>
      <c r="L19" s="25" t="n">
        <f aca="false">('исходные данные'!L19)^(1/4)</f>
        <v>3.40232815918603</v>
      </c>
      <c r="M19" s="25" t="n">
        <f aca="false">('исходные данные'!M19)^(1/4)</f>
        <v>2.9027831081871</v>
      </c>
      <c r="N19" s="25" t="n">
        <f aca="false">('исходные данные'!N19)^(1/4)</f>
        <v>1.51729129920535</v>
      </c>
      <c r="O19" s="25" t="n">
        <f aca="false">('исходные данные'!O19)^(1/4)</f>
        <v>4.39956774290364</v>
      </c>
      <c r="P19" s="25" t="n">
        <f aca="false">('исходные данные'!P19)^(1/4)</f>
        <v>3.66887383272648</v>
      </c>
      <c r="Q19" s="25" t="n">
        <f aca="false">('исходные данные'!Q19)^(1/4)</f>
        <v>4.97316701858805</v>
      </c>
      <c r="R19" s="25" t="n">
        <f aca="false">('исходные данные'!R19)^(1/4)</f>
        <v>6.15642098448189</v>
      </c>
      <c r="S19" s="25" t="n">
        <f aca="false">('исходные данные'!S19)^(1/4)</f>
        <v>4.84380340520073</v>
      </c>
      <c r="T19" s="25" t="n">
        <f aca="false">('исходные данные'!T19)^(1/4)</f>
        <v>4.73769186059384</v>
      </c>
      <c r="U19" s="25" t="n">
        <f aca="false">('исходные данные'!U19)^(1/4)</f>
        <v>4.87989772134313</v>
      </c>
      <c r="V19" s="25" t="n">
        <f aca="false">('исходные данные'!V19)^(1/4)</f>
        <v>5.49240515513518</v>
      </c>
      <c r="W19" s="25" t="n">
        <f aca="false">('исходные данные'!W19)^(1/4)</f>
        <v>5.68429319013635</v>
      </c>
      <c r="X19" s="25" t="n">
        <f aca="false">('исходные данные'!X19)^(1/4)</f>
        <v>4.0916807343203</v>
      </c>
      <c r="Y19" s="25" t="n">
        <f aca="false">('исходные данные'!Y19)^(1/4)</f>
        <v>4.54709132684033</v>
      </c>
      <c r="Z19" s="25" t="n">
        <f aca="false">('исходные данные'!Z19)^(1/4)</f>
        <v>3.86923792260624</v>
      </c>
      <c r="AA19" s="25" t="n">
        <f aca="false">('исходные данные'!AA19)^(1/4)</f>
        <v>0</v>
      </c>
      <c r="AB19" s="25" t="n">
        <f aca="false">('исходные данные'!AB19)^(1/4)</f>
        <v>2.29423597214507</v>
      </c>
      <c r="AC19" s="25" t="n">
        <f aca="false">('исходные данные'!AC19)^(1/4)</f>
        <v>3.29447580670615</v>
      </c>
      <c r="AD19" s="25" t="n">
        <f aca="false">('исходные данные'!AD19)^(1/4)</f>
        <v>3.31593932482528</v>
      </c>
      <c r="AE19" s="25" t="n">
        <f aca="false">('исходные данные'!AE19)^(1/2)</f>
        <v>15.0665191733194</v>
      </c>
      <c r="AF19" s="25" t="n">
        <f aca="false">('исходные данные'!AF19)^(1/4)</f>
        <v>4.4353484161795</v>
      </c>
      <c r="AG19" s="25" t="n">
        <f aca="false">('исходные данные'!AG19)^(1/4)</f>
        <v>1.48819214013594</v>
      </c>
      <c r="AH19" s="25" t="n">
        <f aca="false">('исходные данные'!AH19)^(1/4)</f>
        <v>1.98604014304197</v>
      </c>
      <c r="AI19" s="25" t="n">
        <f aca="false">'исходные данные'!AI19</f>
        <v>1750</v>
      </c>
    </row>
    <row r="20" customFormat="false" ht="15" hidden="false" customHeight="false" outlineLevel="0" collapsed="false">
      <c r="A20" s="28" t="s">
        <v>22</v>
      </c>
      <c r="B20" s="25" t="n">
        <f aca="false">('исходные данные'!B20)^(1/4)</f>
        <v>2.25155873613251</v>
      </c>
      <c r="C20" s="25" t="n">
        <f aca="false">('исходные данные'!C20)^(1/4)</f>
        <v>6.22995739651728</v>
      </c>
      <c r="D20" s="25" t="n">
        <f aca="false">('исходные данные'!D20)^(1/4)</f>
        <v>1.95138067863038</v>
      </c>
      <c r="E20" s="25" t="n">
        <f aca="false">'исходные данные'!E20</f>
        <v>29.9</v>
      </c>
      <c r="F20" s="25" t="n">
        <f aca="false">'исходные данные'!F20</f>
        <v>74.7</v>
      </c>
      <c r="G20" s="25" t="n">
        <f aca="false">'исходные данные'!G20</f>
        <v>25.3</v>
      </c>
      <c r="H20" s="25" t="n">
        <f aca="false">('исходные данные'!H20)^(1/4)</f>
        <v>3.68801715136134</v>
      </c>
      <c r="I20" s="25" t="n">
        <f aca="false">('исходные данные'!I20)^(1/4)</f>
        <v>3.09872281873133</v>
      </c>
      <c r="J20" s="25" t="n">
        <f aca="false">('исходные данные'!J20)^(1/4)</f>
        <v>4.45809453851663</v>
      </c>
      <c r="K20" s="25" t="n">
        <f aca="false">('исходные данные'!K20)^(1/4)</f>
        <v>3.93452714665545</v>
      </c>
      <c r="L20" s="25" t="n">
        <f aca="false">('исходные данные'!L20)^(1/4)</f>
        <v>3.72725689877285</v>
      </c>
      <c r="M20" s="25" t="n">
        <f aca="false">('исходные данные'!M20)^(1/4)</f>
        <v>2.59002006411135</v>
      </c>
      <c r="N20" s="25" t="n">
        <f aca="false">('исходные данные'!N20)^(1/4)</f>
        <v>1.87652960870107</v>
      </c>
      <c r="O20" s="25" t="n">
        <f aca="false">('исходные данные'!O20)^(1/4)</f>
        <v>5.00465365346078</v>
      </c>
      <c r="P20" s="25" t="n">
        <f aca="false">('исходные данные'!P20)^(1/4)</f>
        <v>5.13790271022811</v>
      </c>
      <c r="Q20" s="25" t="n">
        <f aca="false">('исходные данные'!Q20)^(1/4)</f>
        <v>6.03243802408022</v>
      </c>
      <c r="R20" s="25" t="n">
        <f aca="false">('исходные данные'!R20)^(1/4)</f>
        <v>5.15421922363026</v>
      </c>
      <c r="S20" s="25" t="n">
        <f aca="false">('исходные данные'!S20)^(1/4)</f>
        <v>4.60888037024445</v>
      </c>
      <c r="T20" s="25" t="n">
        <f aca="false">('исходные данные'!T20)^(1/4)</f>
        <v>4.37579748121846</v>
      </c>
      <c r="U20" s="25" t="n">
        <f aca="false">('исходные данные'!U20)^(1/4)</f>
        <v>4.30994786663042</v>
      </c>
      <c r="V20" s="25" t="n">
        <f aca="false">('исходные данные'!V20)^(1/4)</f>
        <v>5.09102952581734</v>
      </c>
      <c r="W20" s="25" t="n">
        <f aca="false">('исходные данные'!W20)^(1/4)</f>
        <v>5.52394393561407</v>
      </c>
      <c r="X20" s="25" t="n">
        <f aca="false">('исходные данные'!X20)^(1/4)</f>
        <v>4.05531328904872</v>
      </c>
      <c r="Y20" s="25" t="n">
        <f aca="false">('исходные данные'!Y20)^(1/4)</f>
        <v>4.56652389706927</v>
      </c>
      <c r="Z20" s="25" t="n">
        <f aca="false">('исходные данные'!Z20)^(1/4)</f>
        <v>3.62197026301245</v>
      </c>
      <c r="AA20" s="25" t="n">
        <f aca="false">('исходные данные'!AA20)^(1/4)</f>
        <v>0</v>
      </c>
      <c r="AB20" s="25" t="n">
        <f aca="false">('исходные данные'!AB20)^(1/4)</f>
        <v>2.21087099265386</v>
      </c>
      <c r="AC20" s="25" t="n">
        <f aca="false">('исходные данные'!AC20)^(1/4)</f>
        <v>7.07417703037025</v>
      </c>
      <c r="AD20" s="25" t="n">
        <f aca="false">('исходные данные'!AD20)^(1/4)</f>
        <v>4.62888960320606</v>
      </c>
      <c r="AE20" s="25" t="n">
        <f aca="false">('исходные данные'!AE20)^(1/2)</f>
        <v>15.556349186104</v>
      </c>
      <c r="AF20" s="25" t="n">
        <f aca="false">('исходные данные'!AF20)^(1/4)</f>
        <v>5.59508281305979</v>
      </c>
      <c r="AG20" s="25" t="n">
        <f aca="false">('исходные данные'!AG20)^(1/4)</f>
        <v>1.44677470519762</v>
      </c>
      <c r="AH20" s="25" t="n">
        <f aca="false">('исходные данные'!AH20)^(1/4)</f>
        <v>1.75529021817234</v>
      </c>
      <c r="AI20" s="25" t="n">
        <f aca="false">'исходные данные'!AI20</f>
        <v>874</v>
      </c>
    </row>
    <row r="21" customFormat="false" ht="15" hidden="false" customHeight="false" outlineLevel="0" collapsed="false">
      <c r="A21" s="28" t="s">
        <v>23</v>
      </c>
      <c r="B21" s="25" t="n">
        <f aca="false">('исходные данные'!B21)^(1/4)</f>
        <v>2.4528847471083</v>
      </c>
      <c r="C21" s="25" t="n">
        <f aca="false">('исходные данные'!C21)^(1/4)</f>
        <v>5.97190983206495</v>
      </c>
      <c r="D21" s="25" t="n">
        <f aca="false">('исходные данные'!D21)^(1/4)</f>
        <v>2.01544516231972</v>
      </c>
      <c r="E21" s="25" t="n">
        <f aca="false">'исходные данные'!E21</f>
        <v>28</v>
      </c>
      <c r="F21" s="25" t="n">
        <f aca="false">'исходные данные'!F21</f>
        <v>81.7</v>
      </c>
      <c r="G21" s="25" t="n">
        <f aca="false">'исходные данные'!G21</f>
        <v>18.3</v>
      </c>
      <c r="H21" s="25" t="n">
        <f aca="false">('исходные данные'!H21)^(1/4)</f>
        <v>3.17797182781127</v>
      </c>
      <c r="I21" s="25" t="n">
        <f aca="false">('исходные данные'!I21)^(1/4)</f>
        <v>3.51297432600637</v>
      </c>
      <c r="J21" s="25" t="n">
        <f aca="false">('исходные данные'!J21)^(1/4)</f>
        <v>4.03470204551708</v>
      </c>
      <c r="K21" s="25" t="n">
        <f aca="false">('исходные данные'!K21)^(1/4)</f>
        <v>3.76727449200352</v>
      </c>
      <c r="L21" s="25" t="n">
        <f aca="false">('исходные данные'!L21)^(1/4)</f>
        <v>3.59483629437004</v>
      </c>
      <c r="M21" s="25" t="n">
        <f aca="false">('исходные данные'!M21)^(1/4)</f>
        <v>3</v>
      </c>
      <c r="N21" s="25" t="n">
        <f aca="false">('исходные данные'!N21)^(1/4)</f>
        <v>1.62657656169779</v>
      </c>
      <c r="O21" s="25" t="n">
        <f aca="false">('исходные данные'!O21)^(1/4)</f>
        <v>4.50594549935574</v>
      </c>
      <c r="P21" s="25" t="n">
        <f aca="false">('исходные данные'!P21)^(1/4)</f>
        <v>4.78763039963489</v>
      </c>
      <c r="Q21" s="25" t="n">
        <f aca="false">('исходные данные'!Q21)^(1/4)</f>
        <v>5.40033425005584</v>
      </c>
      <c r="R21" s="25" t="n">
        <f aca="false">('исходные данные'!R21)^(1/4)</f>
        <v>5.41580249970946</v>
      </c>
      <c r="S21" s="25" t="n">
        <f aca="false">('исходные данные'!S21)^(1/4)</f>
        <v>5.20909440779117</v>
      </c>
      <c r="T21" s="25" t="n">
        <f aca="false">('исходные данные'!T21)^(1/4)</f>
        <v>5.02616104088729</v>
      </c>
      <c r="U21" s="25" t="n">
        <f aca="false">('исходные данные'!U21)^(1/4)</f>
        <v>4.3445734706921</v>
      </c>
      <c r="V21" s="25" t="n">
        <f aca="false">('исходные данные'!V21)^(1/4)</f>
        <v>6.04301614326289</v>
      </c>
      <c r="W21" s="25" t="n">
        <f aca="false">('исходные данные'!W21)^(1/4)</f>
        <v>5.88162347558025</v>
      </c>
      <c r="X21" s="25" t="n">
        <f aca="false">('исходные данные'!X21)^(1/4)</f>
        <v>4.16936539746273</v>
      </c>
      <c r="Y21" s="25" t="n">
        <f aca="false">('исходные данные'!Y21)^(1/4)</f>
        <v>4.61428668452475</v>
      </c>
      <c r="Z21" s="25" t="n">
        <f aca="false">('исходные данные'!Z21)^(1/4)</f>
        <v>4.46926838918173</v>
      </c>
      <c r="AA21" s="25" t="n">
        <f aca="false">('исходные данные'!AA21)^(1/4)</f>
        <v>0</v>
      </c>
      <c r="AB21" s="25" t="n">
        <f aca="false">('исходные данные'!AB21)^(1/4)</f>
        <v>2.46453797670652</v>
      </c>
      <c r="AC21" s="25" t="n">
        <f aca="false">('исходные данные'!AC21)^(1/4)</f>
        <v>4.96012553912706</v>
      </c>
      <c r="AD21" s="25" t="n">
        <f aca="false">('исходные данные'!AD21)^(1/4)</f>
        <v>3.78941495936657</v>
      </c>
      <c r="AE21" s="25" t="n">
        <f aca="false">('исходные данные'!AE21)^(1/2)</f>
        <v>16.3401346383682</v>
      </c>
      <c r="AF21" s="25" t="n">
        <f aca="false">('исходные данные'!AF21)^(1/4)</f>
        <v>6.40312423743285</v>
      </c>
      <c r="AG21" s="25" t="n">
        <f aca="false">('исходные данные'!AG21)^(1/4)</f>
        <v>2.00853472501928</v>
      </c>
      <c r="AH21" s="25" t="n">
        <f aca="false">('исходные данные'!AH21)^(1/4)</f>
        <v>2.37253714027733</v>
      </c>
      <c r="AI21" s="25" t="n">
        <f aca="false">'исходные данные'!AI21</f>
        <v>1711</v>
      </c>
    </row>
    <row r="22" customFormat="false" ht="15" hidden="false" customHeight="false" outlineLevel="0" collapsed="false">
      <c r="A22" s="28" t="s">
        <v>24</v>
      </c>
      <c r="B22" s="25" t="n">
        <f aca="false">('исходные данные'!B22)^(1/4)</f>
        <v>1.26982343247387</v>
      </c>
      <c r="C22" s="25" t="n">
        <f aca="false">('исходные данные'!C22)^(1/4)</f>
        <v>10.5375985606323</v>
      </c>
      <c r="D22" s="25" t="n">
        <f aca="false">('исходные данные'!D22)^(1/4)</f>
        <v>1.94800749285059</v>
      </c>
      <c r="E22" s="25" t="n">
        <f aca="false">'исходные данные'!E22</f>
        <v>26.2</v>
      </c>
      <c r="F22" s="25" t="n">
        <f aca="false">'исходные данные'!F22</f>
        <v>98.8</v>
      </c>
      <c r="G22" s="25" t="n">
        <f aca="false">'исходные данные'!G22</f>
        <v>1.2</v>
      </c>
      <c r="H22" s="25" t="n">
        <f aca="false">('исходные данные'!H22)^(1/4)</f>
        <v>2.98130750130133</v>
      </c>
      <c r="I22" s="25" t="n">
        <f aca="false">('исходные данные'!I22)^(1/4)</f>
        <v>5.95895575998184</v>
      </c>
      <c r="J22" s="25" t="n">
        <f aca="false">('исходные данные'!J22)^(1/4)</f>
        <v>7.03759689014362</v>
      </c>
      <c r="K22" s="25" t="n">
        <f aca="false">('исходные данные'!K22)^(1/4)</f>
        <v>7.65042882181677</v>
      </c>
      <c r="L22" s="25" t="n">
        <f aca="false">('исходные данные'!L22)^(1/4)</f>
        <v>9.01129558957241</v>
      </c>
      <c r="M22" s="25" t="n">
        <f aca="false">('исходные данные'!M22)^(1/4)</f>
        <v>6.61605148532556</v>
      </c>
      <c r="N22" s="25" t="n">
        <f aca="false">('исходные данные'!N22)^(1/4)</f>
        <v>2.03352271332952</v>
      </c>
      <c r="O22" s="25" t="n">
        <f aca="false">('исходные данные'!O22)^(1/4)</f>
        <v>5.08828279865105</v>
      </c>
      <c r="P22" s="25" t="n">
        <f aca="false">('исходные данные'!P22)^(1/4)</f>
        <v>0</v>
      </c>
      <c r="Q22" s="25" t="n">
        <f aca="false">('исходные данные'!Q22)^(1/4)</f>
        <v>7.45376218507497</v>
      </c>
      <c r="R22" s="25" t="n">
        <f aca="false">('исходные данные'!R22)^(1/4)</f>
        <v>8.94314024067743</v>
      </c>
      <c r="S22" s="25" t="n">
        <f aca="false">('исходные данные'!S22)^(1/4)</f>
        <v>5.17127337563866</v>
      </c>
      <c r="T22" s="25" t="n">
        <f aca="false">('исходные данные'!T22)^(1/4)</f>
        <v>6.99241422427142</v>
      </c>
      <c r="U22" s="25" t="n">
        <f aca="false">('исходные данные'!U22)^(1/4)</f>
        <v>5.29440759420657</v>
      </c>
      <c r="V22" s="25" t="n">
        <f aca="false">('исходные данные'!V22)^(1/4)</f>
        <v>7.04850632719568</v>
      </c>
      <c r="W22" s="25" t="n">
        <f aca="false">('исходные данные'!W22)^(1/4)</f>
        <v>7.13129255527857</v>
      </c>
      <c r="X22" s="25" t="n">
        <f aca="false">('исходные данные'!X22)^(1/4)</f>
        <v>5.29558888942068</v>
      </c>
      <c r="Y22" s="25" t="n">
        <f aca="false">('исходные данные'!Y22)^(1/4)</f>
        <v>6.19564833370125</v>
      </c>
      <c r="Z22" s="25" t="n">
        <f aca="false">('исходные данные'!Z22)^(1/4)</f>
        <v>5.69767237208912</v>
      </c>
      <c r="AA22" s="25" t="n">
        <f aca="false">('исходные данные'!AA22)^(1/4)</f>
        <v>0</v>
      </c>
      <c r="AB22" s="25" t="n">
        <f aca="false">('исходные данные'!AB22)^(1/4)</f>
        <v>3.12195065913681</v>
      </c>
      <c r="AC22" s="25" t="n">
        <f aca="false">('исходные данные'!AC22)^(1/4)</f>
        <v>19.15379753204</v>
      </c>
      <c r="AD22" s="25" t="n">
        <f aca="false">('исходные данные'!AD22)^(1/4)</f>
        <v>10.9820183152073</v>
      </c>
      <c r="AE22" s="25" t="n">
        <f aca="false">('исходные данные'!AE22)^(1/2)</f>
        <v>24.738633753706</v>
      </c>
      <c r="AF22" s="25" t="n">
        <f aca="false">('исходные данные'!AF22)^(1/4)</f>
        <v>6.7943178870535</v>
      </c>
      <c r="AG22" s="25" t="n">
        <f aca="false">('исходные данные'!AG22)^(1/4)</f>
        <v>2.56473179762068</v>
      </c>
      <c r="AH22" s="25" t="n">
        <f aca="false">('исходные данные'!AH22)^(1/4)</f>
        <v>3.48688118163931</v>
      </c>
      <c r="AI22" s="25" t="n">
        <f aca="false">'исходные данные'!AI22</f>
        <v>1592</v>
      </c>
    </row>
    <row r="23" customFormat="false" ht="15" hidden="false" customHeight="false" outlineLevel="0" collapsed="false">
      <c r="A23" s="28" t="s">
        <v>25</v>
      </c>
      <c r="B23" s="25" t="n">
        <f aca="false">('исходные данные'!B23)^(1/4)</f>
        <v>3.66538249607656</v>
      </c>
      <c r="C23" s="25" t="n">
        <f aca="false">('исходные данные'!C23)^(1/4)</f>
        <v>5.00977131906081</v>
      </c>
      <c r="D23" s="25" t="n">
        <f aca="false">('исходные данные'!D23)^(1/4)</f>
        <v>2.05690037684406</v>
      </c>
      <c r="E23" s="25" t="n">
        <f aca="false">'исходные данные'!E23</f>
        <v>26</v>
      </c>
      <c r="F23" s="25" t="n">
        <f aca="false">'исходные данные'!F23</f>
        <v>79.9</v>
      </c>
      <c r="G23" s="25" t="n">
        <f aca="false">'исходные данные'!G23</f>
        <v>20.1</v>
      </c>
      <c r="H23" s="25" t="n">
        <f aca="false">('исходные данные'!H23)^(1/4)</f>
        <v>2.9622566376653</v>
      </c>
      <c r="I23" s="25" t="n">
        <f aca="false">('исходные данные'!I23)^(1/4)</f>
        <v>1.9446166923684</v>
      </c>
      <c r="J23" s="25" t="n">
        <f aca="false">('исходные данные'!J23)^(1/4)</f>
        <v>2.61833049869589</v>
      </c>
      <c r="K23" s="25" t="n">
        <f aca="false">('исходные данные'!K23)^(1/4)</f>
        <v>3.12676444107631</v>
      </c>
      <c r="L23" s="25" t="n">
        <f aca="false">('исходные данные'!L23)^(1/4)</f>
        <v>2.16573677066799</v>
      </c>
      <c r="M23" s="25" t="n">
        <f aca="false">('исходные данные'!M23)^(1/4)</f>
        <v>2.35961106177057</v>
      </c>
      <c r="N23" s="25" t="n">
        <f aca="false">('исходные данные'!N23)^(1/4)</f>
        <v>0.668740304976422</v>
      </c>
      <c r="O23" s="25" t="n">
        <f aca="false">('исходные данные'!O23)^(1/4)</f>
        <v>5.10223569302657</v>
      </c>
      <c r="P23" s="25" t="n">
        <f aca="false">('исходные данные'!P23)^(1/4)</f>
        <v>6.94063024682625</v>
      </c>
      <c r="Q23" s="25" t="n">
        <f aca="false">('исходные данные'!Q23)^(1/4)</f>
        <v>5.78632074528052</v>
      </c>
      <c r="R23" s="25" t="n">
        <f aca="false">('исходные данные'!R23)^(1/4)</f>
        <v>5.64297410471193</v>
      </c>
      <c r="S23" s="25" t="n">
        <f aca="false">('исходные данные'!S23)^(1/4)</f>
        <v>4.34934476520025</v>
      </c>
      <c r="T23" s="25" t="n">
        <f aca="false">('исходные данные'!T23)^(1/4)</f>
        <v>4.98114830330762</v>
      </c>
      <c r="U23" s="25" t="n">
        <f aca="false">('исходные данные'!U23)^(1/4)</f>
        <v>4.2257354893569</v>
      </c>
      <c r="V23" s="25" t="n">
        <f aca="false">('исходные данные'!V23)^(1/4)</f>
        <v>5.3476094052337</v>
      </c>
      <c r="W23" s="25" t="n">
        <f aca="false">('исходные данные'!W23)^(1/4)</f>
        <v>5.49141662680354</v>
      </c>
      <c r="X23" s="25" t="n">
        <f aca="false">('исходные данные'!X23)^(1/4)</f>
        <v>4.19293192088039</v>
      </c>
      <c r="Y23" s="25" t="n">
        <f aca="false">('исходные данные'!Y23)^(1/4)</f>
        <v>5.00883904010463</v>
      </c>
      <c r="Z23" s="25" t="n">
        <f aca="false">('исходные данные'!Z23)^(1/4)</f>
        <v>4.22571545854978</v>
      </c>
      <c r="AA23" s="25" t="n">
        <f aca="false">('исходные данные'!AA23)^(1/4)</f>
        <v>0</v>
      </c>
      <c r="AB23" s="25" t="n">
        <f aca="false">('исходные данные'!AB23)^(1/4)</f>
        <v>2.49325501923187</v>
      </c>
      <c r="AC23" s="25" t="n">
        <f aca="false">('исходные данные'!AC23)^(1/4)</f>
        <v>5.03776987172248</v>
      </c>
      <c r="AD23" s="25" t="n">
        <f aca="false">('исходные данные'!AD23)^(1/4)</f>
        <v>2.60429068714022</v>
      </c>
      <c r="AE23" s="25" t="n">
        <f aca="false">('исходные данные'!AE23)^(1/2)</f>
        <v>15.1657508881031</v>
      </c>
      <c r="AF23" s="25" t="n">
        <f aca="false">('исходные данные'!AF23)^(1/4)</f>
        <v>5.13447686263441</v>
      </c>
      <c r="AG23" s="25" t="n">
        <f aca="false">('исходные данные'!AG23)^(1/4)</f>
        <v>2.84039056971393</v>
      </c>
      <c r="AH23" s="25" t="n">
        <f aca="false">('исходные данные'!AH23)^(1/4)</f>
        <v>2.19791772612101</v>
      </c>
      <c r="AI23" s="25" t="n">
        <f aca="false">'исходные данные'!AI23</f>
        <v>2487</v>
      </c>
    </row>
    <row r="24" customFormat="false" ht="15" hidden="false" customHeight="false" outlineLevel="0" collapsed="false">
      <c r="A24" s="28" t="s">
        <v>26</v>
      </c>
      <c r="B24" s="25" t="n">
        <f aca="false">('исходные данные'!B24)^(1/4)</f>
        <v>4.51837141548587</v>
      </c>
      <c r="C24" s="25" t="n">
        <f aca="false">('исходные данные'!C24)^(1/4)</f>
        <v>5.41028152708906</v>
      </c>
      <c r="D24" s="25" t="n">
        <f aca="false">('исходные данные'!D24)^(1/4)</f>
        <v>2.10943572840165</v>
      </c>
      <c r="E24" s="25" t="n">
        <f aca="false">'исходные данные'!E24</f>
        <v>21.2</v>
      </c>
      <c r="F24" s="25" t="n">
        <f aca="false">'исходные данные'!F24</f>
        <v>77.9</v>
      </c>
      <c r="G24" s="25" t="n">
        <f aca="false">'исходные данные'!G24</f>
        <v>22.1</v>
      </c>
      <c r="H24" s="25" t="n">
        <f aca="false">('исходные данные'!H24)^(1/4)</f>
        <v>3.20108587294368</v>
      </c>
      <c r="I24" s="25" t="n">
        <f aca="false">('исходные данные'!I24)^(1/4)</f>
        <v>2.93098833808083</v>
      </c>
      <c r="J24" s="25" t="n">
        <f aca="false">('исходные данные'!J24)^(1/4)</f>
        <v>2</v>
      </c>
      <c r="K24" s="25" t="n">
        <f aca="false">('исходные данные'!K24)^(1/4)</f>
        <v>3.39171616188009</v>
      </c>
      <c r="L24" s="25" t="n">
        <f aca="false">('исходные данные'!L24)^(1/4)</f>
        <v>2.53043953443524</v>
      </c>
      <c r="M24" s="25" t="n">
        <f aca="false">('исходные данные'!M24)^(1/4)</f>
        <v>1.62657656169779</v>
      </c>
      <c r="N24" s="25" t="n">
        <f aca="false">('исходные данные'!N24)^(1/4)</f>
        <v>1.34780941251295</v>
      </c>
      <c r="O24" s="25" t="n">
        <f aca="false">('исходные данные'!O24)^(1/4)</f>
        <v>4.30222114455618</v>
      </c>
      <c r="P24" s="25" t="n">
        <f aca="false">('исходные данные'!P24)^(1/4)</f>
        <v>8.98741824469075</v>
      </c>
      <c r="Q24" s="25" t="n">
        <f aca="false">('исходные данные'!Q24)^(1/4)</f>
        <v>6.5026085332058</v>
      </c>
      <c r="R24" s="25" t="n">
        <f aca="false">('исходные данные'!R24)^(1/4)</f>
        <v>5.2200905643666</v>
      </c>
      <c r="S24" s="25" t="n">
        <f aca="false">('исходные данные'!S24)^(1/4)</f>
        <v>5.88720438973683</v>
      </c>
      <c r="T24" s="25" t="n">
        <f aca="false">('исходные данные'!T24)^(1/4)</f>
        <v>4.92807398742159</v>
      </c>
      <c r="U24" s="25" t="n">
        <f aca="false">('исходные данные'!U24)^(1/4)</f>
        <v>5.15877724482611</v>
      </c>
      <c r="V24" s="25" t="n">
        <f aca="false">('исходные данные'!V24)^(1/4)</f>
        <v>5.57680688081569</v>
      </c>
      <c r="W24" s="25" t="n">
        <f aca="false">('исходные данные'!W24)^(1/4)</f>
        <v>6.01369315422466</v>
      </c>
      <c r="X24" s="25" t="n">
        <f aca="false">('исходные данные'!X24)^(1/4)</f>
        <v>4.46134961248533</v>
      </c>
      <c r="Y24" s="25" t="n">
        <f aca="false">('исходные данные'!Y24)^(1/4)</f>
        <v>5.07580125626365</v>
      </c>
      <c r="Z24" s="25" t="n">
        <f aca="false">('исходные данные'!Z24)^(1/4)</f>
        <v>4.36379773246697</v>
      </c>
      <c r="AA24" s="25" t="n">
        <f aca="false">('исходные данные'!AA24)^(1/4)</f>
        <v>0</v>
      </c>
      <c r="AB24" s="25" t="n">
        <f aca="false">('исходные данные'!AB24)^(1/4)</f>
        <v>2.2399464618516</v>
      </c>
      <c r="AC24" s="25" t="n">
        <f aca="false">('исходные данные'!AC24)^(1/4)</f>
        <v>6.25687106093844</v>
      </c>
      <c r="AD24" s="25" t="n">
        <f aca="false">('исходные данные'!AD24)^(1/4)</f>
        <v>3.45201032556581</v>
      </c>
      <c r="AE24" s="25" t="n">
        <f aca="false">('исходные данные'!AE24)^(1/2)</f>
        <v>13.490737563232</v>
      </c>
      <c r="AF24" s="25" t="n">
        <f aca="false">('исходные данные'!AF24)^(1/4)</f>
        <v>4.54043259261585</v>
      </c>
      <c r="AG24" s="25" t="n">
        <f aca="false">('исходные данные'!AG24)^(1/4)</f>
        <v>1.78508930782911</v>
      </c>
      <c r="AH24" s="25" t="n">
        <f aca="false">('исходные данные'!AH24)^(1/4)</f>
        <v>2.10429903476205</v>
      </c>
      <c r="AI24" s="25" t="n">
        <f aca="false">'исходные данные'!AI24</f>
        <v>2780</v>
      </c>
    </row>
    <row r="25" customFormat="false" ht="15" hidden="false" customHeight="false" outlineLevel="0" collapsed="false">
      <c r="A25" s="28" t="s">
        <v>27</v>
      </c>
      <c r="B25" s="25" t="n">
        <f aca="false">('исходные данные'!B25)^(1/4)</f>
        <v>4.50831028470148</v>
      </c>
      <c r="C25" s="25" t="n">
        <f aca="false">('исходные данные'!C25)^(1/4)</f>
        <v>5.79814171238615</v>
      </c>
      <c r="D25" s="25" t="n">
        <f aca="false">('исходные данные'!D25)^(1/4)</f>
        <v>2.06829638283334</v>
      </c>
      <c r="E25" s="25" t="n">
        <f aca="false">'исходные данные'!E25</f>
        <v>25.6</v>
      </c>
      <c r="F25" s="25" t="n">
        <f aca="false">'исходные данные'!F25</f>
        <v>77.6</v>
      </c>
      <c r="G25" s="25" t="n">
        <f aca="false">'исходные данные'!G25</f>
        <v>22.4</v>
      </c>
      <c r="H25" s="25" t="n">
        <f aca="false">('исходные данные'!H25)^(1/4)</f>
        <v>2.8716217110259</v>
      </c>
      <c r="I25" s="25" t="n">
        <f aca="false">('исходные данные'!I25)^(1/4)</f>
        <v>3.02469344053015</v>
      </c>
      <c r="J25" s="25" t="n">
        <f aca="false">('исходные данные'!J25)^(1/4)</f>
        <v>2.32059578710608</v>
      </c>
      <c r="K25" s="25" t="n">
        <f aca="false">('исходные данные'!K25)^(1/4)</f>
        <v>3.53402822113199</v>
      </c>
      <c r="L25" s="25" t="n">
        <f aca="false">('исходные данные'!L25)^(1/4)</f>
        <v>2.81731324726126</v>
      </c>
      <c r="M25" s="25" t="n">
        <f aca="false">('исходные данные'!M25)^(1/4)</f>
        <v>2.25810086435323</v>
      </c>
      <c r="N25" s="25" t="n">
        <f aca="false">('исходные данные'!N25)^(1/4)</f>
        <v>1.45647531512197</v>
      </c>
      <c r="O25" s="25" t="n">
        <f aca="false">('исходные данные'!O25)^(1/4)</f>
        <v>4.91178703167409</v>
      </c>
      <c r="P25" s="25" t="n">
        <f aca="false">('исходные данные'!P25)^(1/4)</f>
        <v>8.50045840128263</v>
      </c>
      <c r="Q25" s="25" t="n">
        <f aca="false">('исходные данные'!Q25)^(1/4)</f>
        <v>5.43355507782297</v>
      </c>
      <c r="R25" s="25" t="n">
        <f aca="false">('исходные данные'!R25)^(1/4)</f>
        <v>5.21508060169476</v>
      </c>
      <c r="S25" s="25" t="n">
        <f aca="false">('исходные данные'!S25)^(1/4)</f>
        <v>4.90060937589384</v>
      </c>
      <c r="T25" s="25" t="n">
        <f aca="false">('исходные данные'!T25)^(1/4)</f>
        <v>4.88385662021849</v>
      </c>
      <c r="U25" s="25" t="n">
        <f aca="false">('исходные данные'!U25)^(1/4)</f>
        <v>5.13850731368999</v>
      </c>
      <c r="V25" s="25" t="n">
        <f aca="false">('исходные данные'!V25)^(1/4)</f>
        <v>5.60932943731744</v>
      </c>
      <c r="W25" s="25" t="n">
        <f aca="false">('исходные данные'!W25)^(1/4)</f>
        <v>5.7216097063512</v>
      </c>
      <c r="X25" s="25" t="n">
        <f aca="false">('исходные данные'!X25)^(1/4)</f>
        <v>4.19892164248052</v>
      </c>
      <c r="Y25" s="25" t="n">
        <f aca="false">('исходные данные'!Y25)^(1/4)</f>
        <v>4.93050878918697</v>
      </c>
      <c r="Z25" s="25" t="n">
        <f aca="false">('исходные данные'!Z25)^(1/4)</f>
        <v>4.50992628522318</v>
      </c>
      <c r="AA25" s="25" t="n">
        <f aca="false">('исходные данные'!AA25)^(1/4)</f>
        <v>0</v>
      </c>
      <c r="AB25" s="25" t="n">
        <f aca="false">('исходные данные'!AB25)^(1/4)</f>
        <v>1.70747648517414</v>
      </c>
      <c r="AC25" s="25" t="n">
        <f aca="false">('исходные данные'!AC25)^(1/4)</f>
        <v>6.6332495807108</v>
      </c>
      <c r="AD25" s="25" t="n">
        <f aca="false">('исходные данные'!AD25)^(1/4)</f>
        <v>3.25315312339557</v>
      </c>
      <c r="AE25" s="25" t="n">
        <f aca="false">('исходные данные'!AE25)^(1/2)</f>
        <v>13.8202749610853</v>
      </c>
      <c r="AF25" s="25" t="n">
        <f aca="false">('исходные данные'!AF25)^(1/4)</f>
        <v>5.35936686864131</v>
      </c>
      <c r="AG25" s="25" t="n">
        <f aca="false">('исходные данные'!AG25)^(1/4)</f>
        <v>2.24286266949744</v>
      </c>
      <c r="AH25" s="25" t="n">
        <f aca="false">('исходные данные'!AH25)^(1/4)</f>
        <v>2.62545600809318</v>
      </c>
      <c r="AI25" s="25" t="n">
        <f aca="false">'исходные данные'!AI25</f>
        <v>1966</v>
      </c>
    </row>
    <row r="26" customFormat="false" ht="15" hidden="false" customHeight="false" outlineLevel="0" collapsed="false">
      <c r="A26" s="28" t="s">
        <v>28</v>
      </c>
      <c r="B26" s="25" t="n">
        <f aca="false">('исходные данные'!B26)^(1/4)</f>
        <v>3.64645253786138</v>
      </c>
      <c r="C26" s="25" t="n">
        <f aca="false">('исходные данные'!C26)^(1/4)</f>
        <v>2.57404497035133</v>
      </c>
      <c r="D26" s="25" t="n">
        <f aca="false">('исходные данные'!D26)^(1/4)</f>
        <v>2.2225291030921</v>
      </c>
      <c r="E26" s="25" t="n">
        <f aca="false">'исходные данные'!E26</f>
        <v>17</v>
      </c>
      <c r="F26" s="25" t="n">
        <f aca="false">'исходные данные'!F26</f>
        <v>72.4</v>
      </c>
      <c r="G26" s="25" t="n">
        <f aca="false">'исходные данные'!G26</f>
        <v>27.6</v>
      </c>
      <c r="H26" s="25" t="n">
        <f aca="false">('исходные данные'!H26)^(1/4)</f>
        <v>2.8716217110259</v>
      </c>
      <c r="I26" s="25" t="n">
        <f aca="false">('исходные данные'!I26)^(1/4)</f>
        <v>1.46450027618732</v>
      </c>
      <c r="J26" s="25" t="n">
        <f aca="false">('исходные данные'!J26)^(1/4)</f>
        <v>1.04663513939211</v>
      </c>
      <c r="K26" s="25" t="n">
        <f aca="false">('исходные данные'!K26)^(1/4)</f>
        <v>1.52580776815579</v>
      </c>
      <c r="L26" s="25" t="n">
        <f aca="false">('исходные данные'!L26)^(1/4)</f>
        <v>0</v>
      </c>
      <c r="M26" s="25" t="n">
        <f aca="false">('исходные данные'!M26)^(1/4)</f>
        <v>0</v>
      </c>
      <c r="N26" s="25" t="n">
        <f aca="false">('исходные данные'!N26)^(1/4)</f>
        <v>0</v>
      </c>
      <c r="O26" s="25" t="n">
        <f aca="false">('исходные данные'!O26)^(1/4)</f>
        <v>6.06295576859099</v>
      </c>
      <c r="P26" s="25" t="n">
        <f aca="false">('исходные данные'!P26)^(1/4)</f>
        <v>12.0225467805666</v>
      </c>
      <c r="Q26" s="25" t="n">
        <f aca="false">('исходные данные'!Q26)^(1/4)</f>
        <v>5.41077444339176</v>
      </c>
      <c r="R26" s="25" t="n">
        <f aca="false">('исходные данные'!R26)^(1/4)</f>
        <v>5.61017885794606</v>
      </c>
      <c r="S26" s="25" t="n">
        <f aca="false">('исходные данные'!S26)^(1/4)</f>
        <v>9.81188163111425</v>
      </c>
      <c r="T26" s="25" t="n">
        <f aca="false">('исходные данные'!T26)^(1/4)</f>
        <v>5.71638970465046</v>
      </c>
      <c r="U26" s="25" t="n">
        <f aca="false">('исходные данные'!U26)^(1/4)</f>
        <v>4.98043587271483</v>
      </c>
      <c r="V26" s="25" t="n">
        <f aca="false">('исходные данные'!V26)^(1/4)</f>
        <v>8.01429184459497</v>
      </c>
      <c r="W26" s="25" t="n">
        <f aca="false">('исходные данные'!W26)^(1/4)</f>
        <v>6.8570040643758</v>
      </c>
      <c r="X26" s="25" t="n">
        <f aca="false">('исходные данные'!X26)^(1/4)</f>
        <v>4.96400385135038</v>
      </c>
      <c r="Y26" s="25" t="n">
        <f aca="false">('исходные данные'!Y26)^(1/4)</f>
        <v>5.79012514653212</v>
      </c>
      <c r="Z26" s="25" t="n">
        <f aca="false">('исходные данные'!Z26)^(1/4)</f>
        <v>5.26448339956742</v>
      </c>
      <c r="AA26" s="25" t="n">
        <f aca="false">('исходные данные'!AA26)^(1/4)</f>
        <v>0</v>
      </c>
      <c r="AB26" s="25" t="n">
        <f aca="false">('исходные данные'!AB26)^(1/4)</f>
        <v>2.26086548799101</v>
      </c>
      <c r="AC26" s="25" t="n">
        <f aca="false">('исходные данные'!AC26)^(1/4)</f>
        <v>0</v>
      </c>
      <c r="AD26" s="25" t="n">
        <f aca="false">('исходные данные'!AD26)^(1/4)</f>
        <v>0</v>
      </c>
      <c r="AE26" s="25" t="n">
        <f aca="false">('исходные данные'!AE26)^(1/2)</f>
        <v>0</v>
      </c>
      <c r="AF26" s="25" t="n">
        <f aca="false">('исходные данные'!AF26)^(1/4)</f>
        <v>5.01195704033474</v>
      </c>
      <c r="AG26" s="25" t="n">
        <f aca="false">('исходные данные'!AG26)^(1/4)</f>
        <v>1.61682934767056</v>
      </c>
      <c r="AH26" s="25" t="n">
        <f aca="false">('исходные данные'!AH26)^(1/4)</f>
        <v>2.53047468064914</v>
      </c>
      <c r="AI26" s="25" t="n">
        <f aca="false">'исходные данные'!AI26</f>
        <v>1926</v>
      </c>
    </row>
    <row r="27" customFormat="false" ht="15" hidden="false" customHeight="false" outlineLevel="0" collapsed="false">
      <c r="A27" s="28" t="s">
        <v>29</v>
      </c>
      <c r="B27" s="25" t="n">
        <f aca="false">('исходные данные'!B27)^(1/4)</f>
        <v>3.46710474029431</v>
      </c>
      <c r="C27" s="25" t="n">
        <f aca="false">('исходные данные'!C27)^(1/4)</f>
        <v>5.8705215835606</v>
      </c>
      <c r="D27" s="25" t="n">
        <f aca="false">('исходные данные'!D27)^(1/4)</f>
        <v>2.0795070719014</v>
      </c>
      <c r="E27" s="25" t="n">
        <f aca="false">'исходные данные'!E27</f>
        <v>25.4</v>
      </c>
      <c r="F27" s="25" t="n">
        <f aca="false">'исходные данные'!F27</f>
        <v>72</v>
      </c>
      <c r="G27" s="25" t="n">
        <f aca="false">'исходные данные'!G27</f>
        <v>28</v>
      </c>
      <c r="H27" s="25" t="n">
        <f aca="false">('исходные данные'!H27)^(1/4)</f>
        <v>2.98130750130133</v>
      </c>
      <c r="I27" s="25" t="n">
        <f aca="false">('исходные данные'!I27)^(1/4)</f>
        <v>3.11373725847777</v>
      </c>
      <c r="J27" s="25" t="n">
        <f aca="false">('исходные данные'!J27)^(1/4)</f>
        <v>3.29587325168918</v>
      </c>
      <c r="K27" s="25" t="n">
        <f aca="false">('исходные данные'!K27)^(1/4)</f>
        <v>3.5815512701996</v>
      </c>
      <c r="L27" s="25" t="n">
        <f aca="false">('исходные данные'!L27)^(1/4)</f>
        <v>2.9027831081871</v>
      </c>
      <c r="M27" s="25" t="n">
        <f aca="false">('исходные данные'!M27)^(1/4)</f>
        <v>2.37841423000544</v>
      </c>
      <c r="N27" s="25" t="n">
        <f aca="false">('исходные данные'!N27)^(1/4)</f>
        <v>2.15582467177851</v>
      </c>
      <c r="O27" s="25" t="n">
        <f aca="false">('исходные данные'!O27)^(1/4)</f>
        <v>4.42147230150675</v>
      </c>
      <c r="P27" s="25" t="n">
        <f aca="false">('исходные данные'!P27)^(1/4)</f>
        <v>4.05667189049896</v>
      </c>
      <c r="Q27" s="25" t="n">
        <f aca="false">('исходные данные'!Q27)^(1/4)</f>
        <v>6.41806371793065</v>
      </c>
      <c r="R27" s="25" t="n">
        <f aca="false">('исходные данные'!R27)^(1/4)</f>
        <v>5.44159242895591</v>
      </c>
      <c r="S27" s="25" t="n">
        <f aca="false">('исходные данные'!S27)^(1/4)</f>
        <v>4.97024535068077</v>
      </c>
      <c r="T27" s="25" t="n">
        <f aca="false">('исходные данные'!T27)^(1/4)</f>
        <v>4.98703039736397</v>
      </c>
      <c r="U27" s="25" t="n">
        <f aca="false">('исходные данные'!U27)^(1/4)</f>
        <v>3.90979981699296</v>
      </c>
      <c r="V27" s="25" t="n">
        <f aca="false">('исходные данные'!V27)^(1/4)</f>
        <v>6.35005512789227</v>
      </c>
      <c r="W27" s="25" t="n">
        <f aca="false">('исходные данные'!W27)^(1/4)</f>
        <v>5.32394559057116</v>
      </c>
      <c r="X27" s="25" t="n">
        <f aca="false">('исходные данные'!X27)^(1/4)</f>
        <v>3.79343657143916</v>
      </c>
      <c r="Y27" s="25" t="n">
        <f aca="false">('исходные данные'!Y27)^(1/4)</f>
        <v>4.54705397354587</v>
      </c>
      <c r="Z27" s="25" t="n">
        <f aca="false">('исходные данные'!Z27)^(1/4)</f>
        <v>4.17949993915794</v>
      </c>
      <c r="AA27" s="25" t="n">
        <f aca="false">('исходные данные'!AA27)^(1/4)</f>
        <v>0</v>
      </c>
      <c r="AB27" s="25" t="n">
        <f aca="false">('исходные данные'!AB27)^(1/4)</f>
        <v>2.48697227636193</v>
      </c>
      <c r="AC27" s="25" t="n">
        <f aca="false">('исходные данные'!AC27)^(1/4)</f>
        <v>7.3391272396166</v>
      </c>
      <c r="AD27" s="25" t="n">
        <f aca="false">('исходные данные'!AD27)^(1/4)</f>
        <v>4.62586187482088</v>
      </c>
      <c r="AE27" s="25" t="n">
        <f aca="false">('исходные данные'!AE27)^(1/2)</f>
        <v>12.8062484748657</v>
      </c>
      <c r="AF27" s="25" t="n">
        <f aca="false">('исходные данные'!AF27)^(1/4)</f>
        <v>5.67882302886736</v>
      </c>
      <c r="AG27" s="25" t="n">
        <f aca="false">('исходные данные'!AG27)^(1/4)</f>
        <v>2.35931139656407</v>
      </c>
      <c r="AH27" s="25" t="n">
        <f aca="false">('исходные данные'!AH27)^(1/4)</f>
        <v>2.4712930194263</v>
      </c>
      <c r="AI27" s="25" t="n">
        <f aca="false">'исходные данные'!AI27</f>
        <v>2458</v>
      </c>
    </row>
    <row r="28" customFormat="false" ht="15" hidden="false" customHeight="false" outlineLevel="0" collapsed="false">
      <c r="A28" s="28" t="s">
        <v>30</v>
      </c>
      <c r="B28" s="25" t="n">
        <f aca="false">('исходные данные'!B28)^(1/4)</f>
        <v>1.9712614858372</v>
      </c>
      <c r="C28" s="25" t="n">
        <f aca="false">('исходные данные'!C28)^(1/4)</f>
        <v>5.58993737816722</v>
      </c>
      <c r="D28" s="25" t="n">
        <f aca="false">('исходные данные'!D28)^(1/4)</f>
        <v>2.03352271332952</v>
      </c>
      <c r="E28" s="25" t="n">
        <f aca="false">'исходные данные'!E28</f>
        <v>24.6</v>
      </c>
      <c r="F28" s="25" t="n">
        <f aca="false">'исходные данные'!F28</f>
        <v>77.7</v>
      </c>
      <c r="G28" s="25" t="n">
        <f aca="false">'исходные данные'!G28</f>
        <v>22.3</v>
      </c>
      <c r="H28" s="25" t="n">
        <f aca="false">('исходные данные'!H28)^(1/4)</f>
        <v>3.20108587294368</v>
      </c>
      <c r="I28" s="25" t="n">
        <f aca="false">('исходные данные'!I28)^(1/4)</f>
        <v>2.81731324726126</v>
      </c>
      <c r="J28" s="25" t="n">
        <f aca="false">('исходные данные'!J28)^(1/4)</f>
        <v>4.75914943091854</v>
      </c>
      <c r="K28" s="25" t="n">
        <f aca="false">('исходные данные'!K28)^(1/4)</f>
        <v>3.61638302443442</v>
      </c>
      <c r="L28" s="25" t="n">
        <f aca="false">('исходные данные'!L28)^(1/4)</f>
        <v>2.60429068714022</v>
      </c>
      <c r="M28" s="25" t="n">
        <f aca="false">('исходные данные'!M28)^(1/4)</f>
        <v>2.03054318486893</v>
      </c>
      <c r="N28" s="25" t="n">
        <f aca="false">('исходные данные'!N28)^(1/4)</f>
        <v>0.795270728767051</v>
      </c>
      <c r="O28" s="25" t="n">
        <f aca="false">('исходные данные'!O28)^(1/4)</f>
        <v>5.19201572785473</v>
      </c>
      <c r="P28" s="25" t="n">
        <f aca="false">('исходные данные'!P28)^(1/4)</f>
        <v>7.65586116196321</v>
      </c>
      <c r="Q28" s="25" t="n">
        <f aca="false">('исходные данные'!Q28)^(1/4)</f>
        <v>5.83921057985881</v>
      </c>
      <c r="R28" s="25" t="n">
        <f aca="false">('исходные данные'!R28)^(1/4)</f>
        <v>5.47041232101435</v>
      </c>
      <c r="S28" s="25" t="n">
        <f aca="false">('исходные данные'!S28)^(1/4)</f>
        <v>4.75176148886711</v>
      </c>
      <c r="T28" s="25" t="n">
        <f aca="false">('исходные данные'!T28)^(1/4)</f>
        <v>4.83603818950429</v>
      </c>
      <c r="U28" s="25" t="n">
        <f aca="false">('исходные данные'!U28)^(1/4)</f>
        <v>4.07762268869046</v>
      </c>
      <c r="V28" s="25" t="n">
        <f aca="false">('исходные данные'!V28)^(1/4)</f>
        <v>5.24331933128928</v>
      </c>
      <c r="W28" s="25" t="n">
        <f aca="false">('исходные данные'!W28)^(1/4)</f>
        <v>5.88652477824209</v>
      </c>
      <c r="X28" s="25" t="n">
        <f aca="false">('исходные данные'!X28)^(1/4)</f>
        <v>4.35361985204641</v>
      </c>
      <c r="Y28" s="25" t="n">
        <f aca="false">('исходные данные'!Y28)^(1/4)</f>
        <v>4.86224929111225</v>
      </c>
      <c r="Z28" s="25" t="n">
        <f aca="false">('исходные данные'!Z28)^(1/4)</f>
        <v>4.08364801175744</v>
      </c>
      <c r="AA28" s="25" t="n">
        <f aca="false">('исходные данные'!AA28)^(1/4)</f>
        <v>0</v>
      </c>
      <c r="AB28" s="25" t="n">
        <f aca="false">('исходные данные'!AB28)^(1/4)</f>
        <v>2.73384464464024</v>
      </c>
      <c r="AC28" s="25" t="n">
        <f aca="false">('исходные данные'!AC28)^(1/4)</f>
        <v>7.16458491575687</v>
      </c>
      <c r="AD28" s="25" t="n">
        <f aca="false">('исходные данные'!AD28)^(1/4)</f>
        <v>3.21622145269703</v>
      </c>
      <c r="AE28" s="25" t="n">
        <f aca="false">('исходные данные'!AE28)^(1/2)</f>
        <v>14.456832294801</v>
      </c>
      <c r="AF28" s="25" t="n">
        <f aca="false">('исходные данные'!AF28)^(1/4)</f>
        <v>5.96850284921719</v>
      </c>
      <c r="AG28" s="25" t="n">
        <f aca="false">('исходные данные'!AG28)^(1/4)</f>
        <v>1.86844275975634</v>
      </c>
      <c r="AH28" s="25" t="n">
        <f aca="false">('исходные данные'!AH28)^(1/4)</f>
        <v>2.48610956960728</v>
      </c>
      <c r="AI28" s="25" t="n">
        <f aca="false">'исходные данные'!AI28</f>
        <v>1697</v>
      </c>
    </row>
    <row r="29" customFormat="false" ht="15" hidden="false" customHeight="false" outlineLevel="0" collapsed="false">
      <c r="A29" s="28" t="s">
        <v>31</v>
      </c>
      <c r="B29" s="25" t="n">
        <f aca="false">('исходные данные'!B29)^(1/4)</f>
        <v>3.02649868958233</v>
      </c>
      <c r="C29" s="25" t="n">
        <f aca="false">('исходные данные'!C29)^(1/4)</f>
        <v>6.49429152855771</v>
      </c>
      <c r="D29" s="25" t="n">
        <f aca="false">('исходные данные'!D29)^(1/4)</f>
        <v>1.96139664839478</v>
      </c>
      <c r="E29" s="25" t="n">
        <f aca="false">'исходные данные'!E29</f>
        <v>27.2</v>
      </c>
      <c r="F29" s="25" t="n">
        <f aca="false">'исходные данные'!F29</f>
        <v>64.2</v>
      </c>
      <c r="G29" s="25" t="n">
        <f aca="false">'исходные данные'!G29</f>
        <v>35.8</v>
      </c>
      <c r="H29" s="25" t="n">
        <f aca="false">('исходные данные'!H29)^(1/4)</f>
        <v>3.08859061938766</v>
      </c>
      <c r="I29" s="25" t="n">
        <f aca="false">('исходные данные'!I29)^(1/4)</f>
        <v>2.86844922776919</v>
      </c>
      <c r="J29" s="25" t="n">
        <f aca="false">('исходные данные'!J29)^(1/4)</f>
        <v>3.79308509922176</v>
      </c>
      <c r="K29" s="25" t="n">
        <f aca="false">('исходные данные'!K29)^(1/4)</f>
        <v>4.03344537203606</v>
      </c>
      <c r="L29" s="25" t="n">
        <f aca="false">('исходные данные'!L29)^(1/4)</f>
        <v>2.68534961428265</v>
      </c>
      <c r="M29" s="25" t="n">
        <f aca="false">('исходные данные'!M29)^(1/4)</f>
        <v>2.49899939943938</v>
      </c>
      <c r="N29" s="25" t="n">
        <f aca="false">('исходные данные'!N29)^(1/4)</f>
        <v>1.18920711500272</v>
      </c>
      <c r="O29" s="25" t="n">
        <f aca="false">('исходные данные'!O29)^(1/4)</f>
        <v>5.25421314003182</v>
      </c>
      <c r="P29" s="25" t="n">
        <f aca="false">('исходные данные'!P29)^(1/4)</f>
        <v>5.41469271568318</v>
      </c>
      <c r="Q29" s="25" t="n">
        <f aca="false">('исходные данные'!Q29)^(1/4)</f>
        <v>6.58847594975418</v>
      </c>
      <c r="R29" s="25" t="n">
        <f aca="false">('исходные данные'!R29)^(1/4)</f>
        <v>6.60100304648775</v>
      </c>
      <c r="S29" s="25" t="n">
        <f aca="false">('исходные данные'!S29)^(1/4)</f>
        <v>5.68661926943911</v>
      </c>
      <c r="T29" s="25" t="n">
        <f aca="false">('исходные данные'!T29)^(1/4)</f>
        <v>5.18839598161184</v>
      </c>
      <c r="U29" s="25" t="n">
        <f aca="false">('исходные данные'!U29)^(1/4)</f>
        <v>4.4616325309684</v>
      </c>
      <c r="V29" s="25" t="n">
        <f aca="false">('исходные данные'!V29)^(1/4)</f>
        <v>6.57831144677752</v>
      </c>
      <c r="W29" s="25" t="n">
        <f aca="false">('исходные данные'!W29)^(1/4)</f>
        <v>6.12116162278963</v>
      </c>
      <c r="X29" s="25" t="n">
        <f aca="false">('исходные данные'!X29)^(1/4)</f>
        <v>4.45175507567384</v>
      </c>
      <c r="Y29" s="25" t="n">
        <f aca="false">('исходные данные'!Y29)^(1/4)</f>
        <v>5.22256186573078</v>
      </c>
      <c r="Z29" s="25" t="n">
        <f aca="false">('исходные данные'!Z29)^(1/4)</f>
        <v>4.4250233624153</v>
      </c>
      <c r="AA29" s="25" t="n">
        <f aca="false">('исходные данные'!AA29)^(1/4)</f>
        <v>0</v>
      </c>
      <c r="AB29" s="25" t="n">
        <f aca="false">('исходные данные'!AB29)^(1/4)</f>
        <v>2.15439134115377</v>
      </c>
      <c r="AC29" s="25" t="n">
        <f aca="false">('исходные данные'!AC29)^(1/4)</f>
        <v>9.90281749000746</v>
      </c>
      <c r="AD29" s="25" t="n">
        <f aca="false">('исходные данные'!AD29)^(1/4)</f>
        <v>4.43821085614375</v>
      </c>
      <c r="AE29" s="25" t="n">
        <f aca="false">('исходные данные'!AE29)^(1/2)</f>
        <v>11.0453610171873</v>
      </c>
      <c r="AF29" s="25" t="n">
        <f aca="false">('исходные данные'!AF29)^(1/4)</f>
        <v>4.5510784630907</v>
      </c>
      <c r="AG29" s="25" t="n">
        <f aca="false">('исходные данные'!AG29)^(1/4)</f>
        <v>1.30758236793748</v>
      </c>
      <c r="AH29" s="25" t="n">
        <f aca="false">('исходные данные'!AH29)^(1/4)</f>
        <v>1.61829680787484</v>
      </c>
      <c r="AI29" s="25" t="n">
        <f aca="false">'исходные данные'!AI29</f>
        <v>1143</v>
      </c>
    </row>
    <row r="30" customFormat="false" ht="15" hidden="false" customHeight="false" outlineLevel="0" collapsed="false">
      <c r="A30" s="28" t="s">
        <v>32</v>
      </c>
      <c r="B30" s="25" t="n">
        <f aca="false">('исходные данные'!B30)^(1/4)</f>
        <v>3.46950163404535</v>
      </c>
      <c r="C30" s="25" t="n">
        <f aca="false">('исходные данные'!C30)^(1/4)</f>
        <v>5.25432867869827</v>
      </c>
      <c r="D30" s="25" t="n">
        <f aca="false">('исходные данные'!D30)^(1/4)</f>
        <v>2.06546503275662</v>
      </c>
      <c r="E30" s="25" t="n">
        <f aca="false">'исходные данные'!E30</f>
        <v>21.2</v>
      </c>
      <c r="F30" s="25" t="n">
        <f aca="false">'исходные данные'!F30</f>
        <v>92.5</v>
      </c>
      <c r="G30" s="25" t="n">
        <f aca="false">'исходные данные'!G30</f>
        <v>7.5</v>
      </c>
      <c r="H30" s="25" t="n">
        <f aca="false">('исходные данные'!H30)^(1/4)</f>
        <v>3.1701538797227</v>
      </c>
      <c r="I30" s="25" t="n">
        <f aca="false">('исходные данные'!I30)^(1/4)</f>
        <v>2.67756966885532</v>
      </c>
      <c r="J30" s="25" t="n">
        <f aca="false">('исходные данные'!J30)^(1/4)</f>
        <v>2.18993870309484</v>
      </c>
      <c r="K30" s="25" t="n">
        <f aca="false">('исходные данные'!K30)^(1/4)</f>
        <v>3.54494322351205</v>
      </c>
      <c r="L30" s="25" t="n">
        <f aca="false">('исходные данные'!L30)^(1/4)</f>
        <v>2.37841423000544</v>
      </c>
      <c r="M30" s="25" t="n">
        <f aca="false">('исходные данные'!M30)^(1/4)</f>
        <v>2.08779762992984</v>
      </c>
      <c r="N30" s="25" t="n">
        <f aca="false">('исходные данные'!N30)^(1/4)</f>
        <v>1.14185834543543</v>
      </c>
      <c r="O30" s="25" t="n">
        <f aca="false">('исходные данные'!O30)^(1/4)</f>
        <v>7.58080538274005</v>
      </c>
      <c r="P30" s="25" t="n">
        <f aca="false">('исходные данные'!P30)^(1/4)</f>
        <v>8.03339165901244</v>
      </c>
      <c r="Q30" s="25" t="n">
        <f aca="false">('исходные данные'!Q30)^(1/4)</f>
        <v>5.6980739999032</v>
      </c>
      <c r="R30" s="25" t="n">
        <f aca="false">('исходные данные'!R30)^(1/4)</f>
        <v>5.6909180396001</v>
      </c>
      <c r="S30" s="25" t="n">
        <f aca="false">('исходные данные'!S30)^(1/4)</f>
        <v>5.90008595419032</v>
      </c>
      <c r="T30" s="25" t="n">
        <f aca="false">('исходные данные'!T30)^(1/4)</f>
        <v>4.90445323810191</v>
      </c>
      <c r="U30" s="25" t="n">
        <f aca="false">('исходные данные'!U30)^(1/4)</f>
        <v>4.96082044982434</v>
      </c>
      <c r="V30" s="25" t="n">
        <f aca="false">('исходные данные'!V30)^(1/4)</f>
        <v>5.76184966110586</v>
      </c>
      <c r="W30" s="25" t="n">
        <f aca="false">('исходные данные'!W30)^(1/4)</f>
        <v>5.56805163754083</v>
      </c>
      <c r="X30" s="25" t="n">
        <f aca="false">('исходные данные'!X30)^(1/4)</f>
        <v>4.50756247470469</v>
      </c>
      <c r="Y30" s="25" t="n">
        <f aca="false">('исходные данные'!Y30)^(1/4)</f>
        <v>5.31826472684161</v>
      </c>
      <c r="Z30" s="25" t="n">
        <f aca="false">('исходные данные'!Z30)^(1/4)</f>
        <v>4.51118375317104</v>
      </c>
      <c r="AA30" s="25" t="n">
        <f aca="false">('исходные данные'!AA30)^(1/4)</f>
        <v>0</v>
      </c>
      <c r="AB30" s="25" t="n">
        <f aca="false">('исходные данные'!AB30)^(1/4)</f>
        <v>2.33296884832762</v>
      </c>
      <c r="AC30" s="25" t="n">
        <f aca="false">('исходные данные'!AC30)^(1/4)</f>
        <v>6.82464246393546</v>
      </c>
      <c r="AD30" s="25" t="n">
        <f aca="false">('исходные данные'!AD30)^(1/4)</f>
        <v>2.45457697629486</v>
      </c>
      <c r="AE30" s="25" t="n">
        <f aca="false">('исходные данные'!AE30)^(1/2)</f>
        <v>11.5758369027902</v>
      </c>
      <c r="AF30" s="25" t="n">
        <f aca="false">('исходные данные'!AF30)^(1/4)</f>
        <v>4.68556276236912</v>
      </c>
      <c r="AG30" s="25" t="n">
        <f aca="false">('исходные данные'!AG30)^(1/4)</f>
        <v>1.37190394495651</v>
      </c>
      <c r="AH30" s="25" t="n">
        <f aca="false">('исходные данные'!AH30)^(1/4)</f>
        <v>2.05147489204329</v>
      </c>
      <c r="AI30" s="25" t="n">
        <f aca="false">'исходные данные'!AI30</f>
        <v>2428</v>
      </c>
    </row>
    <row r="31" customFormat="false" ht="15" hidden="false" customHeight="false" outlineLevel="0" collapsed="false">
      <c r="A31" s="28" t="s">
        <v>33</v>
      </c>
      <c r="B31" s="25" t="n">
        <f aca="false">('исходные данные'!B31)^(1/4)</f>
        <v>2.71705935344017</v>
      </c>
      <c r="C31" s="25" t="n">
        <f aca="false">('исходные данные'!C31)^(1/4)</f>
        <v>4.98129530180008</v>
      </c>
      <c r="D31" s="25" t="n">
        <f aca="false">('исходные данные'!D31)^(1/4)</f>
        <v>2.03054318486893</v>
      </c>
      <c r="E31" s="25" t="n">
        <f aca="false">'исходные данные'!E31</f>
        <v>28.7</v>
      </c>
      <c r="F31" s="25" t="n">
        <f aca="false">'исходные данные'!F31</f>
        <v>70.8</v>
      </c>
      <c r="G31" s="25" t="n">
        <f aca="false">'исходные данные'!G31</f>
        <v>29.2</v>
      </c>
      <c r="H31" s="25" t="n">
        <f aca="false">('исходные данные'!H31)^(1/4)</f>
        <v>3.14634628364579</v>
      </c>
      <c r="I31" s="25" t="n">
        <f aca="false">('исходные данные'!I31)^(1/4)</f>
        <v>2.86313824548653</v>
      </c>
      <c r="J31" s="25" t="n">
        <f aca="false">('исходные данные'!J31)^(1/4)</f>
        <v>3.75116612261711</v>
      </c>
      <c r="K31" s="25" t="n">
        <f aca="false">('исходные данные'!K31)^(1/4)</f>
        <v>3.02500959248322</v>
      </c>
      <c r="L31" s="25" t="n">
        <f aca="false">('исходные данные'!L31)^(1/4)</f>
        <v>2.53043953443524</v>
      </c>
      <c r="M31" s="25" t="n">
        <f aca="false">('исходные данные'!M31)^(1/4)</f>
        <v>2.16573677066799</v>
      </c>
      <c r="N31" s="25" t="n">
        <f aca="false">('исходные данные'!N31)^(1/4)</f>
        <v>1.40529063393063</v>
      </c>
      <c r="O31" s="25" t="n">
        <f aca="false">('исходные данные'!O31)^(1/4)</f>
        <v>4.98529787316289</v>
      </c>
      <c r="P31" s="25" t="n">
        <f aca="false">('исходные данные'!P31)^(1/4)</f>
        <v>6.86589894500561</v>
      </c>
      <c r="Q31" s="25" t="n">
        <f aca="false">('исходные данные'!Q31)^(1/4)</f>
        <v>5.97115212843137</v>
      </c>
      <c r="R31" s="25" t="n">
        <f aca="false">('исходные данные'!R31)^(1/4)</f>
        <v>4.85772679699346</v>
      </c>
      <c r="S31" s="25" t="n">
        <f aca="false">('исходные данные'!S31)^(1/4)</f>
        <v>6.0923893396861</v>
      </c>
      <c r="T31" s="25" t="n">
        <f aca="false">('исходные данные'!T31)^(1/4)</f>
        <v>4.75376336804756</v>
      </c>
      <c r="U31" s="25" t="n">
        <f aca="false">('исходные данные'!U31)^(1/4)</f>
        <v>4.65408823230053</v>
      </c>
      <c r="V31" s="25" t="n">
        <f aca="false">('исходные данные'!V31)^(1/4)</f>
        <v>5.21508441137208</v>
      </c>
      <c r="W31" s="25" t="n">
        <f aca="false">('исходные данные'!W31)^(1/4)</f>
        <v>5.54803679736791</v>
      </c>
      <c r="X31" s="25" t="n">
        <f aca="false">('исходные данные'!X31)^(1/4)</f>
        <v>4.2454289795982</v>
      </c>
      <c r="Y31" s="25" t="n">
        <f aca="false">('исходные данные'!Y31)^(1/4)</f>
        <v>4.75186914496393</v>
      </c>
      <c r="Z31" s="25" t="n">
        <f aca="false">('исходные данные'!Z31)^(1/4)</f>
        <v>4.12212215861116</v>
      </c>
      <c r="AA31" s="25" t="n">
        <f aca="false">('исходные данные'!AA31)^(1/4)</f>
        <v>0</v>
      </c>
      <c r="AB31" s="25" t="n">
        <f aca="false">('исходные данные'!AB31)^(1/4)</f>
        <v>2.27106496349251</v>
      </c>
      <c r="AC31" s="25" t="n">
        <f aca="false">('исходные данные'!AC31)^(1/4)</f>
        <v>5.51844569137623</v>
      </c>
      <c r="AD31" s="25" t="n">
        <f aca="false">('исходные данные'!AD31)^(1/4)</f>
        <v>3.25822430499684</v>
      </c>
      <c r="AE31" s="25" t="n">
        <f aca="false">('исходные данные'!AE31)^(1/2)</f>
        <v>11.4017542509914</v>
      </c>
      <c r="AF31" s="25" t="n">
        <f aca="false">('исходные данные'!AF31)^(1/4)</f>
        <v>6.67146357020225</v>
      </c>
      <c r="AG31" s="25" t="n">
        <f aca="false">('исходные данные'!AG31)^(1/4)</f>
        <v>2.54179775883417</v>
      </c>
      <c r="AH31" s="25" t="n">
        <f aca="false">('исходные данные'!AH31)^(1/4)</f>
        <v>2.08787347562046</v>
      </c>
      <c r="AI31" s="25" t="n">
        <f aca="false">'исходные данные'!AI31</f>
        <v>2117</v>
      </c>
    </row>
    <row r="32" customFormat="false" ht="15" hidden="false" customHeight="false" outlineLevel="0" collapsed="false">
      <c r="A32" s="28" t="s">
        <v>34</v>
      </c>
      <c r="B32" s="25" t="n">
        <f aca="false">('исходные данные'!B32)^(1/4)</f>
        <v>2.7282077681825</v>
      </c>
      <c r="C32" s="25" t="n">
        <f aca="false">('исходные данные'!C32)^(1/4)</f>
        <v>5.04226117246153</v>
      </c>
      <c r="D32" s="25" t="n">
        <f aca="false">('исходные данные'!D32)^(1/4)</f>
        <v>2</v>
      </c>
      <c r="E32" s="25" t="n">
        <f aca="false">'исходные данные'!E32</f>
        <v>29</v>
      </c>
      <c r="F32" s="25" t="n">
        <f aca="false">'исходные данные'!F32</f>
        <v>70.5</v>
      </c>
      <c r="G32" s="25" t="n">
        <f aca="false">'исходные данные'!G32</f>
        <v>29.5</v>
      </c>
      <c r="H32" s="25" t="n">
        <f aca="false">('исходные данные'!H32)^(1/4)</f>
        <v>3.49378814694505</v>
      </c>
      <c r="I32" s="25" t="n">
        <f aca="false">('исходные данные'!I32)^(1/4)</f>
        <v>2.70955013557437</v>
      </c>
      <c r="J32" s="25" t="n">
        <f aca="false">('исходные данные'!J32)^(1/4)</f>
        <v>4.15831894709756</v>
      </c>
      <c r="K32" s="25" t="n">
        <f aca="false">('исходные данные'!K32)^(1/4)</f>
        <v>3.11271816870079</v>
      </c>
      <c r="L32" s="25" t="n">
        <f aca="false">('исходные данные'!L32)^(1/4)</f>
        <v>2.39678172692843</v>
      </c>
      <c r="M32" s="25" t="n">
        <f aca="false">('исходные данные'!M32)^(1/4)</f>
        <v>2.11474252688113</v>
      </c>
      <c r="N32" s="25" t="n">
        <f aca="false">('исходные данные'!N32)^(1/4)</f>
        <v>1.02411368908445</v>
      </c>
      <c r="O32" s="25" t="n">
        <f aca="false">('исходные данные'!O32)^(1/4)</f>
        <v>4.08425813867563</v>
      </c>
      <c r="P32" s="25" t="n">
        <f aca="false">('исходные данные'!P32)^(1/4)</f>
        <v>5.73771469832232</v>
      </c>
      <c r="Q32" s="25" t="n">
        <f aca="false">('исходные данные'!Q32)^(1/4)</f>
        <v>4.65527984085419</v>
      </c>
      <c r="R32" s="25" t="n">
        <f aca="false">('исходные данные'!R32)^(1/4)</f>
        <v>4.71404196926727</v>
      </c>
      <c r="S32" s="25" t="n">
        <f aca="false">('исходные данные'!S32)^(1/4)</f>
        <v>4.41062325419172</v>
      </c>
      <c r="T32" s="25" t="n">
        <f aca="false">('исходные данные'!T32)^(1/4)</f>
        <v>4.60151576419476</v>
      </c>
      <c r="U32" s="25" t="n">
        <f aca="false">('исходные данные'!U32)^(1/4)</f>
        <v>4.20934576054128</v>
      </c>
      <c r="V32" s="25" t="n">
        <f aca="false">('исходные данные'!V32)^(1/4)</f>
        <v>4.9834160326779</v>
      </c>
      <c r="W32" s="25" t="n">
        <f aca="false">('исходные данные'!W32)^(1/4)</f>
        <v>4.79910544858974</v>
      </c>
      <c r="X32" s="25" t="n">
        <f aca="false">('исходные данные'!X32)^(1/4)</f>
        <v>3.98501248903043</v>
      </c>
      <c r="Y32" s="25" t="n">
        <f aca="false">('исходные данные'!Y32)^(1/4)</f>
        <v>4.55016144988473</v>
      </c>
      <c r="Z32" s="25" t="n">
        <f aca="false">('исходные данные'!Z32)^(1/4)</f>
        <v>3.93115121346347</v>
      </c>
      <c r="AA32" s="25" t="n">
        <f aca="false">('исходные данные'!AA32)^(1/4)</f>
        <v>0</v>
      </c>
      <c r="AB32" s="25" t="n">
        <f aca="false">('исходные данные'!AB32)^(1/4)</f>
        <v>2.24606716322502</v>
      </c>
      <c r="AC32" s="25" t="n">
        <f aca="false">('исходные данные'!AC32)^(1/4)</f>
        <v>2.64844693484692</v>
      </c>
      <c r="AD32" s="25" t="n">
        <f aca="false">('исходные данные'!AD32)^(1/4)</f>
        <v>3.54145869326335</v>
      </c>
      <c r="AE32" s="25" t="n">
        <f aca="false">('исходные данные'!AE32)^(1/2)</f>
        <v>11.9582607431014</v>
      </c>
      <c r="AF32" s="25" t="n">
        <f aca="false">('исходные данные'!AF32)^(1/4)</f>
        <v>6.39931171759015</v>
      </c>
      <c r="AG32" s="25" t="n">
        <f aca="false">('исходные данные'!AG32)^(1/4)</f>
        <v>2.0356607723016</v>
      </c>
      <c r="AH32" s="25" t="n">
        <f aca="false">('исходные данные'!AH32)^(1/4)</f>
        <v>2.43165396417589</v>
      </c>
      <c r="AI32" s="25" t="n">
        <f aca="false">'исходные данные'!AI32</f>
        <v>1687</v>
      </c>
    </row>
    <row r="33" customFormat="false" ht="15" hidden="false" customHeight="false" outlineLevel="0" collapsed="false">
      <c r="A33" s="28" t="s">
        <v>35</v>
      </c>
      <c r="B33" s="25" t="n">
        <f aca="false">('исходные данные'!B33)^(1/4)</f>
        <v>1.08775730593728</v>
      </c>
      <c r="C33" s="25" t="n">
        <f aca="false">('исходные данные'!C33)^(1/4)</f>
        <v>8.50229400297887</v>
      </c>
      <c r="D33" s="25" t="n">
        <f aca="false">('исходные данные'!D33)^(1/4)</f>
        <v>1.94800749285059</v>
      </c>
      <c r="E33" s="25" t="n">
        <f aca="false">'исходные данные'!E33</f>
        <v>26.4</v>
      </c>
      <c r="F33" s="25" t="n">
        <f aca="false">'исходные данные'!F33</f>
        <v>100</v>
      </c>
      <c r="G33" s="25" t="n">
        <f aca="false">'исходные данные'!G33</f>
        <v>0</v>
      </c>
      <c r="H33" s="25" t="n">
        <f aca="false">('исходные данные'!H33)^(1/4)</f>
        <v>3.30283395202298</v>
      </c>
      <c r="I33" s="25" t="n">
        <f aca="false">('исходные данные'!I33)^(1/4)</f>
        <v>4.81049612106821</v>
      </c>
      <c r="J33" s="25" t="n">
        <f aca="false">('исходные данные'!J33)^(1/4)</f>
        <v>6.98244133330139</v>
      </c>
      <c r="K33" s="25" t="n">
        <f aca="false">('исходные данные'!K33)^(1/4)</f>
        <v>5.98725342015439</v>
      </c>
      <c r="L33" s="25" t="n">
        <f aca="false">('исходные данные'!L33)^(1/4)</f>
        <v>6.2449979983984</v>
      </c>
      <c r="M33" s="25" t="n">
        <f aca="false">('исходные данные'!M33)^(1/4)</f>
        <v>5.39155670539569</v>
      </c>
      <c r="N33" s="25" t="n">
        <f aca="false">('исходные данные'!N33)^(1/4)</f>
        <v>1.64373088345424</v>
      </c>
      <c r="O33" s="25" t="n">
        <f aca="false">('исходные данные'!O33)^(1/4)</f>
        <v>5.06537430482526</v>
      </c>
      <c r="P33" s="25" t="n">
        <f aca="false">('исходные данные'!P33)^(1/4)</f>
        <v>10.1180905112312</v>
      </c>
      <c r="Q33" s="25" t="n">
        <f aca="false">('исходные данные'!Q33)^(1/4)</f>
        <v>6.4323867773315</v>
      </c>
      <c r="R33" s="25" t="n">
        <f aca="false">('исходные данные'!R33)^(1/4)</f>
        <v>6.89497074363588</v>
      </c>
      <c r="S33" s="25" t="n">
        <f aca="false">('исходные данные'!S33)^(1/4)</f>
        <v>4.91977073382304</v>
      </c>
      <c r="T33" s="25" t="n">
        <f aca="false">('исходные данные'!T33)^(1/4)</f>
        <v>5.90695384676586</v>
      </c>
      <c r="U33" s="25" t="n">
        <f aca="false">('исходные данные'!U33)^(1/4)</f>
        <v>5.01374749186027</v>
      </c>
      <c r="V33" s="25" t="n">
        <f aca="false">('исходные данные'!V33)^(1/4)</f>
        <v>6.55667848501214</v>
      </c>
      <c r="W33" s="25" t="n">
        <f aca="false">('исходные данные'!W33)^(1/4)</f>
        <v>6.72081094123573</v>
      </c>
      <c r="X33" s="25" t="n">
        <f aca="false">('исходные данные'!X33)^(1/4)</f>
        <v>4.79760265790851</v>
      </c>
      <c r="Y33" s="25" t="n">
        <f aca="false">('исходные данные'!Y33)^(1/4)</f>
        <v>5.89926532914769</v>
      </c>
      <c r="Z33" s="25" t="n">
        <f aca="false">('исходные данные'!Z33)^(1/4)</f>
        <v>5.20123169119551</v>
      </c>
      <c r="AA33" s="25" t="n">
        <f aca="false">('исходные данные'!AA33)^(1/4)</f>
        <v>0</v>
      </c>
      <c r="AB33" s="25" t="n">
        <f aca="false">('исходные данные'!AB33)^(1/4)</f>
        <v>2.91052550206712</v>
      </c>
      <c r="AC33" s="25" t="n">
        <f aca="false">('исходные данные'!AC33)^(1/4)</f>
        <v>10.7833726109024</v>
      </c>
      <c r="AD33" s="25" t="n">
        <f aca="false">('исходные данные'!AD33)^(1/4)</f>
        <v>6.85293741377319</v>
      </c>
      <c r="AE33" s="25" t="n">
        <f aca="false">('исходные данные'!AE33)^(1/2)</f>
        <v>27.9284800875379</v>
      </c>
      <c r="AF33" s="25" t="n">
        <f aca="false">('исходные данные'!AF33)^(1/4)</f>
        <v>8.34947305114122</v>
      </c>
      <c r="AG33" s="25" t="n">
        <f aca="false">('исходные данные'!AG33)^(1/4)</f>
        <v>2.18724119268935</v>
      </c>
      <c r="AH33" s="25" t="n">
        <f aca="false">('исходные данные'!AH33)^(1/4)</f>
        <v>2.51988090417922</v>
      </c>
      <c r="AI33" s="25" t="n">
        <f aca="false">'исходные данные'!AI33</f>
        <v>1084</v>
      </c>
    </row>
    <row r="34" customFormat="false" ht="15" hidden="false" customHeight="false" outlineLevel="0" collapsed="false">
      <c r="A34" s="28" t="s">
        <v>36</v>
      </c>
      <c r="B34" s="25" t="n">
        <f aca="false">('исходные данные'!B34)^(1/4)</f>
        <v>1.67118162051699</v>
      </c>
      <c r="C34" s="25" t="n">
        <f aca="false">('исходные данные'!C34)^(1/4)</f>
        <v>4.60961271267726</v>
      </c>
      <c r="D34" s="25" t="n">
        <f aca="false">('исходные данные'!D34)^(1/4)</f>
        <v>2.08228160385087</v>
      </c>
      <c r="E34" s="25" t="n">
        <f aca="false">'исходные данные'!E34</f>
        <v>25</v>
      </c>
      <c r="F34" s="25" t="n">
        <f aca="false">'исходные данные'!F34</f>
        <v>47.3</v>
      </c>
      <c r="G34" s="25" t="n">
        <f aca="false">'исходные данные'!G34</f>
        <v>52.7</v>
      </c>
      <c r="H34" s="25" t="n">
        <f aca="false">('исходные данные'!H34)^(1/4)</f>
        <v>4.33761313653336</v>
      </c>
      <c r="I34" s="25" t="n">
        <f aca="false">('исходные данные'!I34)^(1/4)</f>
        <v>1.69734264607285</v>
      </c>
      <c r="J34" s="25" t="n">
        <f aca="false">('исходные данные'!J34)^(1/4)</f>
        <v>4.87110059795621</v>
      </c>
      <c r="K34" s="25" t="n">
        <f aca="false">('исходные данные'!K34)^(1/4)</f>
        <v>2.94713764528286</v>
      </c>
      <c r="L34" s="25" t="n">
        <f aca="false">('исходные данные'!L34)^(1/4)</f>
        <v>1</v>
      </c>
      <c r="M34" s="25" t="n">
        <f aca="false">('исходные данные'!M34)^(1/4)</f>
        <v>1.4142135623731</v>
      </c>
      <c r="N34" s="25" t="n">
        <f aca="false">('исходные данные'!N34)^(1/4)</f>
        <v>1.80010287183925</v>
      </c>
      <c r="O34" s="25" t="n">
        <f aca="false">('исходные данные'!O34)^(1/4)</f>
        <v>4.76203492394578</v>
      </c>
      <c r="P34" s="25" t="n">
        <f aca="false">('исходные данные'!P34)^(1/4)</f>
        <v>4.94293943782861</v>
      </c>
      <c r="Q34" s="25" t="n">
        <f aca="false">('исходные данные'!Q34)^(1/4)</f>
        <v>5.52743539318805</v>
      </c>
      <c r="R34" s="25" t="n">
        <f aca="false">('исходные данные'!R34)^(1/4)</f>
        <v>4.18712993194437</v>
      </c>
      <c r="S34" s="25" t="n">
        <f aca="false">('исходные данные'!S34)^(1/4)</f>
        <v>4.97176853318126</v>
      </c>
      <c r="T34" s="25" t="n">
        <f aca="false">('исходные данные'!T34)^(1/4)</f>
        <v>4.71098169774373</v>
      </c>
      <c r="U34" s="25" t="n">
        <f aca="false">('исходные данные'!U34)^(1/4)</f>
        <v>4.82225540957756</v>
      </c>
      <c r="V34" s="25" t="n">
        <f aca="false">('исходные данные'!V34)^(1/4)</f>
        <v>4.58734642892979</v>
      </c>
      <c r="W34" s="25" t="n">
        <f aca="false">('исходные данные'!W34)^(1/4)</f>
        <v>6.13031041513619</v>
      </c>
      <c r="X34" s="25" t="n">
        <f aca="false">('исходные данные'!X34)^(1/4)</f>
        <v>4.17257600973008</v>
      </c>
      <c r="Y34" s="25" t="n">
        <f aca="false">('исходные данные'!Y34)^(1/4)</f>
        <v>4.52339826738988</v>
      </c>
      <c r="Z34" s="25" t="n">
        <f aca="false">('исходные данные'!Z34)^(1/4)</f>
        <v>3.86171599440484</v>
      </c>
      <c r="AA34" s="25" t="n">
        <f aca="false">('исходные данные'!AA34)^(1/4)</f>
        <v>0</v>
      </c>
      <c r="AB34" s="25" t="n">
        <f aca="false">('исходные данные'!AB34)^(1/4)</f>
        <v>2.03136939500581</v>
      </c>
      <c r="AC34" s="25" t="n">
        <f aca="false">('исходные данные'!AC34)^(1/4)</f>
        <v>1.99055835162695</v>
      </c>
      <c r="AD34" s="25" t="n">
        <f aca="false">('исходные данные'!AD34)^(1/4)</f>
        <v>2.00930979384396</v>
      </c>
      <c r="AE34" s="25" t="n">
        <f aca="false">('исходные данные'!AE34)^(1/2)</f>
        <v>10.3440804327886</v>
      </c>
      <c r="AF34" s="25" t="n">
        <f aca="false">('исходные данные'!AF34)^(1/4)</f>
        <v>3.65262427086695</v>
      </c>
      <c r="AG34" s="25" t="n">
        <f aca="false">('исходные данные'!AG34)^(1/4)</f>
        <v>1.39298933592813</v>
      </c>
      <c r="AH34" s="25" t="n">
        <f aca="false">('исходные данные'!AH34)^(1/4)</f>
        <v>1.48573458001224</v>
      </c>
      <c r="AI34" s="25" t="n">
        <f aca="false">'исходные данные'!AI34</f>
        <v>1101</v>
      </c>
    </row>
    <row r="35" customFormat="false" ht="15" hidden="false" customHeight="false" outlineLevel="0" collapsed="false">
      <c r="A35" s="28" t="s">
        <v>37</v>
      </c>
      <c r="B35" s="25" t="n">
        <f aca="false">('исходные данные'!B35)^(1/4)</f>
        <v>2.93988370085158</v>
      </c>
      <c r="C35" s="25" t="n">
        <f aca="false">('исходные данные'!C35)^(1/4)</f>
        <v>4.08623361688896</v>
      </c>
      <c r="D35" s="25" t="n">
        <f aca="false">('исходные данные'!D35)^(1/4)</f>
        <v>2.15831551899643</v>
      </c>
      <c r="E35" s="25" t="n">
        <f aca="false">'исходные данные'!E35</f>
        <v>20.3</v>
      </c>
      <c r="F35" s="25" t="n">
        <f aca="false">'исходные данные'!F35</f>
        <v>45.2</v>
      </c>
      <c r="G35" s="25" t="n">
        <f aca="false">'исходные данные'!G35</f>
        <v>54.8</v>
      </c>
      <c r="H35" s="25" t="n">
        <f aca="false">('исходные данные'!H35)^(1/4)</f>
        <v>3.89854898052733</v>
      </c>
      <c r="I35" s="25" t="n">
        <f aca="false">('исходные данные'!I35)^(1/4)</f>
        <v>2.44948974278318</v>
      </c>
      <c r="J35" s="25" t="n">
        <f aca="false">('исходные данные'!J35)^(1/4)</f>
        <v>2.61833049869589</v>
      </c>
      <c r="K35" s="25" t="n">
        <f aca="false">('исходные данные'!K35)^(1/4)</f>
        <v>2.73134177256473</v>
      </c>
      <c r="L35" s="25" t="n">
        <f aca="false">('исходные данные'!L35)^(1/4)</f>
        <v>2.16573677066799</v>
      </c>
      <c r="M35" s="25" t="n">
        <f aca="false">('исходные данные'!M35)^(1/4)</f>
        <v>1</v>
      </c>
      <c r="N35" s="25" t="n">
        <f aca="false">('исходные данные'!N35)^(1/4)</f>
        <v>0.880111736793393</v>
      </c>
      <c r="O35" s="25" t="n">
        <f aca="false">('исходные данные'!O35)^(1/4)</f>
        <v>4.76403597351727</v>
      </c>
      <c r="P35" s="25" t="n">
        <f aca="false">('исходные данные'!P35)^(1/4)</f>
        <v>5.28757941078512</v>
      </c>
      <c r="Q35" s="25" t="n">
        <f aca="false">('исходные данные'!Q35)^(1/4)</f>
        <v>3.48357435788651</v>
      </c>
      <c r="R35" s="25" t="n">
        <f aca="false">('исходные данные'!R35)^(1/4)</f>
        <v>3.56758777387275</v>
      </c>
      <c r="S35" s="25" t="n">
        <f aca="false">('исходные данные'!S35)^(1/4)</f>
        <v>5.2905348286065</v>
      </c>
      <c r="T35" s="25" t="n">
        <f aca="false">('исходные данные'!T35)^(1/4)</f>
        <v>4.22863379560962</v>
      </c>
      <c r="U35" s="25" t="n">
        <f aca="false">('исходные данные'!U35)^(1/4)</f>
        <v>2.69586084018509</v>
      </c>
      <c r="V35" s="25" t="n">
        <f aca="false">('исходные данные'!V35)^(1/4)</f>
        <v>6.05600257085534</v>
      </c>
      <c r="W35" s="25" t="n">
        <f aca="false">('исходные данные'!W35)^(1/4)</f>
        <v>5.07281198007997</v>
      </c>
      <c r="X35" s="25" t="n">
        <f aca="false">('исходные данные'!X35)^(1/4)</f>
        <v>3.89410988116081</v>
      </c>
      <c r="Y35" s="25" t="n">
        <f aca="false">('исходные данные'!Y35)^(1/4)</f>
        <v>4.24637625088486</v>
      </c>
      <c r="Z35" s="25" t="n">
        <f aca="false">('исходные данные'!Z35)^(1/4)</f>
        <v>3.35756631020131</v>
      </c>
      <c r="AA35" s="25" t="n">
        <f aca="false">('исходные данные'!AA35)^(1/4)</f>
        <v>0</v>
      </c>
      <c r="AB35" s="25" t="n">
        <f aca="false">('исходные данные'!AB35)^(1/4)</f>
        <v>2.10105167484272</v>
      </c>
      <c r="AC35" s="25" t="n">
        <f aca="false">('исходные данные'!AC35)^(1/4)</f>
        <v>0.562341325190349</v>
      </c>
      <c r="AD35" s="25" t="n">
        <f aca="false">('исходные данные'!AD35)^(1/4)</f>
        <v>1.02411368908445</v>
      </c>
      <c r="AE35" s="25" t="n">
        <f aca="false">('исходные данные'!AE35)^(1/2)</f>
        <v>10.0995049383621</v>
      </c>
      <c r="AF35" s="25" t="n">
        <f aca="false">('исходные данные'!AF35)^(1/4)</f>
        <v>3.55098862472389</v>
      </c>
      <c r="AG35" s="25" t="n">
        <f aca="false">('исходные данные'!AG35)^(1/4)</f>
        <v>1.4694765018013</v>
      </c>
      <c r="AH35" s="25" t="n">
        <f aca="false">('исходные данные'!AH35)^(1/4)</f>
        <v>1.76407785707866</v>
      </c>
      <c r="AI35" s="25" t="n">
        <f aca="false">'исходные данные'!AI35</f>
        <v>1135</v>
      </c>
    </row>
    <row r="36" customFormat="false" ht="15" hidden="false" customHeight="false" outlineLevel="0" collapsed="false">
      <c r="A36" s="28" t="s">
        <v>38</v>
      </c>
      <c r="B36" s="25" t="n">
        <f aca="false">('исходные данные'!B36)^(1/4)</f>
        <v>2.94772346031499</v>
      </c>
      <c r="C36" s="25" t="n">
        <f aca="false">('исходные данные'!C36)^(1/4)</f>
        <v>8.61713213104493</v>
      </c>
      <c r="D36" s="25" t="n">
        <f aca="false">('исходные данные'!D36)^(1/4)</f>
        <v>2.06262199087388</v>
      </c>
      <c r="E36" s="25" t="n">
        <f aca="false">'исходные данные'!E36</f>
        <v>25.5</v>
      </c>
      <c r="F36" s="25" t="n">
        <f aca="false">'исходные данные'!F36</f>
        <v>54.3</v>
      </c>
      <c r="G36" s="25" t="n">
        <f aca="false">'исходные данные'!G36</f>
        <v>45.7</v>
      </c>
      <c r="H36" s="25" t="n">
        <f aca="false">('исходные данные'!H36)^(1/4)</f>
        <v>3.23853184046437</v>
      </c>
      <c r="I36" s="25" t="n">
        <f aca="false">('исходные данные'!I36)^(1/4)</f>
        <v>4.16698396375428</v>
      </c>
      <c r="J36" s="25" t="n">
        <f aca="false">('исходные данные'!J36)^(1/4)</f>
        <v>4.59808378695582</v>
      </c>
      <c r="K36" s="25" t="n">
        <f aca="false">('исходные данные'!K36)^(1/4)</f>
        <v>5.36041894357504</v>
      </c>
      <c r="L36" s="25" t="n">
        <f aca="false">('исходные данные'!L36)^(1/4)</f>
        <v>4.71206996034381</v>
      </c>
      <c r="M36" s="25" t="n">
        <f aca="false">('исходные данные'!M36)^(1/4)</f>
        <v>3.43363162301252</v>
      </c>
      <c r="N36" s="25" t="n">
        <f aca="false">('исходные данные'!N36)^(1/4)</f>
        <v>1</v>
      </c>
      <c r="O36" s="25" t="n">
        <f aca="false">('исходные данные'!O36)^(1/4)</f>
        <v>5.0541730020296</v>
      </c>
      <c r="P36" s="25" t="n">
        <f aca="false">('исходные данные'!P36)^(1/4)</f>
        <v>5.99930087922605</v>
      </c>
      <c r="Q36" s="25" t="n">
        <f aca="false">('исходные данные'!Q36)^(1/4)</f>
        <v>5.38928811106069</v>
      </c>
      <c r="R36" s="25" t="n">
        <f aca="false">('исходные данные'!R36)^(1/4)</f>
        <v>5.46834919882882</v>
      </c>
      <c r="S36" s="25" t="n">
        <f aca="false">('исходные данные'!S36)^(1/4)</f>
        <v>5.65595777452587</v>
      </c>
      <c r="T36" s="25" t="n">
        <f aca="false">('исходные данные'!T36)^(1/4)</f>
        <v>5.26721026320575</v>
      </c>
      <c r="U36" s="25" t="n">
        <f aca="false">('исходные данные'!U36)^(1/4)</f>
        <v>5.24369468990075</v>
      </c>
      <c r="V36" s="25" t="n">
        <f aca="false">('исходные данные'!V36)^(1/4)</f>
        <v>6.27077409768403</v>
      </c>
      <c r="W36" s="25" t="n">
        <f aca="false">('исходные данные'!W36)^(1/4)</f>
        <v>6.23882420712288</v>
      </c>
      <c r="X36" s="25" t="n">
        <f aca="false">('исходные данные'!X36)^(1/4)</f>
        <v>4.41402733100307</v>
      </c>
      <c r="Y36" s="25" t="n">
        <f aca="false">('исходные данные'!Y36)^(1/4)</f>
        <v>4.73391507019867</v>
      </c>
      <c r="Z36" s="25" t="n">
        <f aca="false">('исходные данные'!Z36)^(1/4)</f>
        <v>4.81555088962464</v>
      </c>
      <c r="AA36" s="25" t="n">
        <f aca="false">('исходные данные'!AA36)^(1/4)</f>
        <v>0</v>
      </c>
      <c r="AB36" s="25" t="n">
        <f aca="false">('исходные данные'!AB36)^(1/4)</f>
        <v>2.26946681242559</v>
      </c>
      <c r="AC36" s="25" t="n">
        <f aca="false">('исходные данные'!AC36)^(1/4)</f>
        <v>8.7465586116768</v>
      </c>
      <c r="AD36" s="25" t="n">
        <f aca="false">('исходные данные'!AD36)^(1/4)</f>
        <v>4.53561742136592</v>
      </c>
      <c r="AE36" s="25" t="n">
        <f aca="false">('исходные данные'!AE36)^(1/2)</f>
        <v>10.1980390271856</v>
      </c>
      <c r="AF36" s="25" t="n">
        <f aca="false">('исходные данные'!AF36)^(1/4)</f>
        <v>4.48049772903466</v>
      </c>
      <c r="AG36" s="25" t="n">
        <f aca="false">('исходные данные'!AG36)^(1/4)</f>
        <v>2.44237304627585</v>
      </c>
      <c r="AH36" s="25" t="n">
        <f aca="false">('исходные данные'!AH36)^(1/4)</f>
        <v>2.36946168697265</v>
      </c>
      <c r="AI36" s="25" t="n">
        <f aca="false">'исходные данные'!AI36</f>
        <v>1369</v>
      </c>
    </row>
    <row r="37" customFormat="false" ht="15" hidden="false" customHeight="false" outlineLevel="0" collapsed="false">
      <c r="A37" s="28" t="s">
        <v>39</v>
      </c>
      <c r="B37" s="25" t="n">
        <f aca="false">('исходные данные'!B37)^(1/4)</f>
        <v>2.64575131106459</v>
      </c>
      <c r="C37" s="25" t="n">
        <f aca="false">('исходные данные'!C37)^(1/4)</f>
        <v>5.64938168910173</v>
      </c>
      <c r="D37" s="25" t="n">
        <f aca="false">('исходные данные'!D37)^(1/4)</f>
        <v>2.10943572840165</v>
      </c>
      <c r="E37" s="25" t="n">
        <f aca="false">'исходные данные'!E37</f>
        <v>23.2</v>
      </c>
      <c r="F37" s="25" t="n">
        <f aca="false">'исходные данные'!F37</f>
        <v>66.5</v>
      </c>
      <c r="G37" s="25" t="n">
        <f aca="false">'исходные данные'!G37</f>
        <v>33.5</v>
      </c>
      <c r="H37" s="25" t="n">
        <f aca="false">('исходные данные'!H37)^(1/4)</f>
        <v>3.40232815918603</v>
      </c>
      <c r="I37" s="25" t="n">
        <f aca="false">('исходные данные'!I37)^(1/4)</f>
        <v>2.98225050553163</v>
      </c>
      <c r="J37" s="25" t="n">
        <f aca="false">('исходные данные'!J37)^(1/4)</f>
        <v>3.06281431360879</v>
      </c>
      <c r="K37" s="25" t="n">
        <f aca="false">('исходные данные'!K37)^(1/4)</f>
        <v>3.63095246954465</v>
      </c>
      <c r="L37" s="25" t="n">
        <f aca="false">('исходные данные'!L37)^(1/4)</f>
        <v>3.01834947929233</v>
      </c>
      <c r="M37" s="25" t="n">
        <f aca="false">('исходные данные'!M37)^(1/4)</f>
        <v>2.43229927909779</v>
      </c>
      <c r="N37" s="25" t="n">
        <f aca="false">('исходные данные'!N37)^(1/4)</f>
        <v>1.52439824446384</v>
      </c>
      <c r="O37" s="25" t="n">
        <f aca="false">('исходные данные'!O37)^(1/4)</f>
        <v>4.33584090341222</v>
      </c>
      <c r="P37" s="25" t="n">
        <f aca="false">('исходные данные'!P37)^(1/4)</f>
        <v>8.7510019373285</v>
      </c>
      <c r="Q37" s="25" t="n">
        <f aca="false">('исходные данные'!Q37)^(1/4)</f>
        <v>4.27144132049676</v>
      </c>
      <c r="R37" s="25" t="n">
        <f aca="false">('исходные данные'!R37)^(1/4)</f>
        <v>5.17060435417255</v>
      </c>
      <c r="S37" s="25" t="n">
        <f aca="false">('исходные данные'!S37)^(1/4)</f>
        <v>5.61652422299261</v>
      </c>
      <c r="T37" s="25" t="n">
        <f aca="false">('исходные данные'!T37)^(1/4)</f>
        <v>5.08666318673177</v>
      </c>
      <c r="U37" s="25" t="n">
        <f aca="false">('исходные данные'!U37)^(1/4)</f>
        <v>5.19351764924631</v>
      </c>
      <c r="V37" s="25" t="n">
        <f aca="false">('исходные данные'!V37)^(1/4)</f>
        <v>5.48198050728637</v>
      </c>
      <c r="W37" s="25" t="n">
        <f aca="false">('исходные данные'!W37)^(1/4)</f>
        <v>5.70297523238197</v>
      </c>
      <c r="X37" s="25" t="n">
        <f aca="false">('исходные данные'!X37)^(1/4)</f>
        <v>4.06298479620105</v>
      </c>
      <c r="Y37" s="25" t="n">
        <f aca="false">('исходные данные'!Y37)^(1/4)</f>
        <v>4.47948807722019</v>
      </c>
      <c r="Z37" s="25" t="n">
        <f aca="false">('исходные данные'!Z37)^(1/4)</f>
        <v>3.93619518864202</v>
      </c>
      <c r="AA37" s="25" t="n">
        <f aca="false">('исходные данные'!AA37)^(1/4)</f>
        <v>0</v>
      </c>
      <c r="AB37" s="25" t="n">
        <f aca="false">('исходные данные'!AB37)^(1/4)</f>
        <v>2.07557059433753</v>
      </c>
      <c r="AC37" s="25" t="n">
        <f aca="false">('исходные данные'!AC37)^(1/4)</f>
        <v>4.33208867641381</v>
      </c>
      <c r="AD37" s="25" t="n">
        <f aca="false">('исходные данные'!AD37)^(1/4)</f>
        <v>2.83393528544752</v>
      </c>
      <c r="AE37" s="25" t="n">
        <f aca="false">('исходные данные'!AE37)^(1/2)</f>
        <v>18.3030052177231</v>
      </c>
      <c r="AF37" s="25" t="n">
        <f aca="false">('исходные данные'!AF37)^(1/4)</f>
        <v>4.16871049570281</v>
      </c>
      <c r="AG37" s="25" t="n">
        <f aca="false">('исходные данные'!AG37)^(1/4)</f>
        <v>2.43142893980824</v>
      </c>
      <c r="AH37" s="25" t="n">
        <f aca="false">('исходные данные'!AH37)^(1/4)</f>
        <v>1.81278898372201</v>
      </c>
      <c r="AI37" s="25" t="n">
        <f aca="false">'исходные данные'!AI37</f>
        <v>1448</v>
      </c>
    </row>
    <row r="38" customFormat="false" ht="15" hidden="false" customHeight="false" outlineLevel="0" collapsed="false">
      <c r="A38" s="28" t="s">
        <v>40</v>
      </c>
      <c r="B38" s="25" t="n">
        <f aca="false">('исходные данные'!B38)^(1/4)</f>
        <v>3.25966887387532</v>
      </c>
      <c r="C38" s="25" t="n">
        <f aca="false">('исходные данные'!C38)^(1/4)</f>
        <v>7.10330291564403</v>
      </c>
      <c r="D38" s="25" t="n">
        <f aca="false">('исходные данные'!D38)^(1/4)</f>
        <v>2.02755048228617</v>
      </c>
      <c r="E38" s="25" t="n">
        <f aca="false">'исходные данные'!E38</f>
        <v>26.5</v>
      </c>
      <c r="F38" s="25" t="n">
        <f aca="false">'исходные данные'!F38</f>
        <v>76.7</v>
      </c>
      <c r="G38" s="25" t="n">
        <f aca="false">'исходные данные'!G38</f>
        <v>23.3</v>
      </c>
      <c r="H38" s="25" t="n">
        <f aca="false">('исходные данные'!H38)^(1/4)</f>
        <v>3.56762134500816</v>
      </c>
      <c r="I38" s="25" t="n">
        <f aca="false">('исходные данные'!I38)^(1/4)</f>
        <v>3.3090611726219</v>
      </c>
      <c r="J38" s="25" t="n">
        <f aca="false">('исходные данные'!J38)^(1/4)</f>
        <v>3.44591672665459</v>
      </c>
      <c r="K38" s="25" t="n">
        <f aca="false">('исходные данные'!K38)^(1/4)</f>
        <v>4.53847627175142</v>
      </c>
      <c r="L38" s="25" t="n">
        <f aca="false">('исходные данные'!L38)^(1/4)</f>
        <v>4.01938980709803</v>
      </c>
      <c r="M38" s="25" t="n">
        <f aca="false">('исходные данные'!M38)^(1/4)</f>
        <v>3.5894426763392</v>
      </c>
      <c r="N38" s="25" t="n">
        <f aca="false">('исходные данные'!N38)^(1/4)</f>
        <v>1.25743342968294</v>
      </c>
      <c r="O38" s="25" t="n">
        <f aca="false">('исходные данные'!O38)^(1/4)</f>
        <v>4.73018806646693</v>
      </c>
      <c r="P38" s="25" t="n">
        <f aca="false">('исходные данные'!P38)^(1/4)</f>
        <v>8.87411349048016</v>
      </c>
      <c r="Q38" s="25" t="n">
        <f aca="false">('исходные данные'!Q38)^(1/4)</f>
        <v>5.67563979937527</v>
      </c>
      <c r="R38" s="25" t="n">
        <f aca="false">('исходные данные'!R38)^(1/4)</f>
        <v>4.64225613293343</v>
      </c>
      <c r="S38" s="25" t="n">
        <f aca="false">('исходные данные'!S38)^(1/4)</f>
        <v>5.17014196648303</v>
      </c>
      <c r="T38" s="25" t="n">
        <f aca="false">('исходные данные'!T38)^(1/4)</f>
        <v>4.57565009548727</v>
      </c>
      <c r="U38" s="25" t="n">
        <f aca="false">('исходные данные'!U38)^(1/4)</f>
        <v>4.07345209915453</v>
      </c>
      <c r="V38" s="25" t="n">
        <f aca="false">('исходные данные'!V38)^(1/4)</f>
        <v>4.83103094240566</v>
      </c>
      <c r="W38" s="25" t="n">
        <f aca="false">('исходные данные'!W38)^(1/4)</f>
        <v>5.37283653983499</v>
      </c>
      <c r="X38" s="25" t="n">
        <f aca="false">('исходные данные'!X38)^(1/4)</f>
        <v>4.09289487995824</v>
      </c>
      <c r="Y38" s="25" t="n">
        <f aca="false">('исходные данные'!Y38)^(1/4)</f>
        <v>4.49194001165123</v>
      </c>
      <c r="Z38" s="25" t="n">
        <f aca="false">('исходные данные'!Z38)^(1/4)</f>
        <v>4.05099796152952</v>
      </c>
      <c r="AA38" s="25" t="n">
        <f aca="false">('исходные данные'!AA38)^(1/4)</f>
        <v>0</v>
      </c>
      <c r="AB38" s="25" t="n">
        <f aca="false">('исходные данные'!AB38)^(1/4)</f>
        <v>2.16292988692997</v>
      </c>
      <c r="AC38" s="25" t="n">
        <f aca="false">('исходные данные'!AC38)^(1/4)</f>
        <v>5.83385007710519</v>
      </c>
      <c r="AD38" s="25" t="n">
        <f aca="false">('исходные данные'!AD38)^(1/4)</f>
        <v>5.46761516605251</v>
      </c>
      <c r="AE38" s="25" t="n">
        <f aca="false">('исходные данные'!AE38)^(1/2)</f>
        <v>13.6381816969859</v>
      </c>
      <c r="AF38" s="25" t="n">
        <f aca="false">('исходные данные'!AF38)^(1/4)</f>
        <v>5.92811663023014</v>
      </c>
      <c r="AG38" s="25" t="n">
        <f aca="false">('исходные данные'!AG38)^(1/4)</f>
        <v>2.03311516124734</v>
      </c>
      <c r="AH38" s="25" t="n">
        <f aca="false">('исходные данные'!AH38)^(1/4)</f>
        <v>1.87698773765033</v>
      </c>
      <c r="AI38" s="25" t="n">
        <f aca="false">'исходные данные'!AI38</f>
        <v>1634</v>
      </c>
    </row>
    <row r="39" customFormat="false" ht="15" hidden="false" customHeight="false" outlineLevel="0" collapsed="false">
      <c r="A39" s="28" t="s">
        <v>41</v>
      </c>
      <c r="B39" s="25" t="n">
        <f aca="false">('исходные данные'!B39)^(1/4)</f>
        <v>3.1701538797227</v>
      </c>
      <c r="C39" s="25" t="n">
        <f aca="false">('исходные данные'!C39)^(1/4)</f>
        <v>8.06750025603296</v>
      </c>
      <c r="D39" s="25" t="n">
        <f aca="false">('исходные данные'!D39)^(1/4)</f>
        <v>2.01544516231972</v>
      </c>
      <c r="E39" s="25" t="n">
        <f aca="false">'исходные данные'!E39</f>
        <v>26.3</v>
      </c>
      <c r="F39" s="25" t="n">
        <f aca="false">'исходные данные'!F39</f>
        <v>67.8</v>
      </c>
      <c r="G39" s="25" t="n">
        <f aca="false">'исходные данные'!G39</f>
        <v>32.2</v>
      </c>
      <c r="H39" s="25" t="n">
        <f aca="false">('исходные данные'!H39)^(1/4)</f>
        <v>3.23853184046437</v>
      </c>
      <c r="I39" s="25" t="n">
        <f aca="false">('исходные данные'!I39)^(1/4)</f>
        <v>4.20884793278212</v>
      </c>
      <c r="J39" s="25" t="n">
        <f aca="false">('исходные данные'!J39)^(1/4)</f>
        <v>4.01938980709803</v>
      </c>
      <c r="K39" s="25" t="n">
        <f aca="false">('исходные данные'!K39)^(1/4)</f>
        <v>5.10918710049487</v>
      </c>
      <c r="L39" s="25" t="n">
        <f aca="false">('исходные данные'!L39)^(1/4)</f>
        <v>4.86893614481227</v>
      </c>
      <c r="M39" s="25" t="n">
        <f aca="false">('исходные данные'!M39)^(1/4)</f>
        <v>3.58402463421572</v>
      </c>
      <c r="N39" s="25" t="n">
        <f aca="false">('исходные данные'!N39)^(1/4)</f>
        <v>1.9446166923684</v>
      </c>
      <c r="O39" s="25" t="n">
        <f aca="false">('исходные данные'!O39)^(1/4)</f>
        <v>5.03488272003749</v>
      </c>
      <c r="P39" s="25" t="n">
        <f aca="false">('исходные данные'!P39)^(1/4)</f>
        <v>5.65554509278528</v>
      </c>
      <c r="Q39" s="25" t="n">
        <f aca="false">('исходные данные'!Q39)^(1/4)</f>
        <v>5.43642552901364</v>
      </c>
      <c r="R39" s="25" t="n">
        <f aca="false">('исходные данные'!R39)^(1/4)</f>
        <v>5.69431646968341</v>
      </c>
      <c r="S39" s="25" t="n">
        <f aca="false">('исходные данные'!S39)^(1/4)</f>
        <v>5.03324566266035</v>
      </c>
      <c r="T39" s="25" t="n">
        <f aca="false">('исходные данные'!T39)^(1/4)</f>
        <v>4.72045779044622</v>
      </c>
      <c r="U39" s="25" t="n">
        <f aca="false">('исходные данные'!U39)^(1/4)</f>
        <v>4.56691217378485</v>
      </c>
      <c r="V39" s="25" t="n">
        <f aca="false">('исходные данные'!V39)^(1/4)</f>
        <v>5.17531057187329</v>
      </c>
      <c r="W39" s="25" t="n">
        <f aca="false">('исходные данные'!W39)^(1/4)</f>
        <v>5.72495439264218</v>
      </c>
      <c r="X39" s="25" t="n">
        <f aca="false">('исходные данные'!X39)^(1/4)</f>
        <v>4.17226504947236</v>
      </c>
      <c r="Y39" s="25" t="n">
        <f aca="false">('исходные данные'!Y39)^(1/4)</f>
        <v>4.59972997313816</v>
      </c>
      <c r="Z39" s="25" t="n">
        <f aca="false">('исходные данные'!Z39)^(1/4)</f>
        <v>3.97219192803815</v>
      </c>
      <c r="AA39" s="25" t="n">
        <f aca="false">('исходные данные'!AA39)^(1/4)</f>
        <v>0</v>
      </c>
      <c r="AB39" s="25" t="n">
        <f aca="false">('исходные данные'!AB39)^(1/4)</f>
        <v>2.15702177877874</v>
      </c>
      <c r="AC39" s="25" t="n">
        <f aca="false">('исходные данные'!AC39)^(1/4)</f>
        <v>7.88637147823283</v>
      </c>
      <c r="AD39" s="25" t="n">
        <f aca="false">('исходные данные'!AD39)^(1/4)</f>
        <v>5.53178575035144</v>
      </c>
      <c r="AE39" s="25" t="n">
        <f aca="false">('исходные данные'!AE39)^(1/2)</f>
        <v>12.328828005938</v>
      </c>
      <c r="AF39" s="25" t="n">
        <f aca="false">('исходные данные'!AF39)^(1/4)</f>
        <v>4.44676510884994</v>
      </c>
      <c r="AG39" s="25" t="n">
        <f aca="false">('исходные данные'!AG39)^(1/4)</f>
        <v>1.86456918437613</v>
      </c>
      <c r="AH39" s="25" t="n">
        <f aca="false">('исходные данные'!AH39)^(1/4)</f>
        <v>2.18186974617134</v>
      </c>
      <c r="AI39" s="25" t="n">
        <f aca="false">'исходные данные'!AI39</f>
        <v>1469</v>
      </c>
    </row>
    <row r="40" customFormat="false" ht="15" hidden="false" customHeight="false" outlineLevel="0" collapsed="false">
      <c r="A40" s="28" t="s">
        <v>42</v>
      </c>
      <c r="B40" s="25" t="n">
        <f aca="false">('исходные данные'!B40)^(1/4)</f>
        <v>2.66312772705307</v>
      </c>
      <c r="C40" s="25" t="n">
        <f aca="false">('исходные данные'!C40)^(1/4)</f>
        <v>7.41049185035356</v>
      </c>
      <c r="D40" s="25" t="n">
        <f aca="false">('исходные данные'!D40)^(1/4)</f>
        <v>2.26458662055202</v>
      </c>
      <c r="E40" s="25" t="n">
        <f aca="false">'исходные данные'!E40</f>
        <v>12.8</v>
      </c>
      <c r="F40" s="25" t="n">
        <f aca="false">'исходные данные'!F40</f>
        <v>45</v>
      </c>
      <c r="G40" s="25" t="n">
        <f aca="false">'исходные данные'!G40</f>
        <v>55</v>
      </c>
      <c r="H40" s="25" t="n">
        <f aca="false">('исходные данные'!H40)^(1/4)</f>
        <v>3.09704101468247</v>
      </c>
      <c r="I40" s="25" t="n">
        <f aca="false">('исходные данные'!I40)^(1/4)</f>
        <v>2.89043931430538</v>
      </c>
      <c r="J40" s="25" t="n">
        <f aca="false">('исходные данные'!J40)^(1/4)</f>
        <v>4.46372701284154</v>
      </c>
      <c r="K40" s="25" t="n">
        <f aca="false">('исходные данные'!K40)^(1/4)</f>
        <v>4.49573468025436</v>
      </c>
      <c r="L40" s="25" t="n">
        <f aca="false">('исходные данные'!L40)^(1/4)</f>
        <v>3.83808804779883</v>
      </c>
      <c r="M40" s="25" t="n">
        <f aca="false">('исходные данные'!M40)^(1/4)</f>
        <v>1.93433642026767</v>
      </c>
      <c r="N40" s="25" t="n">
        <f aca="false">('исходные данные'!N40)^(1/4)</f>
        <v>0.880111736793393</v>
      </c>
      <c r="O40" s="25" t="n">
        <f aca="false">('исходные данные'!O40)^(1/4)</f>
        <v>4.20850439552526</v>
      </c>
      <c r="P40" s="25" t="n">
        <f aca="false">('исходные данные'!P40)^(1/4)</f>
        <v>4.20345744047425</v>
      </c>
      <c r="Q40" s="25" t="n">
        <f aca="false">('исходные данные'!Q40)^(1/4)</f>
        <v>4.15362721627431</v>
      </c>
      <c r="R40" s="25" t="n">
        <f aca="false">('исходные данные'!R40)^(1/4)</f>
        <v>5.64252988392462</v>
      </c>
      <c r="S40" s="25" t="n">
        <f aca="false">('исходные данные'!S40)^(1/4)</f>
        <v>5.95158972753555</v>
      </c>
      <c r="T40" s="25" t="n">
        <f aca="false">('исходные данные'!T40)^(1/4)</f>
        <v>5.93101519647822</v>
      </c>
      <c r="U40" s="25" t="n">
        <f aca="false">('исходные данные'!U40)^(1/4)</f>
        <v>5.67800522066142</v>
      </c>
      <c r="V40" s="25" t="n">
        <f aca="false">('исходные данные'!V40)^(1/4)</f>
        <v>4.85100922644265</v>
      </c>
      <c r="W40" s="25" t="n">
        <f aca="false">('исходные данные'!W40)^(1/4)</f>
        <v>4.89502415590783</v>
      </c>
      <c r="X40" s="25" t="n">
        <f aca="false">('исходные данные'!X40)^(1/4)</f>
        <v>3.90559980222068</v>
      </c>
      <c r="Y40" s="25" t="n">
        <f aca="false">('исходные данные'!Y40)^(1/4)</f>
        <v>4.42144419621951</v>
      </c>
      <c r="Z40" s="25" t="n">
        <f aca="false">('исходные данные'!Z40)^(1/4)</f>
        <v>3.79767273823505</v>
      </c>
      <c r="AA40" s="25" t="n">
        <f aca="false">('исходные данные'!AA40)^(1/4)</f>
        <v>0</v>
      </c>
      <c r="AB40" s="25" t="n">
        <f aca="false">('исходные данные'!AB40)^(1/4)</f>
        <v>1.83257183939683</v>
      </c>
      <c r="AC40" s="25" t="n">
        <f aca="false">('исходные данные'!AC40)^(1/4)</f>
        <v>2.28581280752498</v>
      </c>
      <c r="AD40" s="25" t="n">
        <f aca="false">('исходные данные'!AD40)^(1/4)</f>
        <v>2.30237775186424</v>
      </c>
      <c r="AE40" s="25" t="n">
        <f aca="false">('исходные данные'!AE40)^(1/2)</f>
        <v>10.4403065089106</v>
      </c>
      <c r="AF40" s="25" t="n">
        <f aca="false">('исходные данные'!AF40)^(1/4)</f>
        <v>3.63713576256413</v>
      </c>
      <c r="AG40" s="25" t="n">
        <f aca="false">('исходные данные'!AG40)^(1/4)</f>
        <v>0.638109877253325</v>
      </c>
      <c r="AH40" s="25" t="n">
        <f aca="false">('исходные данные'!AH40)^(1/4)</f>
        <v>1.29188182251693</v>
      </c>
      <c r="AI40" s="25" t="n">
        <f aca="false">'исходные данные'!AI40</f>
        <v>504</v>
      </c>
    </row>
    <row r="41" customFormat="false" ht="15" hidden="false" customHeight="false" outlineLevel="0" collapsed="false">
      <c r="A41" s="28" t="s">
        <v>43</v>
      </c>
      <c r="B41" s="25" t="n">
        <f aca="false">('исходные данные'!B41)^(1/4)</f>
        <v>1.37744930799686</v>
      </c>
      <c r="C41" s="25" t="n">
        <f aca="false">('исходные данные'!C41)^(1/4)</f>
        <v>4.66304242741614</v>
      </c>
      <c r="D41" s="25" t="n">
        <f aca="false">('исходные данные'!D41)^(1/4)</f>
        <v>2.34034731932072</v>
      </c>
      <c r="E41" s="25" t="n">
        <f aca="false">'исходные данные'!E41</f>
        <v>11.3</v>
      </c>
      <c r="F41" s="25" t="n">
        <f aca="false">'исходные данные'!F41</f>
        <v>41.3</v>
      </c>
      <c r="G41" s="25" t="n">
        <f aca="false">'исходные данные'!G41</f>
        <v>58.7</v>
      </c>
      <c r="H41" s="25" t="n">
        <f aca="false">('исходные данные'!H41)^(1/4)</f>
        <v>2.75966902107189</v>
      </c>
      <c r="I41" s="25" t="n">
        <f aca="false">('исходные данные'!I41)^(1/4)</f>
        <v>1.77827941003892</v>
      </c>
      <c r="J41" s="25" t="n">
        <f aca="false">('исходные данные'!J41)^(1/4)</f>
        <v>5.36746873132726</v>
      </c>
      <c r="K41" s="25" t="n">
        <f aca="false">('исходные данные'!K41)^(1/4)</f>
        <v>2.88094069274966</v>
      </c>
      <c r="L41" s="25" t="n">
        <f aca="false">('исходные данные'!L41)^(1/4)</f>
        <v>1</v>
      </c>
      <c r="M41" s="25" t="n">
        <f aca="false">('исходные данные'!M41)^(1/4)</f>
        <v>0</v>
      </c>
      <c r="N41" s="25" t="n">
        <f aca="false">('исходные данные'!N41)^(1/4)</f>
        <v>0.562341325190349</v>
      </c>
      <c r="O41" s="25" t="n">
        <f aca="false">('исходные данные'!O41)^(1/4)</f>
        <v>5.17696685734424</v>
      </c>
      <c r="P41" s="25" t="n">
        <f aca="false">('исходные данные'!P41)^(1/4)</f>
        <v>4.96567562044844</v>
      </c>
      <c r="Q41" s="25" t="n">
        <f aca="false">('исходные данные'!Q41)^(1/4)</f>
        <v>4.8586263601014</v>
      </c>
      <c r="R41" s="25" t="n">
        <f aca="false">('исходные данные'!R41)^(1/4)</f>
        <v>5.1775944650126</v>
      </c>
      <c r="S41" s="25" t="n">
        <f aca="false">('исходные данные'!S41)^(1/4)</f>
        <v>6.83363213442509</v>
      </c>
      <c r="T41" s="25" t="n">
        <f aca="false">('исходные данные'!T41)^(1/4)</f>
        <v>4.5367518314527</v>
      </c>
      <c r="U41" s="25" t="n">
        <f aca="false">('исходные данные'!U41)^(1/4)</f>
        <v>3.95709235632108</v>
      </c>
      <c r="V41" s="25" t="n">
        <f aca="false">('исходные данные'!V41)^(1/4)</f>
        <v>4.87365630769552</v>
      </c>
      <c r="W41" s="25" t="n">
        <f aca="false">('исходные данные'!W41)^(1/4)</f>
        <v>5.19140538012805</v>
      </c>
      <c r="X41" s="25" t="n">
        <f aca="false">('исходные данные'!X41)^(1/4)</f>
        <v>4.31422733479168</v>
      </c>
      <c r="Y41" s="25" t="n">
        <f aca="false">('исходные данные'!Y41)^(1/4)</f>
        <v>4.51683285217648</v>
      </c>
      <c r="Z41" s="25" t="n">
        <f aca="false">('исходные данные'!Z41)^(1/4)</f>
        <v>4.44631107501826</v>
      </c>
      <c r="AA41" s="25" t="n">
        <f aca="false">('исходные данные'!AA41)^(1/4)</f>
        <v>0</v>
      </c>
      <c r="AB41" s="25" t="n">
        <f aca="false">('исходные данные'!AB41)^(1/4)</f>
        <v>1.85315320178089</v>
      </c>
      <c r="AC41" s="25" t="n">
        <f aca="false">('исходные данные'!AC41)^(1/4)</f>
        <v>0.668740304976422</v>
      </c>
      <c r="AD41" s="25" t="n">
        <f aca="false">('исходные данные'!AD41)^(1/4)</f>
        <v>0.562341325190349</v>
      </c>
      <c r="AE41" s="25" t="n">
        <f aca="false">('исходные данные'!AE41)^(1/2)</f>
        <v>13.7113092008021</v>
      </c>
      <c r="AF41" s="25" t="n">
        <f aca="false">('исходные данные'!AF41)^(1/4)</f>
        <v>4.77988695657039</v>
      </c>
      <c r="AG41" s="25" t="n">
        <f aca="false">('исходные данные'!AG41)^(1/4)</f>
        <v>0</v>
      </c>
      <c r="AH41" s="25" t="n">
        <f aca="false">('исходные данные'!AH41)^(1/4)</f>
        <v>0</v>
      </c>
      <c r="AI41" s="25" t="n">
        <f aca="false">'исходные данные'!AI41</f>
        <v>369</v>
      </c>
    </row>
    <row r="42" customFormat="false" ht="21" hidden="false" customHeight="false" outlineLevel="0" collapsed="false">
      <c r="A42" s="28" t="s">
        <v>44</v>
      </c>
      <c r="B42" s="25" t="n">
        <f aca="false">('исходные данные'!B42)^(1/4)</f>
        <v>1.8803015465432</v>
      </c>
      <c r="C42" s="25" t="n">
        <f aca="false">('исходные данные'!C42)^(1/4)</f>
        <v>5.41878605665339</v>
      </c>
      <c r="D42" s="25" t="n">
        <f aca="false">('исходные данные'!D42)^(1/4)</f>
        <v>2.15332516071026</v>
      </c>
      <c r="E42" s="25" t="n">
        <f aca="false">'исходные данные'!E42</f>
        <v>19.1</v>
      </c>
      <c r="F42" s="25" t="n">
        <f aca="false">'исходные данные'!F42</f>
        <v>52.2</v>
      </c>
      <c r="G42" s="25" t="n">
        <f aca="false">'исходные данные'!G42</f>
        <v>47.8</v>
      </c>
      <c r="H42" s="25" t="n">
        <f aca="false">('исходные данные'!H42)^(1/4)</f>
        <v>3.08859061938766</v>
      </c>
      <c r="I42" s="25" t="n">
        <f aca="false">('исходные данные'!I42)^(1/4)</f>
        <v>2.69306252170043</v>
      </c>
      <c r="J42" s="25" t="n">
        <f aca="false">('исходные данные'!J42)^(1/4)</f>
        <v>4.87542086880809</v>
      </c>
      <c r="K42" s="25" t="n">
        <f aca="false">('исходные данные'!K42)^(1/4)</f>
        <v>3.422866442146</v>
      </c>
      <c r="L42" s="25" t="n">
        <f aca="false">('исходные данные'!L42)^(1/4)</f>
        <v>3.08859061938766</v>
      </c>
      <c r="M42" s="25" t="n">
        <f aca="false">('исходные данные'!M42)^(1/4)</f>
        <v>1.62657656169779</v>
      </c>
      <c r="N42" s="25" t="n">
        <f aca="false">('исходные данные'!N42)^(1/4)</f>
        <v>1.42297072110836</v>
      </c>
      <c r="O42" s="25" t="n">
        <f aca="false">('исходные данные'!O42)^(1/4)</f>
        <v>4.23094342128267</v>
      </c>
      <c r="P42" s="25" t="n">
        <f aca="false">('исходные данные'!P42)^(1/4)</f>
        <v>3.69353401702604</v>
      </c>
      <c r="Q42" s="25" t="n">
        <f aca="false">('исходные данные'!Q42)^(1/4)</f>
        <v>4.26073435143689</v>
      </c>
      <c r="R42" s="25" t="n">
        <f aca="false">('исходные данные'!R42)^(1/4)</f>
        <v>4.76437159908689</v>
      </c>
      <c r="S42" s="25" t="n">
        <f aca="false">('исходные данные'!S42)^(1/4)</f>
        <v>4.82621494762306</v>
      </c>
      <c r="T42" s="25" t="n">
        <f aca="false">('исходные данные'!T42)^(1/4)</f>
        <v>4.85981014247534</v>
      </c>
      <c r="U42" s="25" t="n">
        <f aca="false">('исходные данные'!U42)^(1/4)</f>
        <v>4.80439445355235</v>
      </c>
      <c r="V42" s="25" t="n">
        <f aca="false">('исходные данные'!V42)^(1/4)</f>
        <v>4.3729854125467</v>
      </c>
      <c r="W42" s="25" t="n">
        <f aca="false">('исходные данные'!W42)^(1/4)</f>
        <v>4.58657221765506</v>
      </c>
      <c r="X42" s="25" t="n">
        <f aca="false">('исходные данные'!X42)^(1/4)</f>
        <v>4.1801296092908</v>
      </c>
      <c r="Y42" s="25" t="n">
        <f aca="false">('исходные данные'!Y42)^(1/4)</f>
        <v>4.30266015564335</v>
      </c>
      <c r="Z42" s="25" t="n">
        <f aca="false">('исходные данные'!Z42)^(1/4)</f>
        <v>3.53706894389154</v>
      </c>
      <c r="AA42" s="25" t="n">
        <f aca="false">('исходные данные'!AA42)^(1/4)</f>
        <v>0</v>
      </c>
      <c r="AB42" s="25" t="n">
        <f aca="false">('исходные данные'!AB42)^(1/4)</f>
        <v>1.95492588097369</v>
      </c>
      <c r="AC42" s="25" t="n">
        <f aca="false">('исходные данные'!AC42)^(1/4)</f>
        <v>1.54514312517083</v>
      </c>
      <c r="AD42" s="25" t="n">
        <f aca="false">('исходные данные'!AD42)^(1/4)</f>
        <v>2.03944278385472</v>
      </c>
      <c r="AE42" s="25" t="n">
        <f aca="false">('исходные данные'!AE42)^(1/2)</f>
        <v>10.4403065089106</v>
      </c>
      <c r="AF42" s="25" t="n">
        <f aca="false">('исходные данные'!AF42)^(1/4)</f>
        <v>3.95227774224096</v>
      </c>
      <c r="AG42" s="25" t="n">
        <f aca="false">('исходные данные'!AG42)^(1/4)</f>
        <v>1.26387366766023</v>
      </c>
      <c r="AH42" s="25" t="n">
        <f aca="false">('исходные данные'!AH42)^(1/4)</f>
        <v>1.44891828958857</v>
      </c>
      <c r="AI42" s="25" t="n">
        <f aca="false">'исходные данные'!AI42</f>
        <v>1004</v>
      </c>
    </row>
    <row r="43" customFormat="false" ht="21" hidden="false" customHeight="false" outlineLevel="0" collapsed="false">
      <c r="A43" s="28" t="s">
        <v>45</v>
      </c>
      <c r="B43" s="25" t="n">
        <f aca="false">('исходные данные'!B43)^(1/4)</f>
        <v>1.9446166923684</v>
      </c>
      <c r="C43" s="25" t="n">
        <f aca="false">('исходные данные'!C43)^(1/4)</f>
        <v>4.65066496935505</v>
      </c>
      <c r="D43" s="25" t="n">
        <f aca="false">('исходные данные'!D43)^(1/4)</f>
        <v>2.13557994474488</v>
      </c>
      <c r="E43" s="25" t="n">
        <f aca="false">'исходные данные'!E43</f>
        <v>20.9</v>
      </c>
      <c r="F43" s="25" t="n">
        <f aca="false">'исходные данные'!F43</f>
        <v>42.7</v>
      </c>
      <c r="G43" s="25" t="n">
        <f aca="false">'исходные данные'!G43</f>
        <v>57.3</v>
      </c>
      <c r="H43" s="25" t="n">
        <f aca="false">('исходные данные'!H43)^(1/4)</f>
        <v>3.00921669843456</v>
      </c>
      <c r="I43" s="25" t="n">
        <f aca="false">('исходные данные'!I43)^(1/4)</f>
        <v>1.84946648396164</v>
      </c>
      <c r="J43" s="25" t="n">
        <f aca="false">('исходные данные'!J43)^(1/4)</f>
        <v>4.2972299580799</v>
      </c>
      <c r="K43" s="25" t="n">
        <f aca="false">('исходные данные'!K43)^(1/4)</f>
        <v>3.19239234701158</v>
      </c>
      <c r="L43" s="25" t="n">
        <f aca="false">('исходные данные'!L43)^(1/4)</f>
        <v>1.89882892211594</v>
      </c>
      <c r="M43" s="25" t="n">
        <f aca="false">('исходные данные'!M43)^(1/4)</f>
        <v>1.62657656169779</v>
      </c>
      <c r="N43" s="25" t="n">
        <f aca="false">('исходные данные'!N43)^(1/4)</f>
        <v>0.562341325190349</v>
      </c>
      <c r="O43" s="25" t="n">
        <f aca="false">('исходные данные'!O43)^(1/4)</f>
        <v>4.57185289171669</v>
      </c>
      <c r="P43" s="25" t="n">
        <f aca="false">('исходные данные'!P43)^(1/4)</f>
        <v>6.27909185786969</v>
      </c>
      <c r="Q43" s="25" t="n">
        <f aca="false">('исходные данные'!Q43)^(1/4)</f>
        <v>4.10365738031036</v>
      </c>
      <c r="R43" s="25" t="n">
        <f aca="false">('исходные данные'!R43)^(1/4)</f>
        <v>4.9960139960645</v>
      </c>
      <c r="S43" s="25" t="n">
        <f aca="false">('исходные данные'!S43)^(1/4)</f>
        <v>5.04606557235717</v>
      </c>
      <c r="T43" s="25" t="n">
        <f aca="false">('исходные данные'!T43)^(1/4)</f>
        <v>4.13612297252924</v>
      </c>
      <c r="U43" s="25" t="n">
        <f aca="false">('исходные данные'!U43)^(1/4)</f>
        <v>3.55584478364262</v>
      </c>
      <c r="V43" s="25" t="n">
        <f aca="false">('исходные данные'!V43)^(1/4)</f>
        <v>4.32512795635979</v>
      </c>
      <c r="W43" s="25" t="n">
        <f aca="false">('исходные данные'!W43)^(1/4)</f>
        <v>4.81686149902334</v>
      </c>
      <c r="X43" s="25" t="n">
        <f aca="false">('исходные данные'!X43)^(1/4)</f>
        <v>4.00584212886451</v>
      </c>
      <c r="Y43" s="25" t="n">
        <f aca="false">('исходные данные'!Y43)^(1/4)</f>
        <v>4.44676368724916</v>
      </c>
      <c r="Z43" s="25" t="n">
        <f aca="false">('исходные данные'!Z43)^(1/4)</f>
        <v>4.02967957521403</v>
      </c>
      <c r="AA43" s="25" t="n">
        <f aca="false">('исходные данные'!AA43)^(1/4)</f>
        <v>0</v>
      </c>
      <c r="AB43" s="25" t="n">
        <f aca="false">('исходные данные'!AB43)^(1/4)</f>
        <v>1.97294906271669</v>
      </c>
      <c r="AC43" s="25" t="n">
        <f aca="false">('исходные данные'!AC43)^(1/4)</f>
        <v>1.63235489979809</v>
      </c>
      <c r="AD43" s="25" t="n">
        <f aca="false">('исходные данные'!AD43)^(1/4)</f>
        <v>1.69734264607285</v>
      </c>
      <c r="AE43" s="25" t="n">
        <f aca="false">('исходные данные'!AE43)^(1/2)</f>
        <v>8.66025403784439</v>
      </c>
      <c r="AF43" s="25" t="n">
        <f aca="false">('исходные данные'!AF43)^(1/4)</f>
        <v>2.73556479973476</v>
      </c>
      <c r="AG43" s="25" t="n">
        <f aca="false">('исходные данные'!AG43)^(1/4)</f>
        <v>0</v>
      </c>
      <c r="AH43" s="25" t="n">
        <f aca="false">('исходные данные'!AH43)^(1/4)</f>
        <v>1.33815912646742</v>
      </c>
      <c r="AI43" s="25" t="n">
        <f aca="false">'исходные данные'!AI43</f>
        <v>865</v>
      </c>
    </row>
    <row r="44" customFormat="false" ht="21" hidden="false" customHeight="false" outlineLevel="0" collapsed="false">
      <c r="A44" s="28" t="s">
        <v>46</v>
      </c>
      <c r="B44" s="25" t="n">
        <f aca="false">('исходные данные'!B44)^(1/4)</f>
        <v>1.68179283050743</v>
      </c>
      <c r="C44" s="25" t="n">
        <f aca="false">('исходные данные'!C44)^(1/4)</f>
        <v>5.15047030694584</v>
      </c>
      <c r="D44" s="25" t="n">
        <f aca="false">('исходные данные'!D44)^(1/4)</f>
        <v>2.13557994474488</v>
      </c>
      <c r="E44" s="25" t="n">
        <f aca="false">'исходные данные'!E44</f>
        <v>22.4</v>
      </c>
      <c r="F44" s="25" t="n">
        <f aca="false">'исходные данные'!F44</f>
        <v>64.1</v>
      </c>
      <c r="G44" s="25" t="n">
        <f aca="false">'исходные данные'!G44</f>
        <v>35.9</v>
      </c>
      <c r="H44" s="25" t="n">
        <f aca="false">('исходные данные'!H44)^(1/4)</f>
        <v>3.70779275106734</v>
      </c>
      <c r="I44" s="25" t="n">
        <f aca="false">('исходные данные'!I44)^(1/4)</f>
        <v>2.7958270508644</v>
      </c>
      <c r="J44" s="25" t="n">
        <f aca="false">('исходные данные'!J44)^(1/4)</f>
        <v>5.12707312764211</v>
      </c>
      <c r="K44" s="25" t="n">
        <f aca="false">('исходные данные'!K44)^(1/4)</f>
        <v>3.41289208976447</v>
      </c>
      <c r="L44" s="25" t="n">
        <f aca="false">('исходные данные'!L44)^(1/4)</f>
        <v>3.25315312339557</v>
      </c>
      <c r="M44" s="25" t="n">
        <f aca="false">('исходные данные'!M44)^(1/4)</f>
        <v>2.30032663379121</v>
      </c>
      <c r="N44" s="25" t="n">
        <f aca="false">('исходные данные'!N44)^(1/4)</f>
        <v>0.562341325190349</v>
      </c>
      <c r="O44" s="25" t="n">
        <f aca="false">('исходные данные'!O44)^(1/4)</f>
        <v>4.63135252784997</v>
      </c>
      <c r="P44" s="25" t="n">
        <f aca="false">('исходные данные'!P44)^(1/4)</f>
        <v>5.26920765761231</v>
      </c>
      <c r="Q44" s="25" t="n">
        <f aca="false">('исходные данные'!Q44)^(1/4)</f>
        <v>4.15428752713906</v>
      </c>
      <c r="R44" s="25" t="n">
        <f aca="false">('исходные данные'!R44)^(1/4)</f>
        <v>4.04319775202652</v>
      </c>
      <c r="S44" s="25" t="n">
        <f aca="false">('исходные данные'!S44)^(1/4)</f>
        <v>4.60677715086499</v>
      </c>
      <c r="T44" s="25" t="n">
        <f aca="false">('исходные данные'!T44)^(1/4)</f>
        <v>4.82175426719817</v>
      </c>
      <c r="U44" s="25" t="n">
        <f aca="false">('исходные данные'!U44)^(1/4)</f>
        <v>4.15617936544894</v>
      </c>
      <c r="V44" s="25" t="n">
        <f aca="false">('исходные данные'!V44)^(1/4)</f>
        <v>4.73610163409241</v>
      </c>
      <c r="W44" s="25" t="n">
        <f aca="false">('исходные данные'!W44)^(1/4)</f>
        <v>4.60119325082886</v>
      </c>
      <c r="X44" s="25" t="n">
        <f aca="false">('исходные данные'!X44)^(1/4)</f>
        <v>4.0237556321674</v>
      </c>
      <c r="Y44" s="25" t="n">
        <f aca="false">('исходные данные'!Y44)^(1/4)</f>
        <v>4.4305936727606</v>
      </c>
      <c r="Z44" s="25" t="n">
        <f aca="false">('исходные данные'!Z44)^(1/4)</f>
        <v>3.60899733514745</v>
      </c>
      <c r="AA44" s="25" t="n">
        <f aca="false">('исходные данные'!AA44)^(1/4)</f>
        <v>0</v>
      </c>
      <c r="AB44" s="25" t="n">
        <f aca="false">('исходные данные'!AB44)^(1/4)</f>
        <v>1.99343082879571</v>
      </c>
      <c r="AC44" s="25" t="n">
        <f aca="false">('исходные данные'!AC44)^(1/4)</f>
        <v>2.52268924576114</v>
      </c>
      <c r="AD44" s="25" t="n">
        <f aca="false">('исходные данные'!AD44)^(1/4)</f>
        <v>1.67118162051699</v>
      </c>
      <c r="AE44" s="25" t="n">
        <f aca="false">('исходные данные'!AE44)^(1/2)</f>
        <v>15.556349186104</v>
      </c>
      <c r="AF44" s="25" t="n">
        <f aca="false">('исходные данные'!AF44)^(1/4)</f>
        <v>2.9622566376653</v>
      </c>
      <c r="AG44" s="25" t="n">
        <f aca="false">('исходные данные'!AG44)^(1/4)</f>
        <v>1.24670971170511</v>
      </c>
      <c r="AH44" s="25" t="n">
        <f aca="false">('исходные данные'!AH44)^(1/4)</f>
        <v>1.64874673358195</v>
      </c>
      <c r="AI44" s="25" t="n">
        <f aca="false">'исходные данные'!AI44</f>
        <v>955</v>
      </c>
    </row>
    <row r="45" customFormat="false" ht="15" hidden="false" customHeight="false" outlineLevel="0" collapsed="false">
      <c r="A45" s="28" t="s">
        <v>47</v>
      </c>
      <c r="B45" s="25" t="n">
        <f aca="false">('исходные данные'!B45)^(1/4)</f>
        <v>1.98738107358058</v>
      </c>
      <c r="C45" s="25" t="n">
        <f aca="false">('исходные данные'!C45)^(1/4)</f>
        <v>6.11056361287963</v>
      </c>
      <c r="D45" s="25" t="n">
        <f aca="false">('исходные данные'!D45)^(1/4)</f>
        <v>2.42356556796703</v>
      </c>
      <c r="E45" s="25" t="n">
        <f aca="false">'исходные данные'!E45</f>
        <v>9.6</v>
      </c>
      <c r="F45" s="25" t="n">
        <f aca="false">'исходные данные'!F45</f>
        <v>34.8</v>
      </c>
      <c r="G45" s="25" t="n">
        <f aca="false">'исходные данные'!G45</f>
        <v>65.2</v>
      </c>
      <c r="H45" s="25" t="n">
        <f aca="false">('исходные данные'!H45)^(1/4)</f>
        <v>3.27472217062205</v>
      </c>
      <c r="I45" s="25" t="n">
        <f aca="false">('исходные данные'!I45)^(1/4)</f>
        <v>2.18276240113958</v>
      </c>
      <c r="J45" s="25" t="n">
        <f aca="false">('исходные данные'!J45)^(1/4)</f>
        <v>4.81161862636478</v>
      </c>
      <c r="K45" s="25" t="n">
        <f aca="false">('исходные данные'!K45)^(1/4)</f>
        <v>3.47487655586481</v>
      </c>
      <c r="L45" s="25" t="n">
        <f aca="false">('исходные данные'!L45)^(1/4)</f>
        <v>2.11474252688113</v>
      </c>
      <c r="M45" s="25" t="n">
        <f aca="false">('исходные данные'!M45)^(1/4)</f>
        <v>1.62657656169779</v>
      </c>
      <c r="N45" s="25" t="n">
        <f aca="false">('исходные данные'!N45)^(1/4)</f>
        <v>0.668740304976422</v>
      </c>
      <c r="O45" s="25" t="n">
        <f aca="false">('исходные данные'!O45)^(1/4)</f>
        <v>3.42357374961481</v>
      </c>
      <c r="P45" s="25" t="n">
        <f aca="false">('исходные данные'!P45)^(1/4)</f>
        <v>5.15244698006671</v>
      </c>
      <c r="Q45" s="25" t="n">
        <f aca="false">('исходные данные'!Q45)^(1/4)</f>
        <v>3.65726468681612</v>
      </c>
      <c r="R45" s="25" t="n">
        <f aca="false">('исходные данные'!R45)^(1/4)</f>
        <v>4.72298517943081</v>
      </c>
      <c r="S45" s="25" t="n">
        <f aca="false">('исходные данные'!S45)^(1/4)</f>
        <v>4.73682986423208</v>
      </c>
      <c r="T45" s="25" t="n">
        <f aca="false">('исходные данные'!T45)^(1/4)</f>
        <v>5.24274750957474</v>
      </c>
      <c r="U45" s="25" t="n">
        <f aca="false">('исходные данные'!U45)^(1/4)</f>
        <v>6.60321312785331</v>
      </c>
      <c r="V45" s="25" t="n">
        <f aca="false">('исходные данные'!V45)^(1/4)</f>
        <v>4.72605090246113</v>
      </c>
      <c r="W45" s="25" t="n">
        <f aca="false">('исходные данные'!W45)^(1/4)</f>
        <v>5.52148989513396</v>
      </c>
      <c r="X45" s="25" t="n">
        <f aca="false">('исходные данные'!X45)^(1/4)</f>
        <v>4.07070906133906</v>
      </c>
      <c r="Y45" s="25" t="n">
        <f aca="false">('исходные данные'!Y45)^(1/4)</f>
        <v>4.48348797757435</v>
      </c>
      <c r="Z45" s="25" t="n">
        <f aca="false">('исходные данные'!Z45)^(1/4)</f>
        <v>3.7952994961035</v>
      </c>
      <c r="AA45" s="25" t="n">
        <f aca="false">('исходные данные'!AA45)^(1/4)</f>
        <v>0.846553122969704</v>
      </c>
      <c r="AB45" s="25" t="n">
        <f aca="false">('исходные данные'!AB45)^(1/4)</f>
        <v>1.63141330814896</v>
      </c>
      <c r="AC45" s="25" t="n">
        <f aca="false">('исходные данные'!AC45)^(1/4)</f>
        <v>0.562341325190349</v>
      </c>
      <c r="AD45" s="25" t="n">
        <f aca="false">('исходные данные'!AD45)^(1/4)</f>
        <v>1.14185834543543</v>
      </c>
      <c r="AE45" s="25" t="n">
        <f aca="false">('исходные данные'!AE45)^(1/2)</f>
        <v>12.4096736459909</v>
      </c>
      <c r="AF45" s="25" t="n">
        <f aca="false">('исходные данные'!AF45)^(1/4)</f>
        <v>3.68302321011564</v>
      </c>
      <c r="AG45" s="25" t="n">
        <f aca="false">('исходные данные'!AG45)^(1/4)</f>
        <v>0.773857919594991</v>
      </c>
      <c r="AH45" s="25" t="n">
        <f aca="false">('исходные данные'!AH45)^(1/4)</f>
        <v>1.17966765409505</v>
      </c>
      <c r="AI45" s="25" t="n">
        <f aca="false">'исходные данные'!AI45</f>
        <v>248</v>
      </c>
    </row>
    <row r="46" customFormat="false" ht="15" hidden="false" customHeight="false" outlineLevel="0" collapsed="false">
      <c r="A46" s="28" t="s">
        <v>48</v>
      </c>
      <c r="B46" s="25" t="n">
        <f aca="false">('исходные данные'!B46)^(1/4)</f>
        <v>2.85242672872121</v>
      </c>
      <c r="C46" s="25" t="n">
        <f aca="false">('исходные данные'!C46)^(1/4)</f>
        <v>7.27531048416712</v>
      </c>
      <c r="D46" s="25" t="n">
        <f aca="false">('исходные данные'!D46)^(1/4)</f>
        <v>2.07111615268324</v>
      </c>
      <c r="E46" s="25" t="n">
        <f aca="false">'исходные данные'!E46</f>
        <v>23.6</v>
      </c>
      <c r="F46" s="25" t="n">
        <f aca="false">'исходные данные'!F46</f>
        <v>58.3</v>
      </c>
      <c r="G46" s="25" t="n">
        <f aca="false">'исходные данные'!G46</f>
        <v>41.7</v>
      </c>
      <c r="H46" s="25" t="n">
        <f aca="false">('исходные данные'!H46)^(1/4)</f>
        <v>3.8943229049609</v>
      </c>
      <c r="I46" s="25" t="n">
        <f aca="false">('исходные данные'!I46)^(1/4)</f>
        <v>3.64335488318611</v>
      </c>
      <c r="J46" s="25" t="n">
        <f aca="false">('исходные данные'!J46)^(1/4)</f>
        <v>4.04229324002703</v>
      </c>
      <c r="K46" s="25" t="n">
        <f aca="false">('исходные данные'!K46)^(1/4)</f>
        <v>4.72906502204817</v>
      </c>
      <c r="L46" s="25" t="n">
        <f aca="false">('исходные данные'!L46)^(1/4)</f>
        <v>3.59483629437004</v>
      </c>
      <c r="M46" s="25" t="n">
        <f aca="false">('исходные данные'!M46)^(1/4)</f>
        <v>2.75966902107189</v>
      </c>
      <c r="N46" s="25" t="n">
        <f aca="false">('исходные данные'!N46)^(1/4)</f>
        <v>1.91682931273882</v>
      </c>
      <c r="O46" s="25" t="n">
        <f aca="false">('исходные данные'!O46)^(1/4)</f>
        <v>4.71795655324776</v>
      </c>
      <c r="P46" s="25" t="n">
        <f aca="false">('исходные данные'!P46)^(1/4)</f>
        <v>5.58604248453475</v>
      </c>
      <c r="Q46" s="25" t="n">
        <f aca="false">('исходные данные'!Q46)^(1/4)</f>
        <v>5.13566383795973</v>
      </c>
      <c r="R46" s="25" t="n">
        <f aca="false">('исходные данные'!R46)^(1/4)</f>
        <v>5.23562645459475</v>
      </c>
      <c r="S46" s="25" t="n">
        <f aca="false">('исходные данные'!S46)^(1/4)</f>
        <v>4.53689346903903</v>
      </c>
      <c r="T46" s="25" t="n">
        <f aca="false">('исходные данные'!T46)^(1/4)</f>
        <v>4.59786948160087</v>
      </c>
      <c r="U46" s="25" t="n">
        <f aca="false">('исходные данные'!U46)^(1/4)</f>
        <v>4.71325253025644</v>
      </c>
      <c r="V46" s="25" t="n">
        <f aca="false">('исходные данные'!V46)^(1/4)</f>
        <v>4.986604632053</v>
      </c>
      <c r="W46" s="25" t="n">
        <f aca="false">('исходные данные'!W46)^(1/4)</f>
        <v>5.09171839948789</v>
      </c>
      <c r="X46" s="25" t="n">
        <f aca="false">('исходные данные'!X46)^(1/4)</f>
        <v>4.09915792015186</v>
      </c>
      <c r="Y46" s="25" t="n">
        <f aca="false">('исходные данные'!Y46)^(1/4)</f>
        <v>4.60544344809424</v>
      </c>
      <c r="Z46" s="25" t="n">
        <f aca="false">('исходные данные'!Z46)^(1/4)</f>
        <v>3.54119765431076</v>
      </c>
      <c r="AA46" s="25" t="n">
        <f aca="false">('исходные данные'!AA46)^(1/4)</f>
        <v>0</v>
      </c>
      <c r="AB46" s="25" t="n">
        <f aca="false">('исходные данные'!AB46)^(1/4)</f>
        <v>2.13226220374021</v>
      </c>
      <c r="AC46" s="25" t="n">
        <f aca="false">('исходные данные'!AC46)^(1/4)</f>
        <v>4.97318505787139</v>
      </c>
      <c r="AD46" s="25" t="n">
        <f aca="false">('исходные данные'!AD46)^(1/4)</f>
        <v>4.33301088799908</v>
      </c>
      <c r="AE46" s="25" t="n">
        <f aca="false">('исходные данные'!AE46)^(1/2)</f>
        <v>9.2736184954957</v>
      </c>
      <c r="AF46" s="25" t="n">
        <f aca="false">('исходные данные'!AF46)^(1/4)</f>
        <v>4.07962216106997</v>
      </c>
      <c r="AG46" s="25" t="n">
        <f aca="false">('исходные данные'!AG46)^(1/4)</f>
        <v>1.58541069805634</v>
      </c>
      <c r="AH46" s="25" t="n">
        <f aca="false">('исходные данные'!AH46)^(1/4)</f>
        <v>1.84124862588581</v>
      </c>
      <c r="AI46" s="25" t="n">
        <f aca="false">'исходные данные'!AI46</f>
        <v>1295</v>
      </c>
    </row>
    <row r="47" customFormat="false" ht="15" hidden="false" customHeight="false" outlineLevel="0" collapsed="false">
      <c r="A47" s="28" t="s">
        <v>49</v>
      </c>
      <c r="B47" s="25" t="n">
        <f aca="false">('исходные данные'!B47)^(1/4)</f>
        <v>3.4574671078428</v>
      </c>
      <c r="C47" s="25" t="n">
        <f aca="false">('исходные данные'!C47)^(1/4)</f>
        <v>7.98781398156844</v>
      </c>
      <c r="D47" s="25" t="n">
        <f aca="false">('исходные данные'!D47)^(1/4)</f>
        <v>2.1120941277886</v>
      </c>
      <c r="E47" s="25" t="n">
        <f aca="false">'исходные данные'!E47</f>
        <v>22.8</v>
      </c>
      <c r="F47" s="25" t="n">
        <f aca="false">'исходные данные'!F47</f>
        <v>61.8</v>
      </c>
      <c r="G47" s="25" t="n">
        <f aca="false">'исходные данные'!G47</f>
        <v>38.2</v>
      </c>
      <c r="H47" s="25" t="n">
        <f aca="false">('исходные данные'!H47)^(1/4)</f>
        <v>3.38312328215506</v>
      </c>
      <c r="I47" s="25" t="n">
        <f aca="false">('исходные данные'!I47)^(1/4)</f>
        <v>4.62156238946896</v>
      </c>
      <c r="J47" s="25" t="n">
        <f aca="false">('исходные данные'!J47)^(1/4)</f>
        <v>4.14784890444255</v>
      </c>
      <c r="K47" s="25" t="n">
        <f aca="false">('исходные данные'!K47)^(1/4)</f>
        <v>4.87549205702265</v>
      </c>
      <c r="L47" s="25" t="n">
        <f aca="false">('исходные данные'!L47)^(1/4)</f>
        <v>5.21034969277461</v>
      </c>
      <c r="M47" s="25" t="n">
        <f aca="false">('исходные данные'!M47)^(1/4)</f>
        <v>3.69794460899259</v>
      </c>
      <c r="N47" s="25" t="n">
        <f aca="false">('исходные данные'!N47)^(1/4)</f>
        <v>1.80861423381528</v>
      </c>
      <c r="O47" s="25" t="n">
        <f aca="false">('исходные данные'!O47)^(1/4)</f>
        <v>4.63833112353204</v>
      </c>
      <c r="P47" s="25" t="n">
        <f aca="false">('исходные данные'!P47)^(1/4)</f>
        <v>6.07945287541424</v>
      </c>
      <c r="Q47" s="25" t="n">
        <f aca="false">('исходные данные'!Q47)^(1/4)</f>
        <v>6.10321329220011</v>
      </c>
      <c r="R47" s="25" t="n">
        <f aca="false">('исходные данные'!R47)^(1/4)</f>
        <v>5.25932220971673</v>
      </c>
      <c r="S47" s="25" t="n">
        <f aca="false">('исходные данные'!S47)^(1/4)</f>
        <v>5.23261133199591</v>
      </c>
      <c r="T47" s="25" t="n">
        <f aca="false">('исходные данные'!T47)^(1/4)</f>
        <v>5.1436630671678</v>
      </c>
      <c r="U47" s="25" t="n">
        <f aca="false">('исходные данные'!U47)^(1/4)</f>
        <v>4.77653662752861</v>
      </c>
      <c r="V47" s="25" t="n">
        <f aca="false">('исходные данные'!V47)^(1/4)</f>
        <v>5.41673926193755</v>
      </c>
      <c r="W47" s="25" t="n">
        <f aca="false">('исходные данные'!W47)^(1/4)</f>
        <v>5.36257713901647</v>
      </c>
      <c r="X47" s="25" t="n">
        <f aca="false">('исходные данные'!X47)^(1/4)</f>
        <v>4.30616302543422</v>
      </c>
      <c r="Y47" s="25" t="n">
        <f aca="false">('исходные данные'!Y47)^(1/4)</f>
        <v>4.73329166640661</v>
      </c>
      <c r="Z47" s="25" t="n">
        <f aca="false">('исходные данные'!Z47)^(1/4)</f>
        <v>4.12863358412556</v>
      </c>
      <c r="AA47" s="25" t="n">
        <f aca="false">('исходные данные'!AA47)^(1/4)</f>
        <v>0.533215954751813</v>
      </c>
      <c r="AB47" s="25" t="n">
        <f aca="false">('исходные данные'!AB47)^(1/4)</f>
        <v>2.17137184485205</v>
      </c>
      <c r="AC47" s="25" t="n">
        <f aca="false">('исходные данные'!AC47)^(1/4)</f>
        <v>8.89821779065723</v>
      </c>
      <c r="AD47" s="25" t="n">
        <f aca="false">('исходные данные'!AD47)^(1/4)</f>
        <v>5.94484601096989</v>
      </c>
      <c r="AE47" s="25" t="n">
        <f aca="false">('исходные данные'!AE47)^(1/2)</f>
        <v>14.560219778561</v>
      </c>
      <c r="AF47" s="25" t="n">
        <f aca="false">('исходные данные'!AF47)^(1/4)</f>
        <v>3.77926670891136</v>
      </c>
      <c r="AG47" s="25" t="n">
        <f aca="false">('исходные данные'!AG47)^(1/4)</f>
        <v>1.79644332973716</v>
      </c>
      <c r="AH47" s="25" t="n">
        <f aca="false">('исходные данные'!AH47)^(1/4)</f>
        <v>1.78683348139219</v>
      </c>
      <c r="AI47" s="25" t="n">
        <f aca="false">'исходные данные'!AI47</f>
        <v>1742</v>
      </c>
    </row>
    <row r="48" customFormat="false" ht="15" hidden="false" customHeight="false" outlineLevel="0" collapsed="false">
      <c r="A48" s="28" t="s">
        <v>50</v>
      </c>
      <c r="B48" s="25" t="n">
        <f aca="false">('исходные данные'!B48)^(1/4)</f>
        <v>2.19939870168624</v>
      </c>
      <c r="C48" s="25" t="n">
        <f aca="false">('исходные данные'!C48)^(1/4)</f>
        <v>5.11758660200015</v>
      </c>
      <c r="D48" s="25" t="n">
        <f aca="false">('исходные данные'!D48)^(1/4)</f>
        <v>2.09053932674859</v>
      </c>
      <c r="E48" s="25" t="n">
        <f aca="false">'исходные данные'!E48</f>
        <v>24.1</v>
      </c>
      <c r="F48" s="25" t="n">
        <f aca="false">'исходные данные'!F48</f>
        <v>65.5</v>
      </c>
      <c r="G48" s="25" t="n">
        <f aca="false">'исходные данные'!G48</f>
        <v>34.5</v>
      </c>
      <c r="H48" s="25" t="n">
        <f aca="false">('исходные данные'!H48)^(1/4)</f>
        <v>3.12198564135214</v>
      </c>
      <c r="I48" s="25" t="n">
        <f aca="false">('исходные данные'!I48)^(1/4)</f>
        <v>2.03648920219714</v>
      </c>
      <c r="J48" s="25" t="n">
        <f aca="false">('исходные данные'!J48)^(1/4)</f>
        <v>3.80675409583932</v>
      </c>
      <c r="K48" s="25" t="n">
        <f aca="false">('исходные данные'!K48)^(1/4)</f>
        <v>3.20798398626707</v>
      </c>
      <c r="L48" s="25" t="n">
        <f aca="false">('исходные данные'!L48)^(1/4)</f>
        <v>3.02740010403509</v>
      </c>
      <c r="M48" s="25" t="n">
        <f aca="false">('исходные данные'!M48)^(1/4)</f>
        <v>2.44948974278318</v>
      </c>
      <c r="N48" s="25" t="n">
        <f aca="false">('исходные данные'!N48)^(1/4)</f>
        <v>1.7415941483654</v>
      </c>
      <c r="O48" s="25" t="n">
        <f aca="false">('исходные данные'!O48)^(1/4)</f>
        <v>5.47448970990508</v>
      </c>
      <c r="P48" s="25" t="n">
        <f aca="false">('исходные данные'!P48)^(1/4)</f>
        <v>4.5605633360892</v>
      </c>
      <c r="Q48" s="25" t="n">
        <f aca="false">('исходные данные'!Q48)^(1/4)</f>
        <v>5.20620526245943</v>
      </c>
      <c r="R48" s="25" t="n">
        <f aca="false">('исходные данные'!R48)^(1/4)</f>
        <v>4.90162547485621</v>
      </c>
      <c r="S48" s="25" t="n">
        <f aca="false">('исходные данные'!S48)^(1/4)</f>
        <v>5.41109527164865</v>
      </c>
      <c r="T48" s="25" t="n">
        <f aca="false">('исходные данные'!T48)^(1/4)</f>
        <v>4.22869593950525</v>
      </c>
      <c r="U48" s="25" t="n">
        <f aca="false">('исходные данные'!U48)^(1/4)</f>
        <v>4.4918287382647</v>
      </c>
      <c r="V48" s="25" t="n">
        <f aca="false">('исходные данные'!V48)^(1/4)</f>
        <v>4.47565420152917</v>
      </c>
      <c r="W48" s="25" t="n">
        <f aca="false">('исходные данные'!W48)^(1/4)</f>
        <v>5.76975502657935</v>
      </c>
      <c r="X48" s="25" t="n">
        <f aca="false">('исходные данные'!X48)^(1/4)</f>
        <v>3.8714553456445</v>
      </c>
      <c r="Y48" s="25" t="n">
        <f aca="false">('исходные данные'!Y48)^(1/4)</f>
        <v>4.22050354872001</v>
      </c>
      <c r="Z48" s="25" t="n">
        <f aca="false">('исходные данные'!Z48)^(1/4)</f>
        <v>4.05368747368756</v>
      </c>
      <c r="AA48" s="25" t="n">
        <f aca="false">('исходные данные'!AA48)^(1/4)</f>
        <v>0</v>
      </c>
      <c r="AB48" s="25" t="n">
        <f aca="false">('исходные данные'!AB48)^(1/4)</f>
        <v>2.19864257113457</v>
      </c>
      <c r="AC48" s="25" t="n">
        <f aca="false">('исходные данные'!AC48)^(1/4)</f>
        <v>4.1807365730154</v>
      </c>
      <c r="AD48" s="25" t="n">
        <f aca="false">('исходные данные'!AD48)^(1/4)</f>
        <v>3.20716583551569</v>
      </c>
      <c r="AE48" s="25" t="n">
        <f aca="false">('исходные данные'!AE48)^(1/2)</f>
        <v>19.3390796058137</v>
      </c>
      <c r="AF48" s="25" t="n">
        <f aca="false">('исходные данные'!AF48)^(1/4)</f>
        <v>5.26429605180997</v>
      </c>
      <c r="AG48" s="25" t="n">
        <f aca="false">('исходные данные'!AG48)^(1/4)</f>
        <v>1.45805941894699</v>
      </c>
      <c r="AH48" s="25" t="n">
        <f aca="false">('исходные данные'!AH48)^(1/4)</f>
        <v>2.21465349112878</v>
      </c>
      <c r="AI48" s="25" t="n">
        <f aca="false">'исходные данные'!AI48</f>
        <v>1218</v>
      </c>
    </row>
    <row r="49" customFormat="false" ht="15" hidden="false" customHeight="false" outlineLevel="0" collapsed="false">
      <c r="A49" s="28" t="s">
        <v>51</v>
      </c>
      <c r="B49" s="25" t="n">
        <f aca="false">('исходные данные'!B49)^(1/4)</f>
        <v>2.26026899058009</v>
      </c>
      <c r="C49" s="25" t="n">
        <f aca="false">('исходные данные'!C49)^(1/4)</f>
        <v>5.33055202431509</v>
      </c>
      <c r="D49" s="25" t="n">
        <f aca="false">('исходные данные'!D49)^(1/4)</f>
        <v>1.97451708980287</v>
      </c>
      <c r="E49" s="25" t="n">
        <f aca="false">'исходные данные'!E49</f>
        <v>26.6</v>
      </c>
      <c r="F49" s="25" t="n">
        <f aca="false">'исходные данные'!F49</f>
        <v>61.9</v>
      </c>
      <c r="G49" s="25" t="n">
        <f aca="false">'исходные данные'!G49</f>
        <v>38.1</v>
      </c>
      <c r="H49" s="25" t="n">
        <f aca="false">('исходные данные'!H49)^(1/4)</f>
        <v>3.29587325168918</v>
      </c>
      <c r="I49" s="25" t="n">
        <f aca="false">('исходные данные'!I49)^(1/4)</f>
        <v>2.57404497035133</v>
      </c>
      <c r="J49" s="25" t="n">
        <f aca="false">('исходные данные'!J49)^(1/4)</f>
        <v>4.10153676580629</v>
      </c>
      <c r="K49" s="25" t="n">
        <f aca="false">('исходные данные'!K49)^(1/4)</f>
        <v>3.52695522645787</v>
      </c>
      <c r="L49" s="25" t="n">
        <f aca="false">('исходные данные'!L49)^(1/4)</f>
        <v>2.8502698827718</v>
      </c>
      <c r="M49" s="25" t="n">
        <f aca="false">('исходные данные'!M49)^(1/4)</f>
        <v>2.16573677066799</v>
      </c>
      <c r="N49" s="25" t="n">
        <f aca="false">('исходные данные'!N49)^(1/4)</f>
        <v>2.27950705695478</v>
      </c>
      <c r="O49" s="25" t="n">
        <f aca="false">('исходные данные'!O49)^(1/4)</f>
        <v>4.34863904874864</v>
      </c>
      <c r="P49" s="25" t="n">
        <f aca="false">('исходные данные'!P49)^(1/4)</f>
        <v>5.2620128578156</v>
      </c>
      <c r="Q49" s="25" t="n">
        <f aca="false">('исходные данные'!Q49)^(1/4)</f>
        <v>5.14290469762687</v>
      </c>
      <c r="R49" s="25" t="n">
        <f aca="false">('исходные данные'!R49)^(1/4)</f>
        <v>5.6940954621626</v>
      </c>
      <c r="S49" s="25" t="n">
        <f aca="false">('исходные данные'!S49)^(1/4)</f>
        <v>5.2907955705963</v>
      </c>
      <c r="T49" s="25" t="n">
        <f aca="false">('исходные данные'!T49)^(1/4)</f>
        <v>4.39276757347729</v>
      </c>
      <c r="U49" s="25" t="n">
        <f aca="false">('исходные данные'!U49)^(1/4)</f>
        <v>5.04790700057015</v>
      </c>
      <c r="V49" s="25" t="n">
        <f aca="false">('исходные данные'!V49)^(1/4)</f>
        <v>4.92873281805278</v>
      </c>
      <c r="W49" s="25" t="n">
        <f aca="false">('исходные данные'!W49)^(1/4)</f>
        <v>5.21686672629528</v>
      </c>
      <c r="X49" s="25" t="n">
        <f aca="false">('исходные данные'!X49)^(1/4)</f>
        <v>4.0431309109855</v>
      </c>
      <c r="Y49" s="25" t="n">
        <f aca="false">('исходные данные'!Y49)^(1/4)</f>
        <v>4.35227533553158</v>
      </c>
      <c r="Z49" s="25" t="n">
        <f aca="false">('исходные данные'!Z49)^(1/4)</f>
        <v>3.73051881554053</v>
      </c>
      <c r="AA49" s="25" t="n">
        <f aca="false">('исходные данные'!AA49)^(1/4)</f>
        <v>0</v>
      </c>
      <c r="AB49" s="25" t="n">
        <f aca="false">('исходные данные'!AB49)^(1/4)</f>
        <v>2.13745568246535</v>
      </c>
      <c r="AC49" s="25" t="n">
        <f aca="false">('исходные данные'!AC49)^(1/4)</f>
        <v>2.83063424864535</v>
      </c>
      <c r="AD49" s="25" t="n">
        <f aca="false">('исходные данные'!AD49)^(1/4)</f>
        <v>2.74528276732411</v>
      </c>
      <c r="AE49" s="25" t="n">
        <f aca="false">('исходные данные'!AE49)^(1/2)</f>
        <v>15.9687194226713</v>
      </c>
      <c r="AF49" s="25" t="n">
        <f aca="false">('исходные данные'!AF49)^(1/4)</f>
        <v>4.0722381992925</v>
      </c>
      <c r="AG49" s="25" t="n">
        <f aca="false">('исходные данные'!AG49)^(1/4)</f>
        <v>1.88065077451923</v>
      </c>
      <c r="AH49" s="25" t="n">
        <f aca="false">('исходные данные'!AH49)^(1/4)</f>
        <v>1.80128546729184</v>
      </c>
      <c r="AI49" s="25" t="n">
        <f aca="false">'исходные данные'!AI49</f>
        <v>1137</v>
      </c>
    </row>
    <row r="50" customFormat="false" ht="15" hidden="false" customHeight="false" outlineLevel="0" collapsed="false">
      <c r="A50" s="28" t="s">
        <v>52</v>
      </c>
      <c r="B50" s="25" t="n">
        <f aca="false">('исходные данные'!B50)^(1/4)</f>
        <v>2.86950789162455</v>
      </c>
      <c r="C50" s="25" t="n">
        <f aca="false">('исходные данные'!C50)^(1/4)</f>
        <v>7.8866263121749</v>
      </c>
      <c r="D50" s="25" t="n">
        <f aca="false">('исходные данные'!D50)^(1/4)</f>
        <v>2.0767213897318</v>
      </c>
      <c r="E50" s="25" t="n">
        <f aca="false">'исходные данные'!E50</f>
        <v>23.8</v>
      </c>
      <c r="F50" s="25" t="n">
        <f aca="false">'исходные данные'!F50</f>
        <v>76.4</v>
      </c>
      <c r="G50" s="25" t="n">
        <f aca="false">'исходные данные'!G50</f>
        <v>23.6</v>
      </c>
      <c r="H50" s="25" t="n">
        <f aca="false">('исходные данные'!H50)^(1/4)</f>
        <v>2.91295063024394</v>
      </c>
      <c r="I50" s="25" t="n">
        <f aca="false">('исходные данные'!I50)^(1/4)</f>
        <v>4.20043994814536</v>
      </c>
      <c r="J50" s="25" t="n">
        <f aca="false">('исходные данные'!J50)^(1/4)</f>
        <v>4.53508145474843</v>
      </c>
      <c r="K50" s="25" t="n">
        <f aca="false">('исходные данные'!K50)^(1/4)</f>
        <v>5.16847224989289</v>
      </c>
      <c r="L50" s="25" t="n">
        <f aca="false">('исходные данные'!L50)^(1/4)</f>
        <v>5.44963162148002</v>
      </c>
      <c r="M50" s="25" t="n">
        <f aca="false">('исходные данные'!M50)^(1/4)</f>
        <v>4.42095241839268</v>
      </c>
      <c r="N50" s="25" t="n">
        <f aca="false">('исходные данные'!N50)^(1/4)</f>
        <v>2.12523784933698</v>
      </c>
      <c r="O50" s="25" t="n">
        <f aca="false">('исходные данные'!O50)^(1/4)</f>
        <v>5.33269867819352</v>
      </c>
      <c r="P50" s="25" t="n">
        <f aca="false">('исходные данные'!P50)^(1/4)</f>
        <v>10.0305774064621</v>
      </c>
      <c r="Q50" s="25" t="n">
        <f aca="false">('исходные данные'!Q50)^(1/4)</f>
        <v>5.84390818483579</v>
      </c>
      <c r="R50" s="25" t="n">
        <f aca="false">('исходные данные'!R50)^(1/4)</f>
        <v>5.63119237221974</v>
      </c>
      <c r="S50" s="25" t="n">
        <f aca="false">('исходные данные'!S50)^(1/4)</f>
        <v>5.55173490151764</v>
      </c>
      <c r="T50" s="25" t="n">
        <f aca="false">('исходные данные'!T50)^(1/4)</f>
        <v>5.34344318139242</v>
      </c>
      <c r="U50" s="25" t="n">
        <f aca="false">('исходные данные'!U50)^(1/4)</f>
        <v>4.51505372358929</v>
      </c>
      <c r="V50" s="25" t="n">
        <f aca="false">('исходные данные'!V50)^(1/4)</f>
        <v>5.60153992966767</v>
      </c>
      <c r="W50" s="25" t="n">
        <f aca="false">('исходные данные'!W50)^(1/4)</f>
        <v>5.87601090443654</v>
      </c>
      <c r="X50" s="25" t="n">
        <f aca="false">('исходные данные'!X50)^(1/4)</f>
        <v>4.23769802090902</v>
      </c>
      <c r="Y50" s="25" t="n">
        <f aca="false">('исходные данные'!Y50)^(1/4)</f>
        <v>4.61508642254813</v>
      </c>
      <c r="Z50" s="25" t="n">
        <f aca="false">('исходные данные'!Z50)^(1/4)</f>
        <v>4.46766697801841</v>
      </c>
      <c r="AA50" s="25" t="n">
        <f aca="false">('исходные данные'!AA50)^(1/4)</f>
        <v>0</v>
      </c>
      <c r="AB50" s="25" t="n">
        <f aca="false">('исходные данные'!AB50)^(1/4)</f>
        <v>2.39927426660841</v>
      </c>
      <c r="AC50" s="25" t="n">
        <f aca="false">('исходные данные'!AC50)^(1/4)</f>
        <v>9.95973243070155</v>
      </c>
      <c r="AD50" s="25" t="n">
        <f aca="false">('исходные данные'!AD50)^(1/4)</f>
        <v>6.29309384858478</v>
      </c>
      <c r="AE50" s="25" t="n">
        <f aca="false">('исходные данные'!AE50)^(1/2)</f>
        <v>17</v>
      </c>
      <c r="AF50" s="25" t="n">
        <f aca="false">('исходные данные'!AF50)^(1/4)</f>
        <v>5.82463654723406</v>
      </c>
      <c r="AG50" s="25" t="n">
        <f aca="false">('исходные данные'!AG50)^(1/4)</f>
        <v>2.60516755958732</v>
      </c>
      <c r="AH50" s="25" t="n">
        <f aca="false">('исходные данные'!AH50)^(1/4)</f>
        <v>2.60150500651477</v>
      </c>
      <c r="AI50" s="25" t="n">
        <f aca="false">'исходные данные'!AI50</f>
        <v>1349</v>
      </c>
    </row>
    <row r="51" customFormat="false" ht="15" hidden="false" customHeight="false" outlineLevel="0" collapsed="false">
      <c r="A51" s="28" t="s">
        <v>53</v>
      </c>
      <c r="B51" s="25" t="n">
        <f aca="false">('исходные данные'!B51)^(1/4)</f>
        <v>2.54724385935138</v>
      </c>
      <c r="C51" s="25" t="n">
        <f aca="false">('исходные данные'!C51)^(1/4)</f>
        <v>6.24109378110221</v>
      </c>
      <c r="D51" s="25" t="n">
        <f aca="false">('исходные данные'!D51)^(1/4)</f>
        <v>2.11738101301867</v>
      </c>
      <c r="E51" s="25" t="n">
        <f aca="false">'исходные данные'!E51</f>
        <v>23.6</v>
      </c>
      <c r="F51" s="25" t="n">
        <f aca="false">'исходные данные'!F51</f>
        <v>65.6</v>
      </c>
      <c r="G51" s="25" t="n">
        <f aca="false">'исходные данные'!G51</f>
        <v>34.4</v>
      </c>
      <c r="H51" s="25" t="n">
        <f aca="false">('исходные данные'!H51)^(1/4)</f>
        <v>3.00921669843456</v>
      </c>
      <c r="I51" s="25" t="n">
        <f aca="false">('исходные данные'!I51)^(1/4)</f>
        <v>3.55210476147171</v>
      </c>
      <c r="J51" s="25" t="n">
        <f aca="false">('исходные данные'!J51)^(1/4)</f>
        <v>3.94822203885748</v>
      </c>
      <c r="K51" s="25" t="n">
        <f aca="false">('исходные данные'!K51)^(1/4)</f>
        <v>3.81806942475736</v>
      </c>
      <c r="L51" s="25" t="n">
        <f aca="false">('исходные данные'!L51)^(1/4)</f>
        <v>3.18573250055497</v>
      </c>
      <c r="M51" s="25" t="n">
        <f aca="false">('исходные данные'!M51)^(1/4)</f>
        <v>2.88212141710201</v>
      </c>
      <c r="N51" s="25" t="n">
        <f aca="false">('исходные данные'!N51)^(1/4)</f>
        <v>1.4142135623731</v>
      </c>
      <c r="O51" s="25" t="n">
        <f aca="false">('исходные данные'!O51)^(1/4)</f>
        <v>4.78294384047307</v>
      </c>
      <c r="P51" s="25" t="n">
        <f aca="false">('исходные данные'!P51)^(1/4)</f>
        <v>10.8544780555458</v>
      </c>
      <c r="Q51" s="25" t="n">
        <f aca="false">('исходные данные'!Q51)^(1/4)</f>
        <v>5.02750877629274</v>
      </c>
      <c r="R51" s="25" t="n">
        <f aca="false">('исходные данные'!R51)^(1/4)</f>
        <v>4.93644414496357</v>
      </c>
      <c r="S51" s="25" t="n">
        <f aca="false">('исходные данные'!S51)^(1/4)</f>
        <v>4.92846833783004</v>
      </c>
      <c r="T51" s="25" t="n">
        <f aca="false">('исходные данные'!T51)^(1/4)</f>
        <v>4.60242354038964</v>
      </c>
      <c r="U51" s="25" t="n">
        <f aca="false">('исходные данные'!U51)^(1/4)</f>
        <v>4.4786970644611</v>
      </c>
      <c r="V51" s="25" t="n">
        <f aca="false">('исходные данные'!V51)^(1/4)</f>
        <v>5.0469452951335</v>
      </c>
      <c r="W51" s="25" t="n">
        <f aca="false">('исходные данные'!W51)^(1/4)</f>
        <v>5.61935088899171</v>
      </c>
      <c r="X51" s="25" t="n">
        <f aca="false">('исходные данные'!X51)^(1/4)</f>
        <v>4.00652668789413</v>
      </c>
      <c r="Y51" s="25" t="n">
        <f aca="false">('исходные данные'!Y51)^(1/4)</f>
        <v>4.67210975551107</v>
      </c>
      <c r="Z51" s="25" t="n">
        <f aca="false">('исходные данные'!Z51)^(1/4)</f>
        <v>4.12068397177312</v>
      </c>
      <c r="AA51" s="25" t="n">
        <f aca="false">('исходные данные'!AA51)^(1/4)</f>
        <v>0</v>
      </c>
      <c r="AB51" s="25" t="n">
        <f aca="false">('исходные данные'!AB51)^(1/4)</f>
        <v>2.30424779742335</v>
      </c>
      <c r="AC51" s="25" t="n">
        <f aca="false">('исходные данные'!AC51)^(1/4)</f>
        <v>4.95540697779883</v>
      </c>
      <c r="AD51" s="25" t="n">
        <f aca="false">('исходные данные'!AD51)^(1/4)</f>
        <v>3.00277392806716</v>
      </c>
      <c r="AE51" s="25" t="n">
        <f aca="false">('исходные данные'!AE51)^(1/2)</f>
        <v>16.6132477258361</v>
      </c>
      <c r="AF51" s="25" t="n">
        <f aca="false">('исходные данные'!AF51)^(1/4)</f>
        <v>4.68069463864143</v>
      </c>
      <c r="AG51" s="25" t="n">
        <f aca="false">('исходные данные'!AG51)^(1/4)</f>
        <v>1.97105236378211</v>
      </c>
      <c r="AH51" s="25" t="n">
        <f aca="false">('исходные данные'!AH51)^(1/4)</f>
        <v>2.09809971171581</v>
      </c>
      <c r="AI51" s="25" t="n">
        <f aca="false">'исходные данные'!AI51</f>
        <v>1947</v>
      </c>
    </row>
    <row r="52" customFormat="false" ht="15" hidden="false" customHeight="false" outlineLevel="0" collapsed="false">
      <c r="A52" s="28" t="s">
        <v>54</v>
      </c>
      <c r="B52" s="25" t="n">
        <f aca="false">('исходные данные'!B52)^(1/4)</f>
        <v>2.06829638283334</v>
      </c>
      <c r="C52" s="25" t="n">
        <f aca="false">('исходные данные'!C52)^(1/4)</f>
        <v>5.93003573589757</v>
      </c>
      <c r="D52" s="25" t="n">
        <f aca="false">('исходные данные'!D52)^(1/4)</f>
        <v>2.0767213897318</v>
      </c>
      <c r="E52" s="25" t="n">
        <f aca="false">'исходные данные'!E52</f>
        <v>23.9</v>
      </c>
      <c r="F52" s="25" t="n">
        <f aca="false">'исходные данные'!F52</f>
        <v>61.3</v>
      </c>
      <c r="G52" s="25" t="n">
        <f aca="false">'исходные данные'!G52</f>
        <v>38.7</v>
      </c>
      <c r="H52" s="25" t="n">
        <f aca="false">('исходные данные'!H52)^(1/4)</f>
        <v>3.45201032556581</v>
      </c>
      <c r="I52" s="25" t="n">
        <f aca="false">('исходные данные'!I52)^(1/4)</f>
        <v>3.11786963287624</v>
      </c>
      <c r="J52" s="25" t="n">
        <f aca="false">('исходные данные'!J52)^(1/4)</f>
        <v>4.49982852243467</v>
      </c>
      <c r="K52" s="25" t="n">
        <f aca="false">('исходные данные'!K52)^(1/4)</f>
        <v>3.78610269139011</v>
      </c>
      <c r="L52" s="25" t="n">
        <f aca="false">('исходные данные'!L52)^(1/4)</f>
        <v>3.41495297034829</v>
      </c>
      <c r="M52" s="25" t="n">
        <f aca="false">('исходные данные'!M52)^(1/4)</f>
        <v>2.44948974278318</v>
      </c>
      <c r="N52" s="25" t="n">
        <f aca="false">('исходные данные'!N52)^(1/4)</f>
        <v>1.8689167555872</v>
      </c>
      <c r="O52" s="25" t="n">
        <f aca="false">('исходные данные'!O52)^(1/4)</f>
        <v>4.41145310663817</v>
      </c>
      <c r="P52" s="25" t="n">
        <f aca="false">('исходные данные'!P52)^(1/4)</f>
        <v>5.24735499348271</v>
      </c>
      <c r="Q52" s="25" t="n">
        <f aca="false">('исходные данные'!Q52)^(1/4)</f>
        <v>4.89079228982467</v>
      </c>
      <c r="R52" s="25" t="n">
        <f aca="false">('исходные данные'!R52)^(1/4)</f>
        <v>5.55271910762014</v>
      </c>
      <c r="S52" s="25" t="n">
        <f aca="false">('исходные данные'!S52)^(1/4)</f>
        <v>4.54448501387495</v>
      </c>
      <c r="T52" s="25" t="n">
        <f aca="false">('исходные данные'!T52)^(1/4)</f>
        <v>4.39913278819263</v>
      </c>
      <c r="U52" s="25" t="n">
        <f aca="false">('исходные данные'!U52)^(1/4)</f>
        <v>4.5740830959373</v>
      </c>
      <c r="V52" s="25" t="n">
        <f aca="false">('исходные данные'!V52)^(1/4)</f>
        <v>4.68492121592576</v>
      </c>
      <c r="W52" s="25" t="n">
        <f aca="false">('исходные данные'!W52)^(1/4)</f>
        <v>5.21979662996188</v>
      </c>
      <c r="X52" s="25" t="n">
        <f aca="false">('исходные данные'!X52)^(1/4)</f>
        <v>3.97270229200429</v>
      </c>
      <c r="Y52" s="25" t="n">
        <f aca="false">('исходные данные'!Y52)^(1/4)</f>
        <v>4.40417490172763</v>
      </c>
      <c r="Z52" s="25" t="n">
        <f aca="false">('исходные данные'!Z52)^(1/4)</f>
        <v>3.78542408383731</v>
      </c>
      <c r="AA52" s="25" t="n">
        <f aca="false">('исходные данные'!AA52)^(1/4)</f>
        <v>1.66949848804373</v>
      </c>
      <c r="AB52" s="25" t="n">
        <f aca="false">('исходные данные'!AB52)^(1/4)</f>
        <v>2.14169189774533</v>
      </c>
      <c r="AC52" s="25" t="n">
        <f aca="false">('исходные данные'!AC52)^(1/4)</f>
        <v>2.48118874506728</v>
      </c>
      <c r="AD52" s="25" t="n">
        <f aca="false">('исходные данные'!AD52)^(1/4)</f>
        <v>3.20260911195333</v>
      </c>
      <c r="AE52" s="25" t="n">
        <f aca="false">('исходные данные'!AE52)^(1/2)</f>
        <v>17.8044938147649</v>
      </c>
      <c r="AF52" s="25" t="n">
        <f aca="false">('исходные данные'!AF52)^(1/4)</f>
        <v>4.24917287072058</v>
      </c>
      <c r="AG52" s="25" t="n">
        <f aca="false">('исходные данные'!AG52)^(1/4)</f>
        <v>1.71909005663686</v>
      </c>
      <c r="AH52" s="25" t="n">
        <f aca="false">('исходные данные'!AH52)^(1/4)</f>
        <v>1.71107543252449</v>
      </c>
      <c r="AI52" s="25" t="n">
        <f aca="false">'исходные данные'!AI52</f>
        <v>1268</v>
      </c>
    </row>
    <row r="53" customFormat="false" ht="15" hidden="false" customHeight="false" outlineLevel="0" collapsed="false">
      <c r="A53" s="28" t="s">
        <v>55</v>
      </c>
      <c r="B53" s="25" t="n">
        <f aca="false">('исходные данные'!B53)^(1/4)</f>
        <v>3.31250560444449</v>
      </c>
      <c r="C53" s="25" t="n">
        <f aca="false">('исходные данные'!C53)^(1/4)</f>
        <v>6.001735358099</v>
      </c>
      <c r="D53" s="25" t="n">
        <f aca="false">('исходные данные'!D53)^(1/4)</f>
        <v>2.04238358858537</v>
      </c>
      <c r="E53" s="25" t="n">
        <f aca="false">'исходные данные'!E53</f>
        <v>28</v>
      </c>
      <c r="F53" s="25" t="n">
        <f aca="false">'исходные данные'!F53</f>
        <v>75.9</v>
      </c>
      <c r="G53" s="25" t="n">
        <f aca="false">'исходные данные'!G53</f>
        <v>24.1</v>
      </c>
      <c r="H53" s="25" t="n">
        <f aca="false">('исходные данные'!H53)^(1/4)</f>
        <v>3.10542279907148</v>
      </c>
      <c r="I53" s="25" t="n">
        <f aca="false">('исходные данные'!I53)^(1/4)</f>
        <v>3.28534877485807</v>
      </c>
      <c r="J53" s="25" t="n">
        <f aca="false">('исходные данные'!J53)^(1/4)</f>
        <v>3.26757987691675</v>
      </c>
      <c r="K53" s="25" t="n">
        <f aca="false">('исходные данные'!K53)^(1/4)</f>
        <v>3.62747975170304</v>
      </c>
      <c r="L53" s="25" t="n">
        <f aca="false">('исходные данные'!L53)^(1/4)</f>
        <v>3.05407580997735</v>
      </c>
      <c r="M53" s="25" t="n">
        <f aca="false">('исходные данные'!M53)^(1/4)</f>
        <v>2.65914794847249</v>
      </c>
      <c r="N53" s="25" t="n">
        <f aca="false">('исходные данные'!N53)^(1/4)</f>
        <v>1.48016560898457</v>
      </c>
      <c r="O53" s="25" t="n">
        <f aca="false">('исходные данные'!O53)^(1/4)</f>
        <v>4.37700569689022</v>
      </c>
      <c r="P53" s="25" t="n">
        <f aca="false">('исходные данные'!P53)^(1/4)</f>
        <v>4.98250084806072</v>
      </c>
      <c r="Q53" s="25" t="n">
        <f aca="false">('исходные данные'!Q53)^(1/4)</f>
        <v>5.11957686510157</v>
      </c>
      <c r="R53" s="25" t="n">
        <f aca="false">('исходные данные'!R53)^(1/4)</f>
        <v>4.73378618129995</v>
      </c>
      <c r="S53" s="25" t="n">
        <f aca="false">('исходные данные'!S53)^(1/4)</f>
        <v>4.51782032568612</v>
      </c>
      <c r="T53" s="25" t="n">
        <f aca="false">('исходные данные'!T53)^(1/4)</f>
        <v>4.24982541884145</v>
      </c>
      <c r="U53" s="25" t="n">
        <f aca="false">('исходные данные'!U53)^(1/4)</f>
        <v>4.44389506937047</v>
      </c>
      <c r="V53" s="25" t="n">
        <f aca="false">('исходные данные'!V53)^(1/4)</f>
        <v>4.89150262476414</v>
      </c>
      <c r="W53" s="25" t="n">
        <f aca="false">('исходные данные'!W53)^(1/4)</f>
        <v>5.09664813265179</v>
      </c>
      <c r="X53" s="25" t="n">
        <f aca="false">('исходные данные'!X53)^(1/4)</f>
        <v>3.8378648245158</v>
      </c>
      <c r="Y53" s="25" t="n">
        <f aca="false">('исходные данные'!Y53)^(1/4)</f>
        <v>4.38489740145412</v>
      </c>
      <c r="Z53" s="25" t="n">
        <f aca="false">('исходные данные'!Z53)^(1/4)</f>
        <v>3.87208050508046</v>
      </c>
      <c r="AA53" s="25" t="n">
        <f aca="false">('исходные данные'!AA53)^(1/4)</f>
        <v>0</v>
      </c>
      <c r="AB53" s="25" t="n">
        <f aca="false">('исходные данные'!AB53)^(1/4)</f>
        <v>2.35208817391017</v>
      </c>
      <c r="AC53" s="25" t="n">
        <f aca="false">('исходные данные'!AC53)^(1/4)</f>
        <v>5.23909657341193</v>
      </c>
      <c r="AD53" s="25" t="n">
        <f aca="false">('исходные данные'!AD53)^(1/4)</f>
        <v>3.51757849620814</v>
      </c>
      <c r="AE53" s="25" t="n">
        <f aca="false">('исходные данные'!AE53)^(1/2)</f>
        <v>12.5299640861417</v>
      </c>
      <c r="AF53" s="25" t="n">
        <f aca="false">('исходные данные'!AF53)^(1/4)</f>
        <v>5.08956458785791</v>
      </c>
      <c r="AG53" s="25" t="n">
        <f aca="false">('исходные данные'!AG53)^(1/4)</f>
        <v>2.18177515029077</v>
      </c>
      <c r="AH53" s="25" t="n">
        <f aca="false">('исходные данные'!AH53)^(1/4)</f>
        <v>2.04065124220925</v>
      </c>
      <c r="AI53" s="25" t="n">
        <f aca="false">'исходные данные'!AI53</f>
        <v>1986</v>
      </c>
    </row>
    <row r="54" customFormat="false" ht="15" hidden="false" customHeight="false" outlineLevel="0" collapsed="false">
      <c r="A54" s="28" t="s">
        <v>56</v>
      </c>
      <c r="B54" s="25" t="n">
        <f aca="false">('исходные данные'!B54)^(1/4)</f>
        <v>2.95840203400694</v>
      </c>
      <c r="C54" s="25" t="n">
        <f aca="false">('исходные данные'!C54)^(1/4)</f>
        <v>7.5563904590392</v>
      </c>
      <c r="D54" s="25" t="n">
        <f aca="false">('исходные данные'!D54)^(1/4)</f>
        <v>2.00622091492927</v>
      </c>
      <c r="E54" s="25" t="n">
        <f aca="false">'исходные данные'!E54</f>
        <v>27.2</v>
      </c>
      <c r="F54" s="25" t="n">
        <f aca="false">'исходные данные'!F54</f>
        <v>79.5</v>
      </c>
      <c r="G54" s="25" t="n">
        <f aca="false">'исходные данные'!G54</f>
        <v>20.5</v>
      </c>
      <c r="H54" s="25" t="n">
        <f aca="false">('исходные данные'!H54)^(1/4)</f>
        <v>3.38312328215506</v>
      </c>
      <c r="I54" s="25" t="n">
        <f aca="false">('исходные данные'!I54)^(1/4)</f>
        <v>4.63367139033228</v>
      </c>
      <c r="J54" s="25" t="n">
        <f aca="false">('исходные данные'!J54)^(1/4)</f>
        <v>4.12666770723382</v>
      </c>
      <c r="K54" s="25" t="n">
        <f aca="false">('исходные данные'!K54)^(1/4)</f>
        <v>4.90501549878104</v>
      </c>
      <c r="L54" s="25" t="n">
        <f aca="false">('исходные данные'!L54)^(1/4)</f>
        <v>4.37092360657823</v>
      </c>
      <c r="M54" s="25" t="n">
        <f aca="false">('исходные данные'!M54)^(1/4)</f>
        <v>3.65262427086695</v>
      </c>
      <c r="N54" s="25" t="n">
        <f aca="false">('исходные данные'!N54)^(1/4)</f>
        <v>1.99372048764875</v>
      </c>
      <c r="O54" s="25" t="n">
        <f aca="false">('исходные данные'!O54)^(1/4)</f>
        <v>4.97588949840441</v>
      </c>
      <c r="P54" s="25" t="n">
        <f aca="false">('исходные данные'!P54)^(1/4)</f>
        <v>5.62515569998241</v>
      </c>
      <c r="Q54" s="25" t="n">
        <f aca="false">('исходные данные'!Q54)^(1/4)</f>
        <v>5.80049510674057</v>
      </c>
      <c r="R54" s="25" t="n">
        <f aca="false">('исходные данные'!R54)^(1/4)</f>
        <v>5.70803490663861</v>
      </c>
      <c r="S54" s="25" t="n">
        <f aca="false">('исходные данные'!S54)^(1/4)</f>
        <v>4.51556193204556</v>
      </c>
      <c r="T54" s="25" t="n">
        <f aca="false">('исходные данные'!T54)^(1/4)</f>
        <v>4.69351588665792</v>
      </c>
      <c r="U54" s="25" t="n">
        <f aca="false">('исходные данные'!U54)^(1/4)</f>
        <v>4.56970969592816</v>
      </c>
      <c r="V54" s="25" t="n">
        <f aca="false">('исходные данные'!V54)^(1/4)</f>
        <v>5.47189196733031</v>
      </c>
      <c r="W54" s="25" t="n">
        <f aca="false">('исходные данные'!W54)^(1/4)</f>
        <v>5.46264396772127</v>
      </c>
      <c r="X54" s="25" t="n">
        <f aca="false">('исходные данные'!X54)^(1/4)</f>
        <v>4.17692400797147</v>
      </c>
      <c r="Y54" s="25" t="n">
        <f aca="false">('исходные данные'!Y54)^(1/4)</f>
        <v>4.61769497741847</v>
      </c>
      <c r="Z54" s="25" t="n">
        <f aca="false">('исходные данные'!Z54)^(1/4)</f>
        <v>4.22924816846862</v>
      </c>
      <c r="AA54" s="25" t="n">
        <f aca="false">('исходные данные'!AA54)^(1/4)</f>
        <v>0</v>
      </c>
      <c r="AB54" s="25" t="n">
        <f aca="false">('исходные данные'!AB54)^(1/4)</f>
        <v>2.3736432750967</v>
      </c>
      <c r="AC54" s="25" t="n">
        <f aca="false">('исходные данные'!AC54)^(1/4)</f>
        <v>6.90082775833746</v>
      </c>
      <c r="AD54" s="25" t="n">
        <f aca="false">('исходные данные'!AD54)^(1/4)</f>
        <v>5.46990795607542</v>
      </c>
      <c r="AE54" s="25" t="n">
        <f aca="false">('исходные данные'!AE54)^(1/2)</f>
        <v>15.0996688705415</v>
      </c>
      <c r="AF54" s="25" t="n">
        <f aca="false">('исходные данные'!AF54)^(1/4)</f>
        <v>4.80712388196754</v>
      </c>
      <c r="AG54" s="25" t="n">
        <f aca="false">('исходные данные'!AG54)^(1/4)</f>
        <v>2.37938479299341</v>
      </c>
      <c r="AH54" s="25" t="n">
        <f aca="false">('исходные данные'!AH54)^(1/4)</f>
        <v>2.61046020965583</v>
      </c>
      <c r="AI54" s="25" t="n">
        <f aca="false">'исходные данные'!AI54</f>
        <v>1261</v>
      </c>
    </row>
    <row r="55" customFormat="false" ht="15" hidden="false" customHeight="false" outlineLevel="0" collapsed="false">
      <c r="A55" s="28" t="s">
        <v>57</v>
      </c>
      <c r="B55" s="25" t="n">
        <f aca="false">('исходные данные'!B55)^(1/4)</f>
        <v>3.33497378861055</v>
      </c>
      <c r="C55" s="25" t="n">
        <f aca="false">('исходные данные'!C55)^(1/4)</f>
        <v>6.68296823571097</v>
      </c>
      <c r="D55" s="25" t="n">
        <f aca="false">('исходные данные'!D55)^(1/4)</f>
        <v>2.10408857328672</v>
      </c>
      <c r="E55" s="25" t="n">
        <f aca="false">'исходные данные'!E55</f>
        <v>24</v>
      </c>
      <c r="F55" s="25" t="n">
        <f aca="false">'исходные данные'!F55</f>
        <v>59.9</v>
      </c>
      <c r="G55" s="25" t="n">
        <f aca="false">'исходные данные'!G55</f>
        <v>40.1</v>
      </c>
      <c r="H55" s="25" t="n">
        <f aca="false">('исходные данные'!H55)^(1/4)</f>
        <v>3.67297393990647</v>
      </c>
      <c r="I55" s="25" t="n">
        <f aca="false">('исходные данные'!I55)^(1/4)</f>
        <v>3.69794460899259</v>
      </c>
      <c r="J55" s="25" t="n">
        <f aca="false">('исходные данные'!J55)^(1/4)</f>
        <v>3.59483629437004</v>
      </c>
      <c r="K55" s="25" t="n">
        <f aca="false">('исходные данные'!K55)^(1/4)</f>
        <v>4.07890030348785</v>
      </c>
      <c r="L55" s="25" t="n">
        <f aca="false">('исходные данные'!L55)^(1/4)</f>
        <v>2.86100555257631</v>
      </c>
      <c r="M55" s="25" t="n">
        <f aca="false">('исходные данные'!M55)^(1/4)</f>
        <v>2.03054318486893</v>
      </c>
      <c r="N55" s="25" t="n">
        <f aca="false">('исходные данные'!N55)^(1/4)</f>
        <v>1.21788328563091</v>
      </c>
      <c r="O55" s="25" t="n">
        <f aca="false">('исходные данные'!O55)^(1/4)</f>
        <v>4.36882656331258</v>
      </c>
      <c r="P55" s="25" t="n">
        <f aca="false">('исходные данные'!P55)^(1/4)</f>
        <v>8.86818531796118</v>
      </c>
      <c r="Q55" s="25" t="n">
        <f aca="false">('исходные данные'!Q55)^(1/4)</f>
        <v>5.29143055947136</v>
      </c>
      <c r="R55" s="25" t="n">
        <f aca="false">('исходные данные'!R55)^(1/4)</f>
        <v>5.55373059827059</v>
      </c>
      <c r="S55" s="25" t="n">
        <f aca="false">('исходные данные'!S55)^(1/4)</f>
        <v>5.15814211970774</v>
      </c>
      <c r="T55" s="25" t="n">
        <f aca="false">('исходные данные'!T55)^(1/4)</f>
        <v>4.40963193846157</v>
      </c>
      <c r="U55" s="25" t="n">
        <f aca="false">('исходные данные'!U55)^(1/4)</f>
        <v>4.95176611059512</v>
      </c>
      <c r="V55" s="25" t="n">
        <f aca="false">('исходные данные'!V55)^(1/4)</f>
        <v>4.96350195466049</v>
      </c>
      <c r="W55" s="25" t="n">
        <f aca="false">('исходные данные'!W55)^(1/4)</f>
        <v>5.01153083236944</v>
      </c>
      <c r="X55" s="25" t="n">
        <f aca="false">('исходные данные'!X55)^(1/4)</f>
        <v>3.98661348999755</v>
      </c>
      <c r="Y55" s="25" t="n">
        <f aca="false">('исходные данные'!Y55)^(1/4)</f>
        <v>4.38169951326897</v>
      </c>
      <c r="Z55" s="25" t="n">
        <f aca="false">('исходные данные'!Z55)^(1/4)</f>
        <v>3.85467800200399</v>
      </c>
      <c r="AA55" s="25" t="n">
        <f aca="false">('исходные данные'!AA55)^(1/4)</f>
        <v>0</v>
      </c>
      <c r="AB55" s="25" t="n">
        <f aca="false">('исходные данные'!AB55)^(1/4)</f>
        <v>2.13908737810531</v>
      </c>
      <c r="AC55" s="25" t="n">
        <f aca="false">('исходные данные'!AC55)^(1/4)</f>
        <v>5.87558137204549</v>
      </c>
      <c r="AD55" s="25" t="n">
        <f aca="false">('исходные данные'!AD55)^(1/4)</f>
        <v>5.97214458156253</v>
      </c>
      <c r="AE55" s="25" t="n">
        <f aca="false">('исходные данные'!AE55)^(1/2)</f>
        <v>12.4498995979887</v>
      </c>
      <c r="AF55" s="25" t="n">
        <f aca="false">('исходные данные'!AF55)^(1/4)</f>
        <v>3.65262427086695</v>
      </c>
      <c r="AG55" s="25" t="n">
        <f aca="false">('исходные данные'!AG55)^(1/4)</f>
        <v>1.57582098978247</v>
      </c>
      <c r="AH55" s="25" t="n">
        <f aca="false">('исходные данные'!AH55)^(1/4)</f>
        <v>1.68814348375531</v>
      </c>
      <c r="AI55" s="25" t="n">
        <f aca="false">'исходные данные'!AI55</f>
        <v>1540</v>
      </c>
    </row>
    <row r="56" customFormat="false" ht="15" hidden="false" customHeight="false" outlineLevel="0" collapsed="false">
      <c r="A56" s="28" t="s">
        <v>58</v>
      </c>
      <c r="B56" s="25" t="n">
        <f aca="false">('исходные данные'!B56)^(1/4)</f>
        <v>2.56668417161135</v>
      </c>
      <c r="C56" s="25" t="n">
        <f aca="false">('исходные данные'!C56)^(1/4)</f>
        <v>6.06008672558041</v>
      </c>
      <c r="D56" s="25" t="n">
        <f aca="false">('исходные данные'!D56)^(1/4)</f>
        <v>1.98738107358058</v>
      </c>
      <c r="E56" s="25" t="n">
        <f aca="false">'исходные данные'!E56</f>
        <v>28.5</v>
      </c>
      <c r="F56" s="25" t="n">
        <f aca="false">'исходные данные'!F56</f>
        <v>68.3</v>
      </c>
      <c r="G56" s="25" t="n">
        <f aca="false">'исходные данные'!G56</f>
        <v>31.7</v>
      </c>
      <c r="H56" s="25" t="n">
        <f aca="false">('исходные данные'!H56)^(1/4)</f>
        <v>3.3166247903554</v>
      </c>
      <c r="I56" s="25" t="n">
        <f aca="false">('исходные данные'!I56)^(1/4)</f>
        <v>2.81731324726126</v>
      </c>
      <c r="J56" s="25" t="n">
        <f aca="false">('исходные данные'!J56)^(1/4)</f>
        <v>4.11236361783437</v>
      </c>
      <c r="K56" s="25" t="n">
        <f aca="false">('исходные данные'!K56)^(1/4)</f>
        <v>3.84246693460898</v>
      </c>
      <c r="L56" s="25" t="n">
        <f aca="false">('исходные данные'!L56)^(1/4)</f>
        <v>3.62669911048131</v>
      </c>
      <c r="M56" s="25" t="n">
        <f aca="false">('исходные данные'!M56)^(1/4)</f>
        <v>2.48282379619839</v>
      </c>
      <c r="N56" s="25" t="n">
        <f aca="false">('исходные данные'!N56)^(1/4)</f>
        <v>1.70747648517414</v>
      </c>
      <c r="O56" s="25" t="n">
        <f aca="false">('исходные данные'!O56)^(1/4)</f>
        <v>4.38638202843444</v>
      </c>
      <c r="P56" s="25" t="n">
        <f aca="false">('исходные данные'!P56)^(1/4)</f>
        <v>4.4132050548061</v>
      </c>
      <c r="Q56" s="25" t="n">
        <f aca="false">('исходные данные'!Q56)^(1/4)</f>
        <v>5.16421652447573</v>
      </c>
      <c r="R56" s="25" t="n">
        <f aca="false">('исходные данные'!R56)^(1/4)</f>
        <v>5.34417058929968</v>
      </c>
      <c r="S56" s="25" t="n">
        <f aca="false">('исходные данные'!S56)^(1/4)</f>
        <v>4.78716371760263</v>
      </c>
      <c r="T56" s="25" t="n">
        <f aca="false">('исходные данные'!T56)^(1/4)</f>
        <v>4.63218078500126</v>
      </c>
      <c r="U56" s="25" t="n">
        <f aca="false">('исходные данные'!U56)^(1/4)</f>
        <v>4.58737369079705</v>
      </c>
      <c r="V56" s="25" t="n">
        <f aca="false">('исходные данные'!V56)^(1/4)</f>
        <v>4.86889426708554</v>
      </c>
      <c r="W56" s="25" t="n">
        <f aca="false">('исходные данные'!W56)^(1/4)</f>
        <v>5.69988441660635</v>
      </c>
      <c r="X56" s="25" t="n">
        <f aca="false">('исходные данные'!X56)^(1/4)</f>
        <v>3.96286939095987</v>
      </c>
      <c r="Y56" s="25" t="n">
        <f aca="false">('исходные данные'!Y56)^(1/4)</f>
        <v>4.65162196065375</v>
      </c>
      <c r="Z56" s="25" t="n">
        <f aca="false">('исходные данные'!Z56)^(1/4)</f>
        <v>4.0018740099605</v>
      </c>
      <c r="AA56" s="25" t="n">
        <f aca="false">('исходные данные'!AA56)^(1/4)</f>
        <v>0</v>
      </c>
      <c r="AB56" s="25" t="n">
        <f aca="false">('исходные данные'!AB56)^(1/4)</f>
        <v>2.13143880154334</v>
      </c>
      <c r="AC56" s="25" t="n">
        <f aca="false">('исходные данные'!AC56)^(1/4)</f>
        <v>3.69348715744728</v>
      </c>
      <c r="AD56" s="25" t="n">
        <f aca="false">('исходные данные'!AD56)^(1/4)</f>
        <v>3.10291539064937</v>
      </c>
      <c r="AE56" s="25" t="n">
        <f aca="false">('исходные данные'!AE56)^(1/2)</f>
        <v>11.5758369027902</v>
      </c>
      <c r="AF56" s="25" t="n">
        <f aca="false">('исходные данные'!AF56)^(1/4)</f>
        <v>4.61598047576704</v>
      </c>
      <c r="AG56" s="25" t="n">
        <f aca="false">('исходные данные'!AG56)^(1/4)</f>
        <v>1.2312934921915</v>
      </c>
      <c r="AH56" s="25" t="n">
        <f aca="false">('исходные данные'!AH56)^(1/4)</f>
        <v>1.72709597533336</v>
      </c>
      <c r="AI56" s="25" t="n">
        <f aca="false">'исходные данные'!AI56</f>
        <v>1022</v>
      </c>
    </row>
    <row r="57" customFormat="false" ht="15" hidden="false" customHeight="false" outlineLevel="0" collapsed="false">
      <c r="A57" s="28" t="s">
        <v>59</v>
      </c>
      <c r="B57" s="25" t="n">
        <f aca="false">('исходные данные'!B57)^(1/4)</f>
        <v>2.70577199466054</v>
      </c>
      <c r="C57" s="25" t="n">
        <f aca="false">('исходные данные'!C57)^(1/4)</f>
        <v>7.5247292753672</v>
      </c>
      <c r="D57" s="25" t="n">
        <f aca="false">('исходные данные'!D57)^(1/4)</f>
        <v>2.01849195130738</v>
      </c>
      <c r="E57" s="25" t="n">
        <f aca="false">'исходные данные'!E57</f>
        <v>26.3</v>
      </c>
      <c r="F57" s="25" t="n">
        <f aca="false">'исходные данные'!F57</f>
        <v>80.2</v>
      </c>
      <c r="G57" s="25" t="n">
        <f aca="false">'исходные данные'!G57</f>
        <v>19.8</v>
      </c>
      <c r="H57" s="25" t="n">
        <f aca="false">('исходные данные'!H57)^(1/4)</f>
        <v>3.41495297034829</v>
      </c>
      <c r="I57" s="25" t="n">
        <f aca="false">('исходные данные'!I57)^(1/4)</f>
        <v>3.64387170778003</v>
      </c>
      <c r="J57" s="25" t="n">
        <f aca="false">('исходные данные'!J57)^(1/4)</f>
        <v>4.17559525985969</v>
      </c>
      <c r="K57" s="25" t="n">
        <f aca="false">('исходные данные'!K57)^(1/4)</f>
        <v>5.07233892735581</v>
      </c>
      <c r="L57" s="25" t="n">
        <f aca="false">('исходные данные'!L57)^(1/4)</f>
        <v>4.70007681153984</v>
      </c>
      <c r="M57" s="25" t="n">
        <f aca="false">('исходные данные'!M57)^(1/4)</f>
        <v>4.13022058844706</v>
      </c>
      <c r="N57" s="25" t="n">
        <f aca="false">('исходные данные'!N57)^(1/4)</f>
        <v>2.09053932674859</v>
      </c>
      <c r="O57" s="25" t="n">
        <f aca="false">('исходные данные'!O57)^(1/4)</f>
        <v>5.1323029391913</v>
      </c>
      <c r="P57" s="25" t="n">
        <f aca="false">('исходные данные'!P57)^(1/4)</f>
        <v>10.5522582681953</v>
      </c>
      <c r="Q57" s="25" t="n">
        <f aca="false">('исходные данные'!Q57)^(1/4)</f>
        <v>5.64564642234466</v>
      </c>
      <c r="R57" s="25" t="n">
        <f aca="false">('исходные данные'!R57)^(1/4)</f>
        <v>5.85174931187241</v>
      </c>
      <c r="S57" s="25" t="n">
        <f aca="false">('исходные данные'!S57)^(1/4)</f>
        <v>5.18584070161</v>
      </c>
      <c r="T57" s="25" t="n">
        <f aca="false">('исходные данные'!T57)^(1/4)</f>
        <v>4.7285336179658</v>
      </c>
      <c r="U57" s="25" t="n">
        <f aca="false">('исходные данные'!U57)^(1/4)</f>
        <v>4.55477057676886</v>
      </c>
      <c r="V57" s="25" t="n">
        <f aca="false">('исходные данные'!V57)^(1/4)</f>
        <v>5.3797712744655</v>
      </c>
      <c r="W57" s="25" t="n">
        <f aca="false">('исходные данные'!W57)^(1/4)</f>
        <v>5.79970798410576</v>
      </c>
      <c r="X57" s="25" t="n">
        <f aca="false">('исходные данные'!X57)^(1/4)</f>
        <v>4.18429510162695</v>
      </c>
      <c r="Y57" s="25" t="n">
        <f aca="false">('исходные данные'!Y57)^(1/4)</f>
        <v>4.60598944344717</v>
      </c>
      <c r="Z57" s="25" t="n">
        <f aca="false">('исходные данные'!Z57)^(1/4)</f>
        <v>4.05033170825607</v>
      </c>
      <c r="AA57" s="25" t="n">
        <f aca="false">('исходные данные'!AA57)^(1/4)</f>
        <v>0</v>
      </c>
      <c r="AB57" s="25" t="n">
        <f aca="false">('исходные данные'!AB57)^(1/4)</f>
        <v>2.44702413848779</v>
      </c>
      <c r="AC57" s="25" t="n">
        <f aca="false">('исходные данные'!AC57)^(1/4)</f>
        <v>8.23871095388248</v>
      </c>
      <c r="AD57" s="25" t="n">
        <f aca="false">('исходные данные'!AD57)^(1/4)</f>
        <v>6.7928029266564</v>
      </c>
      <c r="AE57" s="25" t="n">
        <f aca="false">('исходные данные'!AE57)^(1/2)</f>
        <v>16</v>
      </c>
      <c r="AF57" s="25" t="n">
        <f aca="false">('исходные данные'!AF57)^(1/4)</f>
        <v>4.18244613647754</v>
      </c>
      <c r="AG57" s="25" t="n">
        <f aca="false">('исходные данные'!AG57)^(1/4)</f>
        <v>2.12926872000375</v>
      </c>
      <c r="AH57" s="25" t="n">
        <f aca="false">('исходные данные'!AH57)^(1/4)</f>
        <v>1.88642971538052</v>
      </c>
      <c r="AI57" s="25" t="n">
        <f aca="false">'исходные данные'!AI57</f>
        <v>1538</v>
      </c>
    </row>
    <row r="58" customFormat="false" ht="15" hidden="false" customHeight="false" outlineLevel="0" collapsed="false">
      <c r="A58" s="28" t="s">
        <v>60</v>
      </c>
      <c r="B58" s="25" t="n">
        <f aca="false">('исходные данные'!B58)^(1/4)</f>
        <v>3.1717220987923</v>
      </c>
      <c r="C58" s="25" t="n">
        <f aca="false">('исходные данные'!C58)^(1/4)</f>
        <v>7.0622123557813</v>
      </c>
      <c r="D58" s="25" t="n">
        <f aca="false">('исходные данные'!D58)^(1/4)</f>
        <v>2.01238449265127</v>
      </c>
      <c r="E58" s="25" t="n">
        <f aca="false">'исходные данные'!E58</f>
        <v>26.7</v>
      </c>
      <c r="F58" s="25" t="n">
        <f aca="false">'исходные данные'!F58</f>
        <v>75.3</v>
      </c>
      <c r="G58" s="25" t="n">
        <f aca="false">'исходные данные'!G58</f>
        <v>24.7</v>
      </c>
      <c r="H58" s="25" t="n">
        <f aca="false">('исходные данные'!H58)^(1/4)</f>
        <v>3.1543421455299</v>
      </c>
      <c r="I58" s="25" t="n">
        <f aca="false">('исходные данные'!I58)^(1/4)</f>
        <v>3.78481223623788</v>
      </c>
      <c r="J58" s="25" t="n">
        <f aca="false">('исходные данные'!J58)^(1/4)</f>
        <v>3.65774358864309</v>
      </c>
      <c r="K58" s="25" t="n">
        <f aca="false">('исходные данные'!K58)^(1/4)</f>
        <v>4.50889403623677</v>
      </c>
      <c r="L58" s="25" t="n">
        <f aca="false">('исходные данные'!L58)^(1/4)</f>
        <v>3.83808804779883</v>
      </c>
      <c r="M58" s="25" t="n">
        <f aca="false">('исходные данные'!M58)^(1/4)</f>
        <v>3.26039043869513</v>
      </c>
      <c r="N58" s="25" t="n">
        <f aca="false">('исходные данные'!N58)^(1/4)</f>
        <v>1.54514312517083</v>
      </c>
      <c r="O58" s="25" t="n">
        <f aca="false">('исходные данные'!O58)^(1/4)</f>
        <v>4.90349560891943</v>
      </c>
      <c r="P58" s="25" t="n">
        <f aca="false">('исходные данные'!P58)^(1/4)</f>
        <v>7.07977588724075</v>
      </c>
      <c r="Q58" s="25" t="n">
        <f aca="false">('исходные данные'!Q58)^(1/4)</f>
        <v>5.2891200143103</v>
      </c>
      <c r="R58" s="25" t="n">
        <f aca="false">('исходные данные'!R58)^(1/4)</f>
        <v>5.7644730780238</v>
      </c>
      <c r="S58" s="25" t="n">
        <f aca="false">('исходные данные'!S58)^(1/4)</f>
        <v>4.81539659096668</v>
      </c>
      <c r="T58" s="25" t="n">
        <f aca="false">('исходные данные'!T58)^(1/4)</f>
        <v>4.42949385213313</v>
      </c>
      <c r="U58" s="25" t="n">
        <f aca="false">('исходные данные'!U58)^(1/4)</f>
        <v>4.4232230579906</v>
      </c>
      <c r="V58" s="25" t="n">
        <f aca="false">('исходные данные'!V58)^(1/4)</f>
        <v>4.79559635901052</v>
      </c>
      <c r="W58" s="25" t="n">
        <f aca="false">('исходные данные'!W58)^(1/4)</f>
        <v>5.13644811263997</v>
      </c>
      <c r="X58" s="25" t="n">
        <f aca="false">('исходные данные'!X58)^(1/4)</f>
        <v>3.82140446165933</v>
      </c>
      <c r="Y58" s="25" t="n">
        <f aca="false">('исходные данные'!Y58)^(1/4)</f>
        <v>4.45341305110538</v>
      </c>
      <c r="Z58" s="25" t="n">
        <f aca="false">('исходные данные'!Z58)^(1/4)</f>
        <v>3.58111556735217</v>
      </c>
      <c r="AA58" s="25" t="n">
        <f aca="false">('исходные данные'!AA58)^(1/4)</f>
        <v>0</v>
      </c>
      <c r="AB58" s="25" t="n">
        <f aca="false">('исходные данные'!AB58)^(1/4)</f>
        <v>2.1300378475562</v>
      </c>
      <c r="AC58" s="25" t="n">
        <f aca="false">('исходные данные'!AC58)^(1/4)</f>
        <v>5.50695524036978</v>
      </c>
      <c r="AD58" s="25" t="n">
        <f aca="false">('исходные данные'!AD58)^(1/4)</f>
        <v>4.6205490000013</v>
      </c>
      <c r="AE58" s="25" t="n">
        <f aca="false">('исходные данные'!AE58)^(1/2)</f>
        <v>15.4596248337403</v>
      </c>
      <c r="AF58" s="25" t="n">
        <f aca="false">('исходные данные'!AF58)^(1/4)</f>
        <v>4.23278547379488</v>
      </c>
      <c r="AG58" s="25" t="n">
        <f aca="false">('исходные данные'!AG58)^(1/4)</f>
        <v>1.69018108485967</v>
      </c>
      <c r="AH58" s="25" t="n">
        <f aca="false">('исходные данные'!AH58)^(1/4)</f>
        <v>1.66462943358531</v>
      </c>
      <c r="AI58" s="25" t="n">
        <f aca="false">'исходные данные'!AI58</f>
        <v>1195</v>
      </c>
    </row>
    <row r="59" customFormat="false" ht="15" hidden="false" customHeight="false" outlineLevel="0" collapsed="false">
      <c r="A59" s="28" t="s">
        <v>61</v>
      </c>
      <c r="B59" s="25" t="n">
        <f aca="false">('исходные данные'!B59)^(1/4)</f>
        <v>2.46965185254739</v>
      </c>
      <c r="C59" s="25" t="n">
        <f aca="false">('исходные данные'!C59)^(1/4)</f>
        <v>5.9550530152873</v>
      </c>
      <c r="D59" s="25" t="n">
        <f aca="false">('исходные данные'!D59)^(1/4)</f>
        <v>1.99686764896309</v>
      </c>
      <c r="E59" s="25" t="n">
        <f aca="false">'исходные данные'!E59</f>
        <v>27.5</v>
      </c>
      <c r="F59" s="25" t="n">
        <f aca="false">'исходные данные'!F59</f>
        <v>74.7</v>
      </c>
      <c r="G59" s="25" t="n">
        <f aca="false">'исходные данные'!G59</f>
        <v>25.3</v>
      </c>
      <c r="H59" s="25" t="n">
        <f aca="false">('исходные данные'!H59)^(1/4)</f>
        <v>3.86434787811192</v>
      </c>
      <c r="I59" s="25" t="n">
        <f aca="false">('исходные данные'!I59)^(1/4)</f>
        <v>3.04082571096297</v>
      </c>
      <c r="J59" s="25" t="n">
        <f aca="false">('исходные данные'!J59)^(1/4)</f>
        <v>3.92362132708301</v>
      </c>
      <c r="K59" s="25" t="n">
        <f aca="false">('исходные данные'!K59)^(1/4)</f>
        <v>3.65769250176851</v>
      </c>
      <c r="L59" s="25" t="n">
        <f aca="false">('исходные данные'!L59)^(1/4)</f>
        <v>3.94822203885748</v>
      </c>
      <c r="M59" s="25" t="n">
        <f aca="false">('исходные данные'!M59)^(1/4)</f>
        <v>3.35699682299293</v>
      </c>
      <c r="N59" s="25" t="n">
        <f aca="false">('исходные данные'!N59)^(1/4)</f>
        <v>1.90609035066992</v>
      </c>
      <c r="O59" s="25" t="n">
        <f aca="false">('исходные данные'!O59)^(1/4)</f>
        <v>4.30311014214267</v>
      </c>
      <c r="P59" s="25" t="n">
        <f aca="false">('исходные данные'!P59)^(1/4)</f>
        <v>7.98448195306214</v>
      </c>
      <c r="Q59" s="25" t="n">
        <f aca="false">('исходные данные'!Q59)^(1/4)</f>
        <v>4.93058078453001</v>
      </c>
      <c r="R59" s="25" t="n">
        <f aca="false">('исходные данные'!R59)^(1/4)</f>
        <v>5.27796261302411</v>
      </c>
      <c r="S59" s="25" t="n">
        <f aca="false">('исходные данные'!S59)^(1/4)</f>
        <v>4.70581704094786</v>
      </c>
      <c r="T59" s="25" t="n">
        <f aca="false">('исходные данные'!T59)^(1/4)</f>
        <v>4.60880471684192</v>
      </c>
      <c r="U59" s="25" t="n">
        <f aca="false">('исходные данные'!U59)^(1/4)</f>
        <v>3.88143882974775</v>
      </c>
      <c r="V59" s="25" t="n">
        <f aca="false">('исходные данные'!V59)^(1/4)</f>
        <v>5.29169253387377</v>
      </c>
      <c r="W59" s="25" t="n">
        <f aca="false">('исходные данные'!W59)^(1/4)</f>
        <v>5.32169788786681</v>
      </c>
      <c r="X59" s="25" t="n">
        <f aca="false">('исходные данные'!X59)^(1/4)</f>
        <v>4.14010050898324</v>
      </c>
      <c r="Y59" s="25" t="n">
        <f aca="false">('исходные данные'!Y59)^(1/4)</f>
        <v>4.31432929776674</v>
      </c>
      <c r="Z59" s="25" t="n">
        <f aca="false">('исходные данные'!Z59)^(1/4)</f>
        <v>4.02839643690564</v>
      </c>
      <c r="AA59" s="25" t="n">
        <f aca="false">('исходные данные'!AA59)^(1/4)</f>
        <v>0</v>
      </c>
      <c r="AB59" s="25" t="n">
        <f aca="false">('исходные данные'!AB59)^(1/4)</f>
        <v>2.20676374596445</v>
      </c>
      <c r="AC59" s="25" t="n">
        <f aca="false">('исходные данные'!AC59)^(1/4)</f>
        <v>4.43735270570124</v>
      </c>
      <c r="AD59" s="25" t="n">
        <f aca="false">('исходные данные'!AD59)^(1/4)</f>
        <v>3.07664226925383</v>
      </c>
      <c r="AE59" s="25" t="n">
        <f aca="false">('исходные данные'!AE59)^(1/2)</f>
        <v>13.4164078649987</v>
      </c>
      <c r="AF59" s="25" t="n">
        <f aca="false">('исходные данные'!AF59)^(1/4)</f>
        <v>5</v>
      </c>
      <c r="AG59" s="25" t="n">
        <f aca="false">('исходные данные'!AG59)^(1/4)</f>
        <v>1.58813297979942</v>
      </c>
      <c r="AH59" s="25" t="n">
        <f aca="false">('исходные данные'!AH59)^(1/4)</f>
        <v>1.97669505129719</v>
      </c>
      <c r="AI59" s="25" t="n">
        <f aca="false">'исходные данные'!AI59</f>
        <v>1306</v>
      </c>
    </row>
    <row r="60" customFormat="false" ht="15" hidden="false" customHeight="false" outlineLevel="0" collapsed="false">
      <c r="A60" s="28" t="s">
        <v>62</v>
      </c>
      <c r="B60" s="25" t="n">
        <f aca="false">('исходные данные'!B60)^(1/4)</f>
        <v>2.90788020087552</v>
      </c>
      <c r="C60" s="25" t="n">
        <f aca="false">('исходные данные'!C60)^(1/4)</f>
        <v>5.41831463239762</v>
      </c>
      <c r="D60" s="25" t="n">
        <f aca="false">('исходные данные'!D60)^(1/4)</f>
        <v>2.08779762992984</v>
      </c>
      <c r="E60" s="25" t="n">
        <f aca="false">'исходные данные'!E60</f>
        <v>27.9</v>
      </c>
      <c r="F60" s="25" t="n">
        <f aca="false">'исходные данные'!F60</f>
        <v>61.8</v>
      </c>
      <c r="G60" s="25" t="n">
        <f aca="false">'исходные данные'!G60</f>
        <v>38.2</v>
      </c>
      <c r="H60" s="25" t="n">
        <f aca="false">('исходные данные'!H60)^(1/4)</f>
        <v>3.08859061938766</v>
      </c>
      <c r="I60" s="25" t="n">
        <f aca="false">('исходные данные'!I60)^(1/4)</f>
        <v>2.67887103967393</v>
      </c>
      <c r="J60" s="25" t="n">
        <f aca="false">('исходные данные'!J60)^(1/4)</f>
        <v>3.38956122427019</v>
      </c>
      <c r="K60" s="25" t="n">
        <f aca="false">('исходные данные'!K60)^(1/4)</f>
        <v>3.40921344869249</v>
      </c>
      <c r="L60" s="25" t="n">
        <f aca="false">('исходные данные'!L60)^(1/4)</f>
        <v>2.51486685936587</v>
      </c>
      <c r="M60" s="25" t="n">
        <f aca="false">('исходные данные'!M60)^(1/4)</f>
        <v>2.27950705695478</v>
      </c>
      <c r="N60" s="25" t="n">
        <f aca="false">('исходные данные'!N60)^(1/4)</f>
        <v>1.37744930799686</v>
      </c>
      <c r="O60" s="25" t="n">
        <f aca="false">('исходные данные'!O60)^(1/4)</f>
        <v>4.50310302741238</v>
      </c>
      <c r="P60" s="25" t="n">
        <f aca="false">('исходные данные'!P60)^(1/4)</f>
        <v>6.09064600709015</v>
      </c>
      <c r="Q60" s="25" t="n">
        <f aca="false">('исходные данные'!Q60)^(1/4)</f>
        <v>5.14302688490726</v>
      </c>
      <c r="R60" s="25" t="n">
        <f aca="false">('исходные данные'!R60)^(1/4)</f>
        <v>5.33015767149315</v>
      </c>
      <c r="S60" s="25" t="n">
        <f aca="false">('исходные данные'!S60)^(1/4)</f>
        <v>4.6243874975941</v>
      </c>
      <c r="T60" s="25" t="n">
        <f aca="false">('исходные данные'!T60)^(1/4)</f>
        <v>4.25358534607031</v>
      </c>
      <c r="U60" s="25" t="n">
        <f aca="false">('исходные данные'!U60)^(1/4)</f>
        <v>4.13666728731011</v>
      </c>
      <c r="V60" s="25" t="n">
        <f aca="false">('исходные данные'!V60)^(1/4)</f>
        <v>5.47518528767431</v>
      </c>
      <c r="W60" s="25" t="n">
        <f aca="false">('исходные данные'!W60)^(1/4)</f>
        <v>4.84577253880321</v>
      </c>
      <c r="X60" s="25" t="n">
        <f aca="false">('исходные данные'!X60)^(1/4)</f>
        <v>4.0102841954381</v>
      </c>
      <c r="Y60" s="25" t="n">
        <f aca="false">('исходные данные'!Y60)^(1/4)</f>
        <v>4.45322723939043</v>
      </c>
      <c r="Z60" s="25" t="n">
        <f aca="false">('исходные данные'!Z60)^(1/4)</f>
        <v>3.79597904423414</v>
      </c>
      <c r="AA60" s="25" t="n">
        <f aca="false">('исходные данные'!AA60)^(1/4)</f>
        <v>0</v>
      </c>
      <c r="AB60" s="25" t="n">
        <f aca="false">('исходные данные'!AB60)^(1/4)</f>
        <v>2.12826041103792</v>
      </c>
      <c r="AC60" s="25" t="n">
        <f aca="false">('исходные данные'!AC60)^(1/4)</f>
        <v>3.53751214397471</v>
      </c>
      <c r="AD60" s="25" t="n">
        <f aca="false">('исходные данные'!AD60)^(1/4)</f>
        <v>3.33024571261783</v>
      </c>
      <c r="AE60" s="25" t="n">
        <f aca="false">('исходные данные'!AE60)^(1/2)</f>
        <v>12.2474487139159</v>
      </c>
      <c r="AF60" s="25" t="n">
        <f aca="false">('исходные данные'!AF60)^(1/4)</f>
        <v>4.36492369730075</v>
      </c>
      <c r="AG60" s="25" t="n">
        <f aca="false">('исходные данные'!AG60)^(1/4)</f>
        <v>1.79761385690203</v>
      </c>
      <c r="AH60" s="25" t="n">
        <f aca="false">('исходные данные'!AH60)^(1/4)</f>
        <v>1.97824129170948</v>
      </c>
      <c r="AI60" s="25" t="n">
        <f aca="false">'исходные данные'!AI60</f>
        <v>2572</v>
      </c>
    </row>
    <row r="61" customFormat="false" ht="15" hidden="false" customHeight="false" outlineLevel="0" collapsed="false">
      <c r="A61" s="28" t="s">
        <v>63</v>
      </c>
      <c r="B61" s="25" t="n">
        <f aca="false">('исходные данные'!B61)^(1/4)</f>
        <v>3.73351757587429</v>
      </c>
      <c r="C61" s="25" t="n">
        <f aca="false">('исходные данные'!C61)^(1/4)</f>
        <v>8.11188852890918</v>
      </c>
      <c r="D61" s="25" t="n">
        <f aca="false">('исходные данные'!D61)^(1/4)</f>
        <v>2.0767213897318</v>
      </c>
      <c r="E61" s="25" t="n">
        <f aca="false">'исходные данные'!E61</f>
        <v>25.1</v>
      </c>
      <c r="F61" s="25" t="n">
        <f aca="false">'исходные данные'!F61</f>
        <v>84.5</v>
      </c>
      <c r="G61" s="25" t="n">
        <f aca="false">'исходные данные'!G61</f>
        <v>15.5</v>
      </c>
      <c r="H61" s="25" t="n">
        <f aca="false">('исходные данные'!H61)^(1/4)</f>
        <v>3.19343686757474</v>
      </c>
      <c r="I61" s="25" t="n">
        <f aca="false">('исходные данные'!I61)^(1/4)</f>
        <v>3.99373529792618</v>
      </c>
      <c r="J61" s="25" t="n">
        <f aca="false">('исходные данные'!J61)^(1/4)</f>
        <v>3.33024571261783</v>
      </c>
      <c r="K61" s="25" t="n">
        <f aca="false">('исходные данные'!K61)^(1/4)</f>
        <v>5.10064988971328</v>
      </c>
      <c r="L61" s="25" t="n">
        <f aca="false">('исходные данные'!L61)^(1/4)</f>
        <v>4.74984508645882</v>
      </c>
      <c r="M61" s="25" t="n">
        <f aca="false">('исходные данные'!M61)^(1/4)</f>
        <v>4.04229324002703</v>
      </c>
      <c r="N61" s="25" t="n">
        <f aca="false">('исходные данные'!N61)^(1/4)</f>
        <v>1.64373088345424</v>
      </c>
      <c r="O61" s="25" t="n">
        <f aca="false">('исходные данные'!O61)^(1/4)</f>
        <v>4.90696258304964</v>
      </c>
      <c r="P61" s="25" t="n">
        <f aca="false">('исходные данные'!P61)^(1/4)</f>
        <v>5.36025573322371</v>
      </c>
      <c r="Q61" s="25" t="n">
        <f aca="false">('исходные данные'!Q61)^(1/4)</f>
        <v>5.97911803282646</v>
      </c>
      <c r="R61" s="25" t="n">
        <f aca="false">('исходные данные'!R61)^(1/4)</f>
        <v>5.74197030770975</v>
      </c>
      <c r="S61" s="25" t="n">
        <f aca="false">('исходные данные'!S61)^(1/4)</f>
        <v>5.31631184995219</v>
      </c>
      <c r="T61" s="25" t="n">
        <f aca="false">('исходные данные'!T61)^(1/4)</f>
        <v>5.26308063923361</v>
      </c>
      <c r="U61" s="25" t="n">
        <f aca="false">('исходные данные'!U61)^(1/4)</f>
        <v>4.99643331198644</v>
      </c>
      <c r="V61" s="25" t="n">
        <f aca="false">('исходные данные'!V61)^(1/4)</f>
        <v>6.06478006595658</v>
      </c>
      <c r="W61" s="25" t="n">
        <f aca="false">('исходные данные'!W61)^(1/4)</f>
        <v>6.16296720190514</v>
      </c>
      <c r="X61" s="25" t="n">
        <f aca="false">('исходные данные'!X61)^(1/4)</f>
        <v>4.32816750791821</v>
      </c>
      <c r="Y61" s="25" t="n">
        <f aca="false">('исходные данные'!Y61)^(1/4)</f>
        <v>4.89447498997815</v>
      </c>
      <c r="Z61" s="25" t="n">
        <f aca="false">('исходные данные'!Z61)^(1/4)</f>
        <v>4.52936308487975</v>
      </c>
      <c r="AA61" s="25" t="n">
        <f aca="false">('исходные данные'!AA61)^(1/4)</f>
        <v>0</v>
      </c>
      <c r="AB61" s="25" t="n">
        <f aca="false">('исходные данные'!AB61)^(1/4)</f>
        <v>2.50829259756999</v>
      </c>
      <c r="AC61" s="25" t="n">
        <f aca="false">('исходные данные'!AC61)^(1/4)</f>
        <v>8.79296501424248</v>
      </c>
      <c r="AD61" s="25" t="n">
        <f aca="false">('исходные данные'!AD61)^(1/4)</f>
        <v>6.05727647138366</v>
      </c>
      <c r="AE61" s="25" t="n">
        <f aca="false">('исходные данные'!AE61)^(1/2)</f>
        <v>17.3493515728975</v>
      </c>
      <c r="AF61" s="25" t="n">
        <f aca="false">('исходные данные'!AF61)^(1/4)</f>
        <v>4.61598047576704</v>
      </c>
      <c r="AG61" s="25" t="n">
        <f aca="false">('исходные данные'!AG61)^(1/4)</f>
        <v>2.02632331250153</v>
      </c>
      <c r="AH61" s="25" t="n">
        <f aca="false">('исходные данные'!AH61)^(1/4)</f>
        <v>2.96953743839843</v>
      </c>
      <c r="AI61" s="25" t="n">
        <f aca="false">'исходные данные'!AI61</f>
        <v>1669</v>
      </c>
    </row>
    <row r="62" customFormat="false" ht="15" hidden="false" customHeight="false" outlineLevel="0" collapsed="false">
      <c r="A62" s="28" t="s">
        <v>155</v>
      </c>
      <c r="B62" s="25" t="n">
        <f aca="false">('исходные данные'!B62)^(1/4)</f>
        <v>3.55711440219587</v>
      </c>
      <c r="C62" s="25" t="n">
        <f aca="false">('исходные данные'!C62)^(1/4)</f>
        <v>6.17569580371813</v>
      </c>
      <c r="D62" s="25" t="n">
        <f aca="false">('исходные данные'!D62)^(1/4)</f>
        <v>2.13300850125613</v>
      </c>
      <c r="E62" s="25" t="n">
        <f aca="false">'исходные данные'!E62</f>
        <v>21</v>
      </c>
      <c r="F62" s="25" t="n">
        <f aca="false">'исходные данные'!F62</f>
        <v>65.3</v>
      </c>
      <c r="G62" s="25" t="n">
        <f aca="false">'исходные данные'!G62</f>
        <v>34.7</v>
      </c>
      <c r="H62" s="25" t="n">
        <f aca="false">('исходные данные'!H62)^(1/4)</f>
        <v>3.64232057367574</v>
      </c>
      <c r="I62" s="25" t="n">
        <f aca="false">('исходные данные'!I62)^(1/4)</f>
        <v>3.70484654870061</v>
      </c>
      <c r="J62" s="25" t="n">
        <f aca="false">('исходные данные'!J62)^(1/4)</f>
        <v>3.02740010403509</v>
      </c>
      <c r="K62" s="25" t="n">
        <f aca="false">('исходные данные'!K62)^(1/4)</f>
        <v>3.8804666109023</v>
      </c>
      <c r="L62" s="25" t="n">
        <f aca="false">('исходные данные'!L62)^(1/4)</f>
        <v>3.43979062825039</v>
      </c>
      <c r="M62" s="25" t="n">
        <f aca="false">('исходные данные'!M62)^(1/4)</f>
        <v>3.14634628364579</v>
      </c>
      <c r="N62" s="25" t="n">
        <f aca="false">('исходные данные'!N62)^(1/4)</f>
        <v>1.31607401295249</v>
      </c>
      <c r="O62" s="25" t="n">
        <f aca="false">('исходные данные'!O62)^(1/4)</f>
        <v>4.95486243405477</v>
      </c>
      <c r="P62" s="25" t="n">
        <f aca="false">('исходные данные'!P62)^(1/4)</f>
        <v>10.0342010900927</v>
      </c>
      <c r="Q62" s="25" t="n">
        <f aca="false">('исходные данные'!Q62)^(1/4)</f>
        <v>6.53235699525584</v>
      </c>
      <c r="R62" s="25" t="n">
        <f aca="false">('исходные данные'!R62)^(1/4)</f>
        <v>6.31061934773919</v>
      </c>
      <c r="S62" s="25" t="n">
        <f aca="false">('исходные данные'!S62)^(1/4)</f>
        <v>5.5042535826162</v>
      </c>
      <c r="T62" s="25" t="n">
        <f aca="false">('исходные данные'!T62)^(1/4)</f>
        <v>5.96467862661265</v>
      </c>
      <c r="U62" s="25" t="n">
        <f aca="false">('исходные данные'!U62)^(1/4)</f>
        <v>5.19428931283983</v>
      </c>
      <c r="V62" s="25" t="n">
        <f aca="false">('исходные данные'!V62)^(1/4)</f>
        <v>6.13605476363827</v>
      </c>
      <c r="W62" s="25" t="n">
        <f aca="false">('исходные данные'!W62)^(1/4)</f>
        <v>7.51246121753576</v>
      </c>
      <c r="X62" s="25" t="n">
        <f aca="false">('исходные данные'!X62)^(1/4)</f>
        <v>4.76738377925088</v>
      </c>
      <c r="Y62" s="25" t="n">
        <f aca="false">('исходные данные'!Y62)^(1/4)</f>
        <v>4.72140371568912</v>
      </c>
      <c r="Z62" s="25" t="n">
        <f aca="false">('исходные данные'!Z62)^(1/4)</f>
        <v>3.69181435915825</v>
      </c>
      <c r="AA62" s="25" t="n">
        <f aca="false">('исходные данные'!AA62)^(1/4)</f>
        <v>0</v>
      </c>
      <c r="AB62" s="25" t="n">
        <f aca="false">('исходные данные'!AB62)^(1/4)</f>
        <v>1.66036434267243</v>
      </c>
      <c r="AC62" s="25" t="n">
        <f aca="false">('исходные данные'!AC62)^(1/4)</f>
        <v>6.59810907426506</v>
      </c>
      <c r="AD62" s="25" t="n">
        <f aca="false">('исходные данные'!AD62)^(1/4)</f>
        <v>3.90779827205254</v>
      </c>
      <c r="AE62" s="25" t="n">
        <f aca="false">('исходные данные'!AE62)^(1/2)</f>
        <v>15.52417469626</v>
      </c>
      <c r="AF62" s="25" t="n">
        <f aca="false">('исходные данные'!AF62)^(1/4)</f>
        <v>4.62358717084819</v>
      </c>
      <c r="AG62" s="25" t="n">
        <f aca="false">('исходные данные'!AG62)^(1/4)</f>
        <v>2.24576616911978</v>
      </c>
      <c r="AH62" s="25" t="n">
        <f aca="false">('исходные данные'!AH62)^(1/4)</f>
        <v>2.32766819752298</v>
      </c>
      <c r="AI62" s="25" t="n">
        <f aca="false">'исходные данные'!AI62</f>
        <v>2148</v>
      </c>
    </row>
    <row r="63" customFormat="false" ht="21" hidden="false" customHeight="false" outlineLevel="0" collapsed="false">
      <c r="A63" s="28" t="s">
        <v>156</v>
      </c>
      <c r="B63" s="25" t="n">
        <f aca="false">('исходные данные'!B63)^(1/4)</f>
        <v>4.80892329230771</v>
      </c>
      <c r="C63" s="25" t="n">
        <f aca="false">('исходные данные'!C63)^(1/4)</f>
        <v>6.35087464956491</v>
      </c>
      <c r="D63" s="25" t="n">
        <f aca="false">('исходные данные'!D63)^(1/4)</f>
        <v>2.18516236342413</v>
      </c>
      <c r="E63" s="25" t="n">
        <f aca="false">'исходные данные'!E63</f>
        <v>14</v>
      </c>
      <c r="F63" s="25" t="n">
        <f aca="false">'исходные данные'!F63</f>
        <v>92.2</v>
      </c>
      <c r="G63" s="25" t="n">
        <f aca="false">'исходные данные'!G63</f>
        <v>7.8</v>
      </c>
      <c r="H63" s="25" t="n">
        <f aca="false">('исходные данные'!H63)^(1/4)</f>
        <v>3.08859061938766</v>
      </c>
      <c r="I63" s="25" t="n">
        <f aca="false">('исходные данные'!I63)^(1/4)</f>
        <v>3.06888705272398</v>
      </c>
      <c r="J63" s="25" t="n">
        <f aca="false">('исходные данные'!J63)^(1/4)</f>
        <v>1.80437360854673</v>
      </c>
      <c r="K63" s="25" t="n">
        <f aca="false">('исходные данные'!K63)^(1/4)</f>
        <v>4.33600401614438</v>
      </c>
      <c r="L63" s="25" t="n">
        <f aca="false">('исходные данные'!L63)^(1/4)</f>
        <v>2.46632571455966</v>
      </c>
      <c r="M63" s="25" t="n">
        <f aca="false">('исходные данные'!M63)^(1/4)</f>
        <v>2.05976714390712</v>
      </c>
      <c r="N63" s="25" t="n">
        <f aca="false">('исходные данные'!N63)^(1/4)</f>
        <v>0.740082804492285</v>
      </c>
      <c r="O63" s="25" t="n">
        <f aca="false">('исходные данные'!O63)^(1/4)</f>
        <v>5.56139360549764</v>
      </c>
      <c r="P63" s="25" t="n">
        <f aca="false">('исходные данные'!P63)^(1/4)</f>
        <v>10.0116908592955</v>
      </c>
      <c r="Q63" s="25" t="n">
        <f aca="false">('исходные данные'!Q63)^(1/4)</f>
        <v>6.44650876015736</v>
      </c>
      <c r="R63" s="25" t="n">
        <f aca="false">('исходные данные'!R63)^(1/4)</f>
        <v>6.77264034043994</v>
      </c>
      <c r="S63" s="25" t="n">
        <f aca="false">('исходные данные'!S63)^(1/4)</f>
        <v>6.07268958236134</v>
      </c>
      <c r="T63" s="25" t="n">
        <f aca="false">('исходные данные'!T63)^(1/4)</f>
        <v>5.55187322884148</v>
      </c>
      <c r="U63" s="25" t="n">
        <f aca="false">('исходные данные'!U63)^(1/4)</f>
        <v>5.82922234259584</v>
      </c>
      <c r="V63" s="25" t="n">
        <f aca="false">('исходные данные'!V63)^(1/4)</f>
        <v>6.77991487081405</v>
      </c>
      <c r="W63" s="25" t="n">
        <f aca="false">('исходные данные'!W63)^(1/4)</f>
        <v>7.23475080318349</v>
      </c>
      <c r="X63" s="25" t="n">
        <f aca="false">('исходные данные'!X63)^(1/4)</f>
        <v>5.07684796671849</v>
      </c>
      <c r="Y63" s="25" t="n">
        <f aca="false">('исходные данные'!Y63)^(1/4)</f>
        <v>5.71116296267667</v>
      </c>
      <c r="Z63" s="25" t="n">
        <f aca="false">('исходные данные'!Z63)^(1/4)</f>
        <v>5.27834884987029</v>
      </c>
      <c r="AA63" s="25" t="n">
        <f aca="false">('исходные данные'!AA63)^(1/4)</f>
        <v>0</v>
      </c>
      <c r="AB63" s="25" t="n">
        <f aca="false">('исходные данные'!AB63)^(1/4)</f>
        <v>2.2701128572923</v>
      </c>
      <c r="AC63" s="25" t="n">
        <f aca="false">('исходные данные'!AC63)^(1/4)</f>
        <v>10.4001587711138</v>
      </c>
      <c r="AD63" s="25" t="n">
        <f aca="false">('исходные данные'!AD63)^(1/4)</f>
        <v>5.32741324590431</v>
      </c>
      <c r="AE63" s="25" t="n">
        <f aca="false">('исходные данные'!AE63)^(1/2)</f>
        <v>12.5698050899765</v>
      </c>
      <c r="AF63" s="25" t="n">
        <f aca="false">('исходные данные'!AF63)^(1/4)</f>
        <v>4.15134772569272</v>
      </c>
      <c r="AG63" s="25" t="n">
        <f aca="false">('исходные данные'!AG63)^(1/4)</f>
        <v>1.54627664451763</v>
      </c>
      <c r="AH63" s="25" t="n">
        <f aca="false">('исходные данные'!AH63)^(1/4)</f>
        <v>2.12704911143526</v>
      </c>
      <c r="AI63" s="25" t="n">
        <f aca="false">'исходные данные'!AI63</f>
        <v>1469</v>
      </c>
    </row>
    <row r="64" customFormat="false" ht="21" hidden="false" customHeight="false" outlineLevel="0" collapsed="false">
      <c r="A64" s="28" t="s">
        <v>66</v>
      </c>
      <c r="B64" s="25" t="n">
        <f aca="false">('исходные данные'!B64)^(1/4)</f>
        <v>5.26652236856757</v>
      </c>
      <c r="C64" s="25" t="n">
        <f aca="false">('исходные данные'!C64)^(1/4)</f>
        <v>4.80734891878121</v>
      </c>
      <c r="D64" s="25" t="n">
        <f aca="false">('исходные данные'!D64)^(1/4)</f>
        <v>2.20873818436233</v>
      </c>
      <c r="E64" s="25" t="n">
        <f aca="false">'исходные данные'!E64</f>
        <v>10</v>
      </c>
      <c r="F64" s="25" t="n">
        <f aca="false">'исходные данные'!F64</f>
        <v>83.7</v>
      </c>
      <c r="G64" s="25" t="n">
        <f aca="false">'исходные данные'!G64</f>
        <v>16.3</v>
      </c>
      <c r="H64" s="25" t="n">
        <f aca="false">('исходные данные'!H64)^(1/4)</f>
        <v>2.8502698827718</v>
      </c>
      <c r="I64" s="25" t="n">
        <f aca="false">('исходные данные'!I64)^(1/4)</f>
        <v>2.13814213284921</v>
      </c>
      <c r="J64" s="25" t="n">
        <f aca="false">('исходные данные'!J64)^(1/4)</f>
        <v>1.30496691015238</v>
      </c>
      <c r="K64" s="25" t="n">
        <f aca="false">('исходные данные'!K64)^(1/4)</f>
        <v>3.29818909343797</v>
      </c>
      <c r="L64" s="25" t="n">
        <f aca="false">('исходные данные'!L64)^(1/4)</f>
        <v>2</v>
      </c>
      <c r="M64" s="25" t="n">
        <f aca="false">('исходные данные'!M64)^(1/4)</f>
        <v>1.89882892211594</v>
      </c>
      <c r="N64" s="25" t="n">
        <f aca="false">('исходные данные'!N64)^(1/4)</f>
        <v>0.668740304976422</v>
      </c>
      <c r="O64" s="25" t="n">
        <f aca="false">('исходные данные'!O64)^(1/4)</f>
        <v>4.50181271140257</v>
      </c>
      <c r="P64" s="25" t="n">
        <f aca="false">('исходные данные'!P64)^(1/4)</f>
        <v>10.8596797035731</v>
      </c>
      <c r="Q64" s="25" t="n">
        <f aca="false">('исходные данные'!Q64)^(1/4)</f>
        <v>7.08576753940333</v>
      </c>
      <c r="R64" s="25" t="n">
        <f aca="false">('исходные данные'!R64)^(1/4)</f>
        <v>6.16491704516132</v>
      </c>
      <c r="S64" s="25" t="n">
        <f aca="false">('исходные данные'!S64)^(1/4)</f>
        <v>7.31868110795235</v>
      </c>
      <c r="T64" s="25" t="n">
        <f aca="false">('исходные данные'!T64)^(1/4)</f>
        <v>9.2865249098582</v>
      </c>
      <c r="U64" s="25" t="n">
        <f aca="false">('исходные данные'!U64)^(1/4)</f>
        <v>6.32639798733964</v>
      </c>
      <c r="V64" s="25" t="n">
        <f aca="false">('исходные данные'!V64)^(1/4)</f>
        <v>7.02190175933633</v>
      </c>
      <c r="W64" s="25" t="n">
        <f aca="false">('исходные данные'!W64)^(1/4)</f>
        <v>8.01970699145427</v>
      </c>
      <c r="X64" s="25" t="n">
        <f aca="false">('исходные данные'!X64)^(1/4)</f>
        <v>5.16682817996229</v>
      </c>
      <c r="Y64" s="25" t="n">
        <f aca="false">('исходные данные'!Y64)^(1/4)</f>
        <v>6.30680150225245</v>
      </c>
      <c r="Z64" s="25" t="n">
        <f aca="false">('исходные данные'!Z64)^(1/4)</f>
        <v>5.51292114551243</v>
      </c>
      <c r="AA64" s="25" t="n">
        <f aca="false">('исходные данные'!AA64)^(1/4)</f>
        <v>0</v>
      </c>
      <c r="AB64" s="25" t="n">
        <f aca="false">('исходные данные'!AB64)^(1/4)</f>
        <v>2.17027506344607</v>
      </c>
      <c r="AC64" s="25" t="n">
        <f aca="false">('исходные данные'!AC64)^(1/4)</f>
        <v>5.06723177006316</v>
      </c>
      <c r="AD64" s="25" t="n">
        <f aca="false">('исходные данные'!AD64)^(1/4)</f>
        <v>1.76478959099364</v>
      </c>
      <c r="AE64" s="25" t="n">
        <f aca="false">('исходные данные'!AE64)^(1/2)</f>
        <v>0</v>
      </c>
      <c r="AF64" s="25" t="n">
        <f aca="false">('исходные данные'!AF64)^(1/4)</f>
        <v>4.45809453851663</v>
      </c>
      <c r="AG64" s="25" t="n">
        <f aca="false">('исходные данные'!AG64)^(1/4)</f>
        <v>1.67458300028934</v>
      </c>
      <c r="AH64" s="25" t="n">
        <f aca="false">('исходные данные'!AH64)^(1/4)</f>
        <v>2.00317535438202</v>
      </c>
      <c r="AI64" s="25" t="n">
        <f aca="false">'исходные данные'!AI64</f>
        <v>1789</v>
      </c>
    </row>
    <row r="65" customFormat="false" ht="15" hidden="false" customHeight="false" outlineLevel="0" collapsed="false">
      <c r="A65" s="28" t="s">
        <v>67</v>
      </c>
      <c r="B65" s="25" t="n">
        <f aca="false">('исходные данные'!B65)^(1/4)</f>
        <v>3.06715566300659</v>
      </c>
      <c r="C65" s="25" t="n">
        <f aca="false">('исходные данные'!C65)^(1/4)</f>
        <v>7.69199022457809</v>
      </c>
      <c r="D65" s="25" t="n">
        <f aca="false">('исходные данные'!D65)^(1/4)</f>
        <v>2.08228160385087</v>
      </c>
      <c r="E65" s="25" t="n">
        <f aca="false">'исходные данные'!E65</f>
        <v>24.9</v>
      </c>
      <c r="F65" s="25" t="n">
        <f aca="false">'исходные данные'!F65</f>
        <v>82.6</v>
      </c>
      <c r="G65" s="25" t="n">
        <f aca="false">'исходные данные'!G65</f>
        <v>17.4</v>
      </c>
      <c r="H65" s="25" t="n">
        <f aca="false">('исходные данные'!H65)^(1/4)</f>
        <v>3.48791127475979</v>
      </c>
      <c r="I65" s="25" t="n">
        <f aca="false">('исходные данные'!I65)^(1/4)</f>
        <v>3.95025145203786</v>
      </c>
      <c r="J65" s="25" t="n">
        <f aca="false">('исходные данные'!J65)^(1/4)</f>
        <v>3.73687570622424</v>
      </c>
      <c r="K65" s="25" t="n">
        <f aca="false">('исходные данные'!K65)^(1/4)</f>
        <v>4.93512838675487</v>
      </c>
      <c r="L65" s="25" t="n">
        <f aca="false">('исходные данные'!L65)^(1/4)</f>
        <v>4.34067318297713</v>
      </c>
      <c r="M65" s="25" t="n">
        <f aca="false">('исходные данные'!M65)^(1/4)</f>
        <v>3.86867284053534</v>
      </c>
      <c r="N65" s="25" t="n">
        <f aca="false">('исходные данные'!N65)^(1/4)</f>
        <v>1.5100830606951</v>
      </c>
      <c r="O65" s="25" t="n">
        <f aca="false">('исходные данные'!O65)^(1/4)</f>
        <v>5.04445383790498</v>
      </c>
      <c r="P65" s="25" t="n">
        <f aca="false">('исходные данные'!P65)^(1/4)</f>
        <v>6.24492413523437</v>
      </c>
      <c r="Q65" s="25" t="n">
        <f aca="false">('исходные данные'!Q65)^(1/4)</f>
        <v>5.78681635235273</v>
      </c>
      <c r="R65" s="25" t="n">
        <f aca="false">('исходные данные'!R65)^(1/4)</f>
        <v>5.49953875148643</v>
      </c>
      <c r="S65" s="25" t="n">
        <f aca="false">('исходные данные'!S65)^(1/4)</f>
        <v>4.93667193152936</v>
      </c>
      <c r="T65" s="25" t="n">
        <f aca="false">('исходные данные'!T65)^(1/4)</f>
        <v>4.73245119623727</v>
      </c>
      <c r="U65" s="25" t="n">
        <f aca="false">('исходные данные'!U65)^(1/4)</f>
        <v>4.36632346007149</v>
      </c>
      <c r="V65" s="25" t="n">
        <f aca="false">('исходные данные'!V65)^(1/4)</f>
        <v>5.40350599971279</v>
      </c>
      <c r="W65" s="25" t="n">
        <f aca="false">('исходные данные'!W65)^(1/4)</f>
        <v>5.74526849684287</v>
      </c>
      <c r="X65" s="25" t="n">
        <f aca="false">('исходные данные'!X65)^(1/4)</f>
        <v>4.10761820831364</v>
      </c>
      <c r="Y65" s="25" t="n">
        <f aca="false">('исходные данные'!Y65)^(1/4)</f>
        <v>4.79505755746525</v>
      </c>
      <c r="Z65" s="25" t="n">
        <f aca="false">('исходные данные'!Z65)^(1/4)</f>
        <v>4.04356402863027</v>
      </c>
      <c r="AA65" s="25" t="n">
        <f aca="false">('исходные данные'!AA65)^(1/4)</f>
        <v>0</v>
      </c>
      <c r="AB65" s="25" t="n">
        <f aca="false">('исходные данные'!AB65)^(1/4)</f>
        <v>2.38873232696534</v>
      </c>
      <c r="AC65" s="25" t="n">
        <f aca="false">('исходные данные'!AC65)^(1/4)</f>
        <v>7.20369068409595</v>
      </c>
      <c r="AD65" s="25" t="n">
        <f aca="false">('исходные данные'!AD65)^(1/4)</f>
        <v>6.40559872815426</v>
      </c>
      <c r="AE65" s="25" t="n">
        <f aca="false">('исходные данные'!AE65)^(1/2)</f>
        <v>15.1327459504216</v>
      </c>
      <c r="AF65" s="25" t="n">
        <f aca="false">('исходные данные'!AF65)^(1/4)</f>
        <v>3.78849575615538</v>
      </c>
      <c r="AG65" s="25" t="n">
        <f aca="false">('исходные данные'!AG65)^(1/4)</f>
        <v>1.92228709559183</v>
      </c>
      <c r="AH65" s="25" t="n">
        <f aca="false">('исходные данные'!AH65)^(1/4)</f>
        <v>2.21127441400978</v>
      </c>
      <c r="AI65" s="25" t="n">
        <f aca="false">'исходные данные'!AI65</f>
        <v>2018</v>
      </c>
    </row>
    <row r="66" customFormat="false" ht="15" hidden="false" customHeight="false" outlineLevel="0" collapsed="false">
      <c r="A66" s="28" t="s">
        <v>68</v>
      </c>
      <c r="B66" s="25" t="n">
        <f aca="false">('исходные данные'!B66)^(1/4)</f>
        <v>3.10458767117587</v>
      </c>
      <c r="C66" s="25" t="n">
        <f aca="false">('исходные данные'!C66)^(1/4)</f>
        <v>3.83010400076993</v>
      </c>
      <c r="D66" s="25" t="n">
        <f aca="false">('исходные данные'!D66)^(1/4)</f>
        <v>2.30237775186424</v>
      </c>
      <c r="E66" s="25" t="n">
        <f aca="false">'исходные данные'!E66</f>
        <v>17.3</v>
      </c>
      <c r="F66" s="25" t="n">
        <f aca="false">'исходные данные'!F66</f>
        <v>29.2</v>
      </c>
      <c r="G66" s="25" t="n">
        <f aca="false">'исходные данные'!G66</f>
        <v>70.8</v>
      </c>
      <c r="H66" s="25" t="n">
        <f aca="false">('исходные данные'!H66)^(1/4)</f>
        <v>2.7232698153315</v>
      </c>
      <c r="I66" s="25" t="n">
        <f aca="false">('исходные данные'!I66)^(1/4)</f>
        <v>1.74630757210618</v>
      </c>
      <c r="J66" s="25" t="n">
        <f aca="false">('исходные данные'!J66)^(1/4)</f>
        <v>2.63214802590499</v>
      </c>
      <c r="K66" s="25" t="n">
        <f aca="false">('исходные данные'!K66)^(1/4)</f>
        <v>2.35884952832889</v>
      </c>
      <c r="L66" s="25" t="n">
        <f aca="false">('исходные данные'!L66)^(1/4)</f>
        <v>1</v>
      </c>
      <c r="M66" s="25" t="n">
        <f aca="false">('исходные данные'!M66)^(1/4)</f>
        <v>1.4142135623731</v>
      </c>
      <c r="N66" s="25" t="n">
        <f aca="false">('исходные данные'!N66)^(1/4)</f>
        <v>0.562341325190349</v>
      </c>
      <c r="O66" s="25" t="n">
        <f aca="false">('исходные данные'!O66)^(1/4)</f>
        <v>4.83976159736541</v>
      </c>
      <c r="P66" s="25" t="n">
        <f aca="false">('исходные данные'!P66)^(1/4)</f>
        <v>5.00540465915268</v>
      </c>
      <c r="Q66" s="25" t="n">
        <f aca="false">('исходные данные'!Q66)^(1/4)</f>
        <v>4.69972399965736</v>
      </c>
      <c r="R66" s="25" t="n">
        <f aca="false">('исходные данные'!R66)^(1/4)</f>
        <v>5.15146126371694</v>
      </c>
      <c r="S66" s="25" t="n">
        <f aca="false">('исходные данные'!S66)^(1/4)</f>
        <v>4.93042940176321</v>
      </c>
      <c r="T66" s="25" t="n">
        <f aca="false">('исходные данные'!T66)^(1/4)</f>
        <v>4.36541426900686</v>
      </c>
      <c r="U66" s="25" t="n">
        <f aca="false">('исходные данные'!U66)^(1/4)</f>
        <v>4.0443684578951</v>
      </c>
      <c r="V66" s="25" t="n">
        <f aca="false">('исходные данные'!V66)^(1/4)</f>
        <v>4.49007065675456</v>
      </c>
      <c r="W66" s="25" t="n">
        <f aca="false">('исходные данные'!W66)^(1/4)</f>
        <v>5.24093563456131</v>
      </c>
      <c r="X66" s="25" t="n">
        <f aca="false">('исходные данные'!X66)^(1/4)</f>
        <v>4.22190109224817</v>
      </c>
      <c r="Y66" s="25" t="n">
        <f aca="false">('исходные данные'!Y66)^(1/4)</f>
        <v>4.36878618872943</v>
      </c>
      <c r="Z66" s="25" t="n">
        <f aca="false">('исходные данные'!Z66)^(1/4)</f>
        <v>3.88307975885012</v>
      </c>
      <c r="AA66" s="25" t="n">
        <f aca="false">('исходные данные'!AA66)^(1/4)</f>
        <v>0</v>
      </c>
      <c r="AB66" s="25" t="n">
        <f aca="false">('исходные данные'!AB66)^(1/4)</f>
        <v>2.34070974245497</v>
      </c>
      <c r="AC66" s="25" t="n">
        <f aca="false">('исходные данные'!AC66)^(1/4)</f>
        <v>2.48770966527574</v>
      </c>
      <c r="AD66" s="25" t="n">
        <f aca="false">('исходные данные'!AD66)^(1/4)</f>
        <v>1.62657656169779</v>
      </c>
      <c r="AE66" s="25" t="n">
        <f aca="false">('исходные данные'!AE66)^(1/2)</f>
        <v>9.16515138991168</v>
      </c>
      <c r="AF66" s="25" t="n">
        <f aca="false">('исходные данные'!AF66)^(1/4)</f>
        <v>3.88156143495364</v>
      </c>
      <c r="AG66" s="25" t="n">
        <f aca="false">('исходные данные'!AG66)^(1/4)</f>
        <v>2.75514750174868</v>
      </c>
      <c r="AH66" s="25" t="n">
        <f aca="false">('исходные данные'!AH66)^(1/4)</f>
        <v>1.23461609503693</v>
      </c>
      <c r="AI66" s="25" t="n">
        <f aca="false">'исходные данные'!AI66</f>
        <v>2480</v>
      </c>
    </row>
    <row r="67" customFormat="false" ht="15" hidden="false" customHeight="false" outlineLevel="0" collapsed="false">
      <c r="A67" s="28" t="s">
        <v>69</v>
      </c>
      <c r="B67" s="25" t="n">
        <f aca="false">('исходные данные'!B67)^(1/4)</f>
        <v>4.3293185021254</v>
      </c>
      <c r="C67" s="25" t="n">
        <f aca="false">('исходные данные'!C67)^(1/4)</f>
        <v>5.59836275698576</v>
      </c>
      <c r="D67" s="25" t="n">
        <f aca="false">('исходные данные'!D67)^(1/4)</f>
        <v>2.20873818436233</v>
      </c>
      <c r="E67" s="25" t="n">
        <f aca="false">'исходные данные'!E67</f>
        <v>19.2</v>
      </c>
      <c r="F67" s="25" t="n">
        <f aca="false">'исходные данные'!F67</f>
        <v>59</v>
      </c>
      <c r="G67" s="25" t="n">
        <f aca="false">'исходные данные'!G67</f>
        <v>41</v>
      </c>
      <c r="H67" s="25" t="n">
        <f aca="false">('исходные данные'!H67)^(1/4)</f>
        <v>4.09062348923505</v>
      </c>
      <c r="I67" s="25" t="n">
        <f aca="false">('исходные данные'!I67)^(1/4)</f>
        <v>2.97941880380534</v>
      </c>
      <c r="J67" s="25" t="n">
        <f aca="false">('исходные данные'!J67)^(1/4)</f>
        <v>2.25810086435323</v>
      </c>
      <c r="K67" s="25" t="n">
        <f aca="false">('исходные данные'!K67)^(1/4)</f>
        <v>3.51894475369674</v>
      </c>
      <c r="L67" s="25" t="n">
        <f aca="false">('исходные данные'!L67)^(1/4)</f>
        <v>2.59002006411135</v>
      </c>
      <c r="M67" s="25" t="n">
        <f aca="false">('исходные данные'!M67)^(1/4)</f>
        <v>1.73205080756888</v>
      </c>
      <c r="N67" s="25" t="n">
        <f aca="false">('исходные данные'!N67)^(1/4)</f>
        <v>1.15829218528827</v>
      </c>
      <c r="O67" s="25" t="n">
        <f aca="false">('исходные данные'!O67)^(1/4)</f>
        <v>3.82172736928076</v>
      </c>
      <c r="P67" s="25" t="n">
        <f aca="false">('исходные данные'!P67)^(1/4)</f>
        <v>5.66160056193041</v>
      </c>
      <c r="Q67" s="25" t="n">
        <f aca="false">('исходные данные'!Q67)^(1/4)</f>
        <v>5.24458444918167</v>
      </c>
      <c r="R67" s="25" t="n">
        <f aca="false">('исходные данные'!R67)^(1/4)</f>
        <v>5.19475514591809</v>
      </c>
      <c r="S67" s="25" t="n">
        <f aca="false">('исходные данные'!S67)^(1/4)</f>
        <v>4.63306122589548</v>
      </c>
      <c r="T67" s="25" t="n">
        <f aca="false">('исходные данные'!T67)^(1/4)</f>
        <v>4.59224605741755</v>
      </c>
      <c r="U67" s="25" t="n">
        <f aca="false">('исходные данные'!U67)^(1/4)</f>
        <v>4.59395458719174</v>
      </c>
      <c r="V67" s="25" t="n">
        <f aca="false">('исходные данные'!V67)^(1/4)</f>
        <v>5.43583497510758</v>
      </c>
      <c r="W67" s="25" t="n">
        <f aca="false">('исходные данные'!W67)^(1/4)</f>
        <v>4.49056449146403</v>
      </c>
      <c r="X67" s="25" t="n">
        <f aca="false">('исходные данные'!X67)^(1/4)</f>
        <v>4.36745075008542</v>
      </c>
      <c r="Y67" s="25" t="n">
        <f aca="false">('исходные данные'!Y67)^(1/4)</f>
        <v>4.55542460900351</v>
      </c>
      <c r="Z67" s="25" t="n">
        <f aca="false">('исходные данные'!Z67)^(1/4)</f>
        <v>4.04566773446017</v>
      </c>
      <c r="AA67" s="25" t="n">
        <f aca="false">('исходные данные'!AA67)^(1/4)</f>
        <v>0</v>
      </c>
      <c r="AB67" s="25" t="n">
        <f aca="false">('исходные данные'!AB67)^(1/4)</f>
        <v>2.14855676545305</v>
      </c>
      <c r="AC67" s="25" t="n">
        <f aca="false">('исходные данные'!AC67)^(1/4)</f>
        <v>6.21324423259351</v>
      </c>
      <c r="AD67" s="25" t="n">
        <f aca="false">('исходные данные'!AD67)^(1/4)</f>
        <v>2.9641783101891</v>
      </c>
      <c r="AE67" s="25" t="n">
        <f aca="false">('исходные данные'!AE67)^(1/2)</f>
        <v>15.3297097167559</v>
      </c>
      <c r="AF67" s="25" t="n">
        <f aca="false">('исходные данные'!AF67)^(1/4)</f>
        <v>4.51620172870645</v>
      </c>
      <c r="AG67" s="25" t="n">
        <f aca="false">('исходные данные'!AG67)^(1/4)</f>
        <v>1.74461383462652</v>
      </c>
      <c r="AH67" s="25" t="n">
        <f aca="false">('исходные данные'!AH67)^(1/4)</f>
        <v>2.08601390986263</v>
      </c>
      <c r="AI67" s="25" t="n">
        <f aca="false">'исходные данные'!AI67</f>
        <v>2835</v>
      </c>
    </row>
    <row r="68" customFormat="false" ht="15" hidden="false" customHeight="false" outlineLevel="0" collapsed="false">
      <c r="A68" s="28" t="s">
        <v>70</v>
      </c>
      <c r="B68" s="25" t="n">
        <f aca="false">('исходные данные'!B68)^(1/4)</f>
        <v>3.60341591694652</v>
      </c>
      <c r="C68" s="25" t="n">
        <f aca="false">('исходные данные'!C68)^(1/4)</f>
        <v>4.21487062588663</v>
      </c>
      <c r="D68" s="25" t="n">
        <f aca="false">('исходные данные'!D68)^(1/4)</f>
        <v>2.41473640276642</v>
      </c>
      <c r="E68" s="25" t="n">
        <f aca="false">'исходные данные'!E68</f>
        <v>10.9</v>
      </c>
      <c r="F68" s="25" t="n">
        <f aca="false">'исходные данные'!F68</f>
        <v>54.2</v>
      </c>
      <c r="G68" s="25" t="n">
        <f aca="false">'исходные данные'!G68</f>
        <v>45.8</v>
      </c>
      <c r="H68" s="25" t="n">
        <f aca="false">('исходные данные'!H68)^(1/4)</f>
        <v>3.83365862547764</v>
      </c>
      <c r="I68" s="25" t="n">
        <f aca="false">('исходные данные'!I68)^(1/4)</f>
        <v>2.2982700142711</v>
      </c>
      <c r="J68" s="25" t="n">
        <f aca="false">('исходные данные'!J68)^(1/4)</f>
        <v>2.14069514292807</v>
      </c>
      <c r="K68" s="25" t="n">
        <f aca="false">('исходные данные'!K68)^(1/4)</f>
        <v>2.55805059562307</v>
      </c>
      <c r="L68" s="25" t="n">
        <f aca="false">('исходные данные'!L68)^(1/4)</f>
        <v>1.18920711500272</v>
      </c>
      <c r="M68" s="25" t="n">
        <f aca="false">('исходные данные'!M68)^(1/4)</f>
        <v>0</v>
      </c>
      <c r="N68" s="25" t="n">
        <f aca="false">('исходные данные'!N68)^(1/4)</f>
        <v>0.562341325190349</v>
      </c>
      <c r="O68" s="25" t="n">
        <f aca="false">('исходные данные'!O68)^(1/4)</f>
        <v>4.39896929261259</v>
      </c>
      <c r="P68" s="25" t="n">
        <f aca="false">('исходные данные'!P68)^(1/4)</f>
        <v>6.16648168575226</v>
      </c>
      <c r="Q68" s="25" t="n">
        <f aca="false">('исходные данные'!Q68)^(1/4)</f>
        <v>4.47682328510853</v>
      </c>
      <c r="R68" s="25" t="n">
        <f aca="false">('исходные данные'!R68)^(1/4)</f>
        <v>5.14070454036126</v>
      </c>
      <c r="S68" s="25" t="n">
        <f aca="false">('исходные данные'!S68)^(1/4)</f>
        <v>5.34769650851399</v>
      </c>
      <c r="T68" s="25" t="n">
        <f aca="false">('исходные данные'!T68)^(1/4)</f>
        <v>4.4102753730457</v>
      </c>
      <c r="U68" s="25" t="n">
        <f aca="false">('исходные данные'!U68)^(1/4)</f>
        <v>4.07176002373384</v>
      </c>
      <c r="V68" s="25" t="n">
        <f aca="false">('исходные данные'!V68)^(1/4)</f>
        <v>3.88152218348672</v>
      </c>
      <c r="W68" s="25" t="n">
        <f aca="false">('исходные данные'!W68)^(1/4)</f>
        <v>4.66822704023302</v>
      </c>
      <c r="X68" s="25" t="n">
        <f aca="false">('исходные данные'!X68)^(1/4)</f>
        <v>4.06099303422685</v>
      </c>
      <c r="Y68" s="25" t="n">
        <f aca="false">('исходные данные'!Y68)^(1/4)</f>
        <v>4.67773216482931</v>
      </c>
      <c r="Z68" s="25" t="n">
        <f aca="false">('исходные данные'!Z68)^(1/4)</f>
        <v>3.77257056541796</v>
      </c>
      <c r="AA68" s="25" t="n">
        <f aca="false">('исходные данные'!AA68)^(1/4)</f>
        <v>0</v>
      </c>
      <c r="AB68" s="25" t="n">
        <f aca="false">('исходные данные'!AB68)^(1/4)</f>
        <v>1.84940136763431</v>
      </c>
      <c r="AC68" s="25" t="n">
        <f aca="false">('исходные данные'!AC68)^(1/4)</f>
        <v>0.795270728767051</v>
      </c>
      <c r="AD68" s="25" t="n">
        <f aca="false">('исходные данные'!AD68)^(1/4)</f>
        <v>2.09870033809237</v>
      </c>
      <c r="AE68" s="25" t="n">
        <f aca="false">('исходные данные'!AE68)^(1/2)</f>
        <v>9.89949493661167</v>
      </c>
      <c r="AF68" s="25" t="n">
        <f aca="false">('исходные данные'!AF68)^(1/4)</f>
        <v>3.55655882007785</v>
      </c>
      <c r="AG68" s="25" t="n">
        <f aca="false">('исходные данные'!AG68)^(1/4)</f>
        <v>0.987406689241464</v>
      </c>
      <c r="AH68" s="25" t="n">
        <f aca="false">('исходные данные'!AH68)^(1/4)</f>
        <v>1.36635617123878</v>
      </c>
      <c r="AI68" s="25" t="n">
        <f aca="false">'исходные данные'!AI68</f>
        <v>2682</v>
      </c>
    </row>
    <row r="69" customFormat="false" ht="15" hidden="false" customHeight="false" outlineLevel="0" collapsed="false">
      <c r="A69" s="28" t="s">
        <v>71</v>
      </c>
      <c r="B69" s="25" t="n">
        <f aca="false">('исходные данные'!B69)^(1/4)</f>
        <v>2.80152935878592</v>
      </c>
      <c r="C69" s="25" t="n">
        <f aca="false">('исходные данные'!C69)^(1/4)</f>
        <v>4.81341300244632</v>
      </c>
      <c r="D69" s="25" t="n">
        <f aca="false">('исходные данные'!D69)^(1/4)</f>
        <v>2.14829986353994</v>
      </c>
      <c r="E69" s="25" t="n">
        <f aca="false">'исходные данные'!E69</f>
        <v>22.5</v>
      </c>
      <c r="F69" s="25" t="n">
        <f aca="false">'исходные данные'!F69</f>
        <v>68.8</v>
      </c>
      <c r="G69" s="25" t="n">
        <f aca="false">'исходные данные'!G69</f>
        <v>31.2</v>
      </c>
      <c r="H69" s="25" t="n">
        <f aca="false">('исходные данные'!H69)^(1/4)</f>
        <v>3.1701538797227</v>
      </c>
      <c r="I69" s="25" t="n">
        <f aca="false">('исходные данные'!I69)^(1/4)</f>
        <v>2.51486685936587</v>
      </c>
      <c r="J69" s="25" t="n">
        <f aca="false">('исходные данные'!J69)^(1/4)</f>
        <v>3.05407580997735</v>
      </c>
      <c r="K69" s="25" t="n">
        <f aca="false">('исходные данные'!K69)^(1/4)</f>
        <v>2.93660183307656</v>
      </c>
      <c r="L69" s="25" t="n">
        <f aca="false">('исходные данные'!L69)^(1/4)</f>
        <v>1.77827941003892</v>
      </c>
      <c r="M69" s="25" t="n">
        <f aca="false">('исходные данные'!M69)^(1/4)</f>
        <v>1.68179283050743</v>
      </c>
      <c r="N69" s="25" t="n">
        <f aca="false">('исходные данные'!N69)^(1/4)</f>
        <v>0.562341325190349</v>
      </c>
      <c r="O69" s="25" t="n">
        <f aca="false">('исходные данные'!O69)^(1/4)</f>
        <v>4.43147191941844</v>
      </c>
      <c r="P69" s="25" t="n">
        <f aca="false">('исходные данные'!P69)^(1/4)</f>
        <v>6.97125196717824</v>
      </c>
      <c r="Q69" s="25" t="n">
        <f aca="false">('исходные данные'!Q69)^(1/4)</f>
        <v>5.55292125461567</v>
      </c>
      <c r="R69" s="25" t="n">
        <f aca="false">('исходные данные'!R69)^(1/4)</f>
        <v>7.09689334216902</v>
      </c>
      <c r="S69" s="25" t="n">
        <f aca="false">('исходные данные'!S69)^(1/4)</f>
        <v>4.82313613167979</v>
      </c>
      <c r="T69" s="25" t="n">
        <f aca="false">('исходные данные'!T69)^(1/4)</f>
        <v>5.26660656333547</v>
      </c>
      <c r="U69" s="25" t="n">
        <f aca="false">('исходные данные'!U69)^(1/4)</f>
        <v>4.73778325210849</v>
      </c>
      <c r="V69" s="25" t="n">
        <f aca="false">('исходные данные'!V69)^(1/4)</f>
        <v>5.14378352933094</v>
      </c>
      <c r="W69" s="25" t="n">
        <f aca="false">('исходные данные'!W69)^(1/4)</f>
        <v>5.34780060630933</v>
      </c>
      <c r="X69" s="25" t="n">
        <f aca="false">('исходные данные'!X69)^(1/4)</f>
        <v>4.14080760168079</v>
      </c>
      <c r="Y69" s="25" t="n">
        <f aca="false">('исходные данные'!Y69)^(1/4)</f>
        <v>4.78537766058405</v>
      </c>
      <c r="Z69" s="25" t="n">
        <f aca="false">('исходные данные'!Z69)^(1/4)</f>
        <v>4.10337938233882</v>
      </c>
      <c r="AA69" s="25" t="n">
        <f aca="false">('исходные данные'!AA69)^(1/4)</f>
        <v>0</v>
      </c>
      <c r="AB69" s="25" t="n">
        <f aca="false">('исходные данные'!AB69)^(1/4)</f>
        <v>2.16991507508551</v>
      </c>
      <c r="AC69" s="25" t="n">
        <f aca="false">('исходные данные'!AC69)^(1/4)</f>
        <v>6.33638065458267</v>
      </c>
      <c r="AD69" s="25" t="n">
        <f aca="false">('исходные данные'!AD69)^(1/4)</f>
        <v>2.07111615268324</v>
      </c>
      <c r="AE69" s="25" t="n">
        <f aca="false">('исходные данные'!AE69)^(1/2)</f>
        <v>15.7797338380595</v>
      </c>
      <c r="AF69" s="25" t="n">
        <f aca="false">('исходные данные'!AF69)^(1/4)</f>
        <v>5.0512079391316</v>
      </c>
      <c r="AG69" s="25" t="n">
        <f aca="false">('исходные данные'!AG69)^(1/4)</f>
        <v>1.86541391639468</v>
      </c>
      <c r="AH69" s="25" t="n">
        <f aca="false">('исходные данные'!AH69)^(1/4)</f>
        <v>1.8796005952391</v>
      </c>
      <c r="AI69" s="25" t="n">
        <f aca="false">'исходные данные'!AI69</f>
        <v>2568</v>
      </c>
    </row>
    <row r="70" customFormat="false" ht="15" hidden="false" customHeight="false" outlineLevel="0" collapsed="false">
      <c r="A70" s="28" t="s">
        <v>72</v>
      </c>
      <c r="B70" s="25" t="n">
        <f aca="false">('исходные данные'!B70)^(1/4)</f>
        <v>3.60020574367851</v>
      </c>
      <c r="C70" s="25" t="n">
        <f aca="false">('исходные данные'!C70)^(1/4)</f>
        <v>6.98222101025259</v>
      </c>
      <c r="D70" s="25" t="n">
        <f aca="false">('исходные данные'!D70)^(1/4)</f>
        <v>2.0767213897318</v>
      </c>
      <c r="E70" s="25" t="n">
        <f aca="false">'исходные данные'!E70</f>
        <v>26</v>
      </c>
      <c r="F70" s="25" t="n">
        <f aca="false">'исходные данные'!F70</f>
        <v>56.2</v>
      </c>
      <c r="G70" s="25" t="n">
        <f aca="false">'исходные данные'!G70</f>
        <v>43.8</v>
      </c>
      <c r="H70" s="25" t="n">
        <f aca="false">('исходные данные'!H70)^(1/4)</f>
        <v>3.42743929551943</v>
      </c>
      <c r="I70" s="25" t="n">
        <f aca="false">('исходные данные'!I70)^(1/4)</f>
        <v>3.61034200891692</v>
      </c>
      <c r="J70" s="25" t="n">
        <f aca="false">('исходные данные'!J70)^(1/4)</f>
        <v>3.85565412703454</v>
      </c>
      <c r="K70" s="25" t="n">
        <f aca="false">('исходные данные'!K70)^(1/4)</f>
        <v>4.33443915333344</v>
      </c>
      <c r="L70" s="25" t="n">
        <f aca="false">('исходные данные'!L70)^(1/4)</f>
        <v>3.68302321011564</v>
      </c>
      <c r="M70" s="25" t="n">
        <f aca="false">('исходные данные'!M70)^(1/4)</f>
        <v>2.74769620505447</v>
      </c>
      <c r="N70" s="25" t="n">
        <f aca="false">('исходные данные'!N70)^(1/4)</f>
        <v>1.40529063393063</v>
      </c>
      <c r="O70" s="25" t="n">
        <f aca="false">('исходные данные'!O70)^(1/4)</f>
        <v>4.52013941407119</v>
      </c>
      <c r="P70" s="25" t="n">
        <f aca="false">('исходные данные'!P70)^(1/4)</f>
        <v>5.84136809247842</v>
      </c>
      <c r="Q70" s="25" t="n">
        <f aca="false">('исходные данные'!Q70)^(1/4)</f>
        <v>5.11119918631669</v>
      </c>
      <c r="R70" s="25" t="n">
        <f aca="false">('исходные данные'!R70)^(1/4)</f>
        <v>4.48030285925252</v>
      </c>
      <c r="S70" s="25" t="n">
        <f aca="false">('исходные данные'!S70)^(1/4)</f>
        <v>4.59041561915886</v>
      </c>
      <c r="T70" s="25" t="n">
        <f aca="false">('исходные данные'!T70)^(1/4)</f>
        <v>4.46676552657094</v>
      </c>
      <c r="U70" s="25" t="n">
        <f aca="false">('исходные данные'!U70)^(1/4)</f>
        <v>4.25306810663028</v>
      </c>
      <c r="V70" s="25" t="n">
        <f aca="false">('исходные данные'!V70)^(1/4)</f>
        <v>4.60168703257877</v>
      </c>
      <c r="W70" s="25" t="n">
        <f aca="false">('исходные данные'!W70)^(1/4)</f>
        <v>5.76950686865571</v>
      </c>
      <c r="X70" s="25" t="n">
        <f aca="false">('исходные данные'!X70)^(1/4)</f>
        <v>3.86482908469279</v>
      </c>
      <c r="Y70" s="25" t="n">
        <f aca="false">('исходные данные'!Y70)^(1/4)</f>
        <v>4.23383243884092</v>
      </c>
      <c r="Z70" s="25" t="n">
        <f aca="false">('исходные данные'!Z70)^(1/4)</f>
        <v>4.02251519330278</v>
      </c>
      <c r="AA70" s="25" t="n">
        <f aca="false">('исходные данные'!AA70)^(1/4)</f>
        <v>0</v>
      </c>
      <c r="AB70" s="25" t="n">
        <f aca="false">('исходные данные'!AB70)^(1/4)</f>
        <v>2.21809428045441</v>
      </c>
      <c r="AC70" s="25" t="n">
        <f aca="false">('исходные данные'!AC70)^(1/4)</f>
        <v>4.00039056779258</v>
      </c>
      <c r="AD70" s="25" t="n">
        <f aca="false">('исходные данные'!AD70)^(1/4)</f>
        <v>4.49267762021585</v>
      </c>
      <c r="AE70" s="25" t="n">
        <f aca="false">('исходные данные'!AE70)^(1/2)</f>
        <v>12.8062484748657</v>
      </c>
      <c r="AF70" s="25" t="n">
        <f aca="false">('исходные данные'!AF70)^(1/4)</f>
        <v>3.75116612261711</v>
      </c>
      <c r="AG70" s="25" t="n">
        <f aca="false">('исходные данные'!AG70)^(1/4)</f>
        <v>1.7694789016929</v>
      </c>
      <c r="AH70" s="25" t="n">
        <f aca="false">('исходные данные'!AH70)^(1/4)</f>
        <v>1.82387615536606</v>
      </c>
      <c r="AI70" s="25" t="n">
        <f aca="false">'исходные данные'!AI70</f>
        <v>2041</v>
      </c>
    </row>
    <row r="71" customFormat="false" ht="15" hidden="false" customHeight="false" outlineLevel="0" collapsed="false">
      <c r="A71" s="28" t="s">
        <v>73</v>
      </c>
      <c r="B71" s="25" t="n">
        <f aca="false">('исходные данные'!B71)^(1/4)</f>
        <v>4.5587502591691</v>
      </c>
      <c r="C71" s="25" t="n">
        <f aca="false">('исходные данные'!C71)^(1/4)</f>
        <v>5.73663362467995</v>
      </c>
      <c r="D71" s="25" t="n">
        <f aca="false">('исходные данные'!D71)^(1/4)</f>
        <v>2.17793858734643</v>
      </c>
      <c r="E71" s="25" t="n">
        <f aca="false">'исходные данные'!E71</f>
        <v>19.6</v>
      </c>
      <c r="F71" s="25" t="n">
        <f aca="false">'исходные данные'!F71</f>
        <v>67.7</v>
      </c>
      <c r="G71" s="25" t="n">
        <f aca="false">'исходные данные'!G71</f>
        <v>32.3</v>
      </c>
      <c r="H71" s="25" t="n">
        <f aca="false">('исходные данные'!H71)^(1/4)</f>
        <v>3.56210296600892</v>
      </c>
      <c r="I71" s="25" t="n">
        <f aca="false">('исходные данные'!I71)^(1/4)</f>
        <v>2.67103418036812</v>
      </c>
      <c r="J71" s="25" t="n">
        <f aca="false">('исходные данные'!J71)^(1/4)</f>
        <v>2.41473640276642</v>
      </c>
      <c r="K71" s="25" t="n">
        <f aca="false">('исходные данные'!K71)^(1/4)</f>
        <v>3.36856740499629</v>
      </c>
      <c r="L71" s="25" t="n">
        <f aca="false">('исходные данные'!L71)^(1/4)</f>
        <v>2.39678172692843</v>
      </c>
      <c r="M71" s="25" t="n">
        <f aca="false">('исходные данные'!M71)^(1/4)</f>
        <v>1.31607401295249</v>
      </c>
      <c r="N71" s="25" t="n">
        <f aca="false">('исходные данные'!N71)^(1/4)</f>
        <v>1.72721937750688</v>
      </c>
      <c r="O71" s="25" t="n">
        <f aca="false">('исходные данные'!O71)^(1/4)</f>
        <v>3.91173239676396</v>
      </c>
      <c r="P71" s="25" t="n">
        <f aca="false">('исходные данные'!P71)^(1/4)</f>
        <v>6.26105425564252</v>
      </c>
      <c r="Q71" s="25" t="n">
        <f aca="false">('исходные данные'!Q71)^(1/4)</f>
        <v>4.13478862056392</v>
      </c>
      <c r="R71" s="25" t="n">
        <f aca="false">('исходные данные'!R71)^(1/4)</f>
        <v>4.90147512882104</v>
      </c>
      <c r="S71" s="25" t="n">
        <f aca="false">('исходные данные'!S71)^(1/4)</f>
        <v>4.61746863842012</v>
      </c>
      <c r="T71" s="25" t="n">
        <f aca="false">('исходные данные'!T71)^(1/4)</f>
        <v>4.68950948748238</v>
      </c>
      <c r="U71" s="25" t="n">
        <f aca="false">('исходные данные'!U71)^(1/4)</f>
        <v>4.54954927045097</v>
      </c>
      <c r="V71" s="25" t="n">
        <f aca="false">('исходные данные'!V71)^(1/4)</f>
        <v>5.46360588754547</v>
      </c>
      <c r="W71" s="25" t="n">
        <f aca="false">('исходные данные'!W71)^(1/4)</f>
        <v>5.23516257460192</v>
      </c>
      <c r="X71" s="25" t="n">
        <f aca="false">('исходные данные'!X71)^(1/4)</f>
        <v>4.17259216805835</v>
      </c>
      <c r="Y71" s="25" t="n">
        <f aca="false">('исходные данные'!Y71)^(1/4)</f>
        <v>4.49106339927135</v>
      </c>
      <c r="Z71" s="25" t="n">
        <f aca="false">('исходные данные'!Z71)^(1/4)</f>
        <v>3.83289198651787</v>
      </c>
      <c r="AA71" s="25" t="n">
        <f aca="false">('исходные данные'!AA71)^(1/4)</f>
        <v>0</v>
      </c>
      <c r="AB71" s="25" t="n">
        <f aca="false">('исходные данные'!AB71)^(1/4)</f>
        <v>1.97820709338578</v>
      </c>
      <c r="AC71" s="25" t="n">
        <f aca="false">('исходные данные'!AC71)^(1/4)</f>
        <v>3.22146877236078</v>
      </c>
      <c r="AD71" s="25" t="n">
        <f aca="false">('исходные данные'!AD71)^(1/4)</f>
        <v>3.13261174426032</v>
      </c>
      <c r="AE71" s="25" t="n">
        <f aca="false">('исходные данные'!AE71)^(1/2)</f>
        <v>16.1554944214035</v>
      </c>
      <c r="AF71" s="25" t="n">
        <f aca="false">('исходные данные'!AF71)^(1/4)</f>
        <v>3.83365862547764</v>
      </c>
      <c r="AG71" s="25" t="n">
        <f aca="false">('исходные данные'!AG71)^(1/4)</f>
        <v>1.63292247716048</v>
      </c>
      <c r="AH71" s="25" t="n">
        <f aca="false">('исходные данные'!AH71)^(1/4)</f>
        <v>3.00577142967112</v>
      </c>
      <c r="AI71" s="25" t="n">
        <f aca="false">'исходные данные'!AI71</f>
        <v>3075</v>
      </c>
    </row>
    <row r="72" customFormat="false" ht="15" hidden="false" customHeight="false" outlineLevel="0" collapsed="false">
      <c r="A72" s="28" t="s">
        <v>74</v>
      </c>
      <c r="B72" s="25" t="n">
        <f aca="false">('исходные данные'!B72)^(1/4)</f>
        <v>6.97493862022268</v>
      </c>
      <c r="C72" s="25" t="n">
        <f aca="false">('исходные данные'!C72)^(1/4)</f>
        <v>7.31708308636196</v>
      </c>
      <c r="D72" s="25" t="n">
        <f aca="false">('исходные данные'!D72)^(1/4)</f>
        <v>2.09327027878421</v>
      </c>
      <c r="E72" s="25" t="n">
        <f aca="false">'исходные данные'!E72</f>
        <v>22.1</v>
      </c>
      <c r="F72" s="25" t="n">
        <f aca="false">'исходные данные'!F72</f>
        <v>77</v>
      </c>
      <c r="G72" s="25" t="n">
        <f aca="false">'исходные данные'!G72</f>
        <v>23</v>
      </c>
      <c r="H72" s="25" t="n">
        <f aca="false">('исходные данные'!H72)^(1/4)</f>
        <v>3.30283395202298</v>
      </c>
      <c r="I72" s="25" t="n">
        <f aca="false">('исходные данные'!I72)^(1/4)</f>
        <v>3.9647717144087</v>
      </c>
      <c r="J72" s="25" t="n">
        <f aca="false">('исходные данные'!J72)^(1/4)</f>
        <v>1.8612097182042</v>
      </c>
      <c r="K72" s="25" t="n">
        <f aca="false">('исходные данные'!K72)^(1/4)</f>
        <v>4.59105225322984</v>
      </c>
      <c r="L72" s="25" t="n">
        <f aca="false">('исходные данные'!L72)^(1/4)</f>
        <v>4.38284983912278</v>
      </c>
      <c r="M72" s="25" t="n">
        <f aca="false">('исходные данные'!M72)^(1/4)</f>
        <v>3.18573250055497</v>
      </c>
      <c r="N72" s="25" t="n">
        <f aca="false">('исходные данные'!N72)^(1/4)</f>
        <v>1.4142135623731</v>
      </c>
      <c r="O72" s="25" t="n">
        <f aca="false">('исходные данные'!O72)^(1/4)</f>
        <v>4.8902133614309</v>
      </c>
      <c r="P72" s="25" t="n">
        <f aca="false">('исходные данные'!P72)^(1/4)</f>
        <v>10.2379664421472</v>
      </c>
      <c r="Q72" s="25" t="n">
        <f aca="false">('исходные данные'!Q72)^(1/4)</f>
        <v>7.3246319450133</v>
      </c>
      <c r="R72" s="25" t="n">
        <f aca="false">('исходные данные'!R72)^(1/4)</f>
        <v>6.33356546105411</v>
      </c>
      <c r="S72" s="25" t="n">
        <f aca="false">('исходные данные'!S72)^(1/4)</f>
        <v>5.61418886140231</v>
      </c>
      <c r="T72" s="25" t="n">
        <f aca="false">('исходные данные'!T72)^(1/4)</f>
        <v>4.74961148752205</v>
      </c>
      <c r="U72" s="25" t="n">
        <f aca="false">('исходные данные'!U72)^(1/4)</f>
        <v>4.32094561213816</v>
      </c>
      <c r="V72" s="25" t="n">
        <f aca="false">('исходные данные'!V72)^(1/4)</f>
        <v>5.44320896242304</v>
      </c>
      <c r="W72" s="25" t="n">
        <f aca="false">('исходные данные'!W72)^(1/4)</f>
        <v>5.40362354837595</v>
      </c>
      <c r="X72" s="25" t="n">
        <f aca="false">('исходные данные'!X72)^(1/4)</f>
        <v>4.46400711155159</v>
      </c>
      <c r="Y72" s="25" t="n">
        <f aca="false">('исходные данные'!Y72)^(1/4)</f>
        <v>4.86913213029826</v>
      </c>
      <c r="Z72" s="25" t="n">
        <f aca="false">('исходные данные'!Z72)^(1/4)</f>
        <v>4.31481529215758</v>
      </c>
      <c r="AA72" s="25" t="n">
        <f aca="false">('исходные данные'!AA72)^(1/4)</f>
        <v>0</v>
      </c>
      <c r="AB72" s="25" t="n">
        <f aca="false">('исходные данные'!AB72)^(1/4)</f>
        <v>2.30337289084454</v>
      </c>
      <c r="AC72" s="25" t="n">
        <f aca="false">('исходные данные'!AC72)^(1/4)</f>
        <v>8.91121187834968</v>
      </c>
      <c r="AD72" s="25" t="n">
        <f aca="false">('исходные данные'!AD72)^(1/4)</f>
        <v>3.97555813441387</v>
      </c>
      <c r="AE72" s="25" t="n">
        <f aca="false">('исходные данные'!AE72)^(1/2)</f>
        <v>17.832554500127</v>
      </c>
      <c r="AF72" s="25" t="n">
        <f aca="false">('исходные данные'!AF72)^(1/4)</f>
        <v>4.99398916965985</v>
      </c>
      <c r="AG72" s="25" t="n">
        <f aca="false">('исходные данные'!AG72)^(1/4)</f>
        <v>1.54893430900053</v>
      </c>
      <c r="AH72" s="25" t="n">
        <f aca="false">('исходные данные'!AH72)^(1/4)</f>
        <v>2.23009606951245</v>
      </c>
      <c r="AI72" s="25" t="n">
        <f aca="false">'исходные данные'!AI72</f>
        <v>2176</v>
      </c>
    </row>
    <row r="73" customFormat="false" ht="15" hidden="false" customHeight="false" outlineLevel="0" collapsed="false">
      <c r="A73" s="28" t="s">
        <v>75</v>
      </c>
      <c r="B73" s="25" t="n">
        <f aca="false">('исходные данные'!B73)^(1/4)</f>
        <v>5.27591029835903</v>
      </c>
      <c r="C73" s="25" t="n">
        <f aca="false">('исходные данные'!C73)^(1/4)</f>
        <v>7.00858477765861</v>
      </c>
      <c r="D73" s="25" t="n">
        <f aca="false">('исходные данные'!D73)^(1/4)</f>
        <v>2.14323905132917</v>
      </c>
      <c r="E73" s="25" t="n">
        <f aca="false">'исходные данные'!E73</f>
        <v>22</v>
      </c>
      <c r="F73" s="25" t="n">
        <f aca="false">'исходные данные'!F73</f>
        <v>79</v>
      </c>
      <c r="G73" s="25" t="n">
        <f aca="false">'исходные данные'!G73</f>
        <v>21</v>
      </c>
      <c r="H73" s="25" t="n">
        <f aca="false">('исходные данные'!H73)^(1/4)</f>
        <v>3.10542279907148</v>
      </c>
      <c r="I73" s="25" t="n">
        <f aca="false">('исходные данные'!I73)^(1/4)</f>
        <v>3.48614240700742</v>
      </c>
      <c r="J73" s="25" t="n">
        <f aca="false">('исходные данные'!J73)^(1/4)</f>
        <v>2.34034731932072</v>
      </c>
      <c r="K73" s="25" t="n">
        <f aca="false">('исходные данные'!K73)^(1/4)</f>
        <v>4.41035675956879</v>
      </c>
      <c r="L73" s="25" t="n">
        <f aca="false">('исходные данные'!L73)^(1/4)</f>
        <v>3.8247534349717</v>
      </c>
      <c r="M73" s="25" t="n">
        <f aca="false">('исходные данные'!M73)^(1/4)</f>
        <v>2.8716217110259</v>
      </c>
      <c r="N73" s="25" t="n">
        <f aca="false">('исходные данные'!N73)^(1/4)</f>
        <v>1.30496691015238</v>
      </c>
      <c r="O73" s="25" t="n">
        <f aca="false">('исходные данные'!O73)^(1/4)</f>
        <v>4.91939925151398</v>
      </c>
      <c r="P73" s="25" t="n">
        <f aca="false">('исходные данные'!P73)^(1/4)</f>
        <v>9.50335329104071</v>
      </c>
      <c r="Q73" s="25" t="n">
        <f aca="false">('исходные данные'!Q73)^(1/4)</f>
        <v>5.5307440293395</v>
      </c>
      <c r="R73" s="25" t="n">
        <f aca="false">('исходные данные'!R73)^(1/4)</f>
        <v>6.03975660581709</v>
      </c>
      <c r="S73" s="25" t="n">
        <f aca="false">('исходные данные'!S73)^(1/4)</f>
        <v>5.09141501446546</v>
      </c>
      <c r="T73" s="25" t="n">
        <f aca="false">('исходные данные'!T73)^(1/4)</f>
        <v>4.60850022019892</v>
      </c>
      <c r="U73" s="25" t="n">
        <f aca="false">('исходные данные'!U73)^(1/4)</f>
        <v>4.10715004608625</v>
      </c>
      <c r="V73" s="25" t="n">
        <f aca="false">('исходные данные'!V73)^(1/4)</f>
        <v>5.836121209791</v>
      </c>
      <c r="W73" s="25" t="n">
        <f aca="false">('исходные данные'!W73)^(1/4)</f>
        <v>5.29642405171293</v>
      </c>
      <c r="X73" s="25" t="n">
        <f aca="false">('исходные данные'!X73)^(1/4)</f>
        <v>4.26252750324287</v>
      </c>
      <c r="Y73" s="25" t="n">
        <f aca="false">('исходные данные'!Y73)^(1/4)</f>
        <v>4.81582431157155</v>
      </c>
      <c r="Z73" s="25" t="n">
        <f aca="false">('исходные данные'!Z73)^(1/4)</f>
        <v>4.28779232665513</v>
      </c>
      <c r="AA73" s="25" t="n">
        <f aca="false">('исходные данные'!AA73)^(1/4)</f>
        <v>0</v>
      </c>
      <c r="AB73" s="25" t="n">
        <f aca="false">('исходные данные'!AB73)^(1/4)</f>
        <v>2.30497390200152</v>
      </c>
      <c r="AC73" s="25" t="n">
        <f aca="false">('исходные данные'!AC73)^(1/4)</f>
        <v>8.78157993582411</v>
      </c>
      <c r="AD73" s="25" t="n">
        <f aca="false">('исходные данные'!AD73)^(1/4)</f>
        <v>3.97356726888182</v>
      </c>
      <c r="AE73" s="25" t="n">
        <f aca="false">('исходные данные'!AE73)^(1/2)</f>
        <v>15.4596248337403</v>
      </c>
      <c r="AF73" s="25" t="n">
        <f aca="false">('исходные данные'!AF73)^(1/4)</f>
        <v>4.49982852243467</v>
      </c>
      <c r="AG73" s="25" t="n">
        <f aca="false">('исходные данные'!AG73)^(1/4)</f>
        <v>1.49024066242616</v>
      </c>
      <c r="AH73" s="25" t="n">
        <f aca="false">('исходные данные'!AH73)^(1/4)</f>
        <v>2.38294801535436</v>
      </c>
      <c r="AI73" s="25" t="n">
        <f aca="false">'исходные данные'!AI73</f>
        <v>2219</v>
      </c>
    </row>
    <row r="74" customFormat="false" ht="15" hidden="false" customHeight="false" outlineLevel="0" collapsed="false">
      <c r="A74" s="28" t="s">
        <v>76</v>
      </c>
      <c r="B74" s="25" t="n">
        <f aca="false">('исходные данные'!B74)^(1/4)</f>
        <v>3.12772084449947</v>
      </c>
      <c r="C74" s="25" t="n">
        <f aca="false">('исходные данные'!C74)^(1/4)</f>
        <v>7.22015271405056</v>
      </c>
      <c r="D74" s="25" t="n">
        <f aca="false">('исходные данные'!D74)^(1/4)</f>
        <v>2.0959905837808</v>
      </c>
      <c r="E74" s="25" t="n">
        <f aca="false">'исходные данные'!E74</f>
        <v>24.6</v>
      </c>
      <c r="F74" s="25" t="n">
        <f aca="false">'исходные данные'!F74</f>
        <v>85.8</v>
      </c>
      <c r="G74" s="25" t="n">
        <f aca="false">'исходные данные'!G74</f>
        <v>14.2</v>
      </c>
      <c r="H74" s="25" t="n">
        <f aca="false">('исходные данные'!H74)^(1/4)</f>
        <v>3.24586718040846</v>
      </c>
      <c r="I74" s="25" t="n">
        <f aca="false">('исходные данные'!I74)^(1/4)</f>
        <v>4.21286593061052</v>
      </c>
      <c r="J74" s="25" t="n">
        <f aca="false">('исходные данные'!J74)^(1/4)</f>
        <v>3.63192868298276</v>
      </c>
      <c r="K74" s="25" t="n">
        <f aca="false">('исходные данные'!K74)^(1/4)</f>
        <v>4.48838169418376</v>
      </c>
      <c r="L74" s="25" t="n">
        <f aca="false">('исходные данные'!L74)^(1/4)</f>
        <v>3.75589349951059</v>
      </c>
      <c r="M74" s="25" t="n">
        <f aca="false">('исходные данные'!M74)^(1/4)</f>
        <v>2.95259172373719</v>
      </c>
      <c r="N74" s="25" t="n">
        <f aca="false">('исходные данные'!N74)^(1/4)</f>
        <v>1.30496691015238</v>
      </c>
      <c r="O74" s="25" t="n">
        <f aca="false">('исходные данные'!O74)^(1/4)</f>
        <v>5.25623440477891</v>
      </c>
      <c r="P74" s="25" t="n">
        <f aca="false">('исходные данные'!P74)^(1/4)</f>
        <v>6.51516660937356</v>
      </c>
      <c r="Q74" s="25" t="n">
        <f aca="false">('исходные данные'!Q74)^(1/4)</f>
        <v>5.60260725281169</v>
      </c>
      <c r="R74" s="25" t="n">
        <f aca="false">('исходные данные'!R74)^(1/4)</f>
        <v>5.35065411059664</v>
      </c>
      <c r="S74" s="25" t="n">
        <f aca="false">('исходные данные'!S74)^(1/4)</f>
        <v>4.632224395006</v>
      </c>
      <c r="T74" s="25" t="n">
        <f aca="false">('исходные данные'!T74)^(1/4)</f>
        <v>4.50261235433742</v>
      </c>
      <c r="U74" s="25" t="n">
        <f aca="false">('исходные данные'!U74)^(1/4)</f>
        <v>4.22267009832511</v>
      </c>
      <c r="V74" s="25" t="n">
        <f aca="false">('исходные данные'!V74)^(1/4)</f>
        <v>4.98018326853294</v>
      </c>
      <c r="W74" s="25" t="n">
        <f aca="false">('исходные данные'!W74)^(1/4)</f>
        <v>4.97904775763605</v>
      </c>
      <c r="X74" s="25" t="n">
        <f aca="false">('исходные данные'!X74)^(1/4)</f>
        <v>4.16045947252668</v>
      </c>
      <c r="Y74" s="25" t="n">
        <f aca="false">('исходные данные'!Y74)^(1/4)</f>
        <v>4.60624424907286</v>
      </c>
      <c r="Z74" s="25" t="n">
        <f aca="false">('исходные данные'!Z74)^(1/4)</f>
        <v>3.70301644716364</v>
      </c>
      <c r="AA74" s="25" t="n">
        <f aca="false">('исходные данные'!AA74)^(1/4)</f>
        <v>0</v>
      </c>
      <c r="AB74" s="25" t="n">
        <f aca="false">('исходные данные'!AB74)^(1/4)</f>
        <v>2.0916041988899</v>
      </c>
      <c r="AC74" s="25" t="n">
        <f aca="false">('исходные данные'!AC74)^(1/4)</f>
        <v>9.67394724240786</v>
      </c>
      <c r="AD74" s="25" t="n">
        <f aca="false">('исходные данные'!AD74)^(1/4)</f>
        <v>6.31306076562437</v>
      </c>
      <c r="AE74" s="25" t="n">
        <f aca="false">('исходные данные'!AE74)^(1/2)</f>
        <v>13.8924439894498</v>
      </c>
      <c r="AF74" s="25" t="n">
        <f aca="false">('исходные данные'!AF74)^(1/4)</f>
        <v>4.74283077480148</v>
      </c>
      <c r="AG74" s="25" t="n">
        <f aca="false">('исходные данные'!AG74)^(1/4)</f>
        <v>1.80113026887367</v>
      </c>
      <c r="AH74" s="25" t="n">
        <f aca="false">('исходные данные'!AH74)^(1/4)</f>
        <v>2.27969964454315</v>
      </c>
      <c r="AI74" s="25" t="n">
        <f aca="false">'исходные данные'!AI74</f>
        <v>2304</v>
      </c>
    </row>
    <row r="75" customFormat="false" ht="15" hidden="false" customHeight="false" outlineLevel="0" collapsed="false">
      <c r="A75" s="28" t="s">
        <v>77</v>
      </c>
      <c r="B75" s="25" t="n">
        <f aca="false">('исходные данные'!B75)^(1/4)</f>
        <v>3.65159782021879</v>
      </c>
      <c r="C75" s="25" t="n">
        <f aca="false">('исходные данные'!C75)^(1/4)</f>
        <v>7.24959558303915</v>
      </c>
      <c r="D75" s="25" t="n">
        <f aca="false">('исходные данные'!D75)^(1/4)</f>
        <v>2.05402157290175</v>
      </c>
      <c r="E75" s="25" t="n">
        <f aca="false">'исходные данные'!E75</f>
        <v>24.3</v>
      </c>
      <c r="F75" s="25" t="n">
        <f aca="false">'исходные данные'!F75</f>
        <v>78.7</v>
      </c>
      <c r="G75" s="25" t="n">
        <f aca="false">'исходные данные'!G75</f>
        <v>21.3</v>
      </c>
      <c r="H75" s="25" t="n">
        <f aca="false">('исходные данные'!H75)^(1/4)</f>
        <v>3.37664837538518</v>
      </c>
      <c r="I75" s="25" t="n">
        <f aca="false">('исходные данные'!I75)^(1/4)</f>
        <v>3.6443883125577</v>
      </c>
      <c r="J75" s="25" t="n">
        <f aca="false">('исходные данные'!J75)^(1/4)</f>
        <v>3.23114631499574</v>
      </c>
      <c r="K75" s="25" t="n">
        <f aca="false">('исходные данные'!K75)^(1/4)</f>
        <v>4.74087056458501</v>
      </c>
      <c r="L75" s="25" t="n">
        <f aca="false">('исходные данные'!L75)^(1/4)</f>
        <v>4.78445882880386</v>
      </c>
      <c r="M75" s="25" t="n">
        <f aca="false">('исходные данные'!M75)^(1/4)</f>
        <v>3.77926670891136</v>
      </c>
      <c r="N75" s="25" t="n">
        <f aca="false">('исходные данные'!N75)^(1/4)</f>
        <v>1.77827941003892</v>
      </c>
      <c r="O75" s="25" t="n">
        <f aca="false">('исходные данные'!O75)^(1/4)</f>
        <v>4.84049206084961</v>
      </c>
      <c r="P75" s="25" t="n">
        <f aca="false">('исходные данные'!P75)^(1/4)</f>
        <v>7.31471871152046</v>
      </c>
      <c r="Q75" s="25" t="n">
        <f aca="false">('исходные данные'!Q75)^(1/4)</f>
        <v>5.25735850102508</v>
      </c>
      <c r="R75" s="25" t="n">
        <f aca="false">('исходные данные'!R75)^(1/4)</f>
        <v>5.44751540425494</v>
      </c>
      <c r="S75" s="25" t="n">
        <f aca="false">('исходные данные'!S75)^(1/4)</f>
        <v>4.74045081536416</v>
      </c>
      <c r="T75" s="25" t="n">
        <f aca="false">('исходные данные'!T75)^(1/4)</f>
        <v>5.01557166342551</v>
      </c>
      <c r="U75" s="25" t="n">
        <f aca="false">('исходные данные'!U75)^(1/4)</f>
        <v>4.39180640690844</v>
      </c>
      <c r="V75" s="25" t="n">
        <f aca="false">('исходные данные'!V75)^(1/4)</f>
        <v>5.93811986527488</v>
      </c>
      <c r="W75" s="25" t="n">
        <f aca="false">('исходные данные'!W75)^(1/4)</f>
        <v>6.23057857324684</v>
      </c>
      <c r="X75" s="25" t="n">
        <f aca="false">('исходные данные'!X75)^(1/4)</f>
        <v>4.47840334741239</v>
      </c>
      <c r="Y75" s="25" t="n">
        <f aca="false">('исходные данные'!Y75)^(1/4)</f>
        <v>4.86260313803687</v>
      </c>
      <c r="Z75" s="25" t="n">
        <f aca="false">('исходные данные'!Z75)^(1/4)</f>
        <v>3.88327993717394</v>
      </c>
      <c r="AA75" s="25" t="n">
        <f aca="false">('исходные данные'!AA75)^(1/4)</f>
        <v>0</v>
      </c>
      <c r="AB75" s="25" t="n">
        <f aca="false">('исходные данные'!AB75)^(1/4)</f>
        <v>2.69111083154069</v>
      </c>
      <c r="AC75" s="25" t="n">
        <f aca="false">('исходные данные'!AC75)^(1/4)</f>
        <v>5.57152646569188</v>
      </c>
      <c r="AD75" s="25" t="n">
        <f aca="false">('исходные данные'!AD75)^(1/4)</f>
        <v>5.51963539624029</v>
      </c>
      <c r="AE75" s="25" t="n">
        <f aca="false">('исходные данные'!AE75)^(1/2)</f>
        <v>18.1107702762748</v>
      </c>
      <c r="AF75" s="25" t="n">
        <f aca="false">('исходные данные'!AF75)^(1/4)</f>
        <v>3.83365862547764</v>
      </c>
      <c r="AG75" s="25" t="n">
        <f aca="false">('исходные данные'!AG75)^(1/4)</f>
        <v>1.81386105743969</v>
      </c>
      <c r="AH75" s="25" t="n">
        <f aca="false">('исходные данные'!AH75)^(1/4)</f>
        <v>2.64844576555597</v>
      </c>
      <c r="AI75" s="25" t="n">
        <f aca="false">'исходные данные'!AI75</f>
        <v>1934</v>
      </c>
    </row>
    <row r="76" customFormat="false" ht="15" hidden="false" customHeight="false" outlineLevel="0" collapsed="false">
      <c r="A76" s="28" t="s">
        <v>78</v>
      </c>
      <c r="B76" s="25" t="n">
        <f aca="false">('исходные данные'!B76)^(1/4)</f>
        <v>3.44652754237062</v>
      </c>
      <c r="C76" s="25" t="n">
        <f aca="false">('исходные данные'!C76)^(1/4)</f>
        <v>6.66935774513322</v>
      </c>
      <c r="D76" s="25" t="n">
        <f aca="false">('исходные данные'!D76)^(1/4)</f>
        <v>2.08228160385087</v>
      </c>
      <c r="E76" s="25" t="n">
        <f aca="false">'исходные данные'!E76</f>
        <v>23.8</v>
      </c>
      <c r="F76" s="25" t="n">
        <f aca="false">'исходные данные'!F76</f>
        <v>72.4</v>
      </c>
      <c r="G76" s="25" t="n">
        <f aca="false">'исходные данные'!G76</f>
        <v>27.6</v>
      </c>
      <c r="H76" s="25" t="n">
        <f aca="false">('исходные данные'!H76)^(1/4)</f>
        <v>3.86434787811192</v>
      </c>
      <c r="I76" s="25" t="n">
        <f aca="false">('исходные данные'!I76)^(1/4)</f>
        <v>4.12595602872029</v>
      </c>
      <c r="J76" s="25" t="n">
        <f aca="false">('исходные данные'!J76)^(1/4)</f>
        <v>3.14634628364579</v>
      </c>
      <c r="K76" s="25" t="n">
        <f aca="false">('исходные данные'!K76)^(1/4)</f>
        <v>4.1352358382197</v>
      </c>
      <c r="L76" s="25" t="n">
        <f aca="false">('исходные данные'!L76)^(1/4)</f>
        <v>3.80675409583932</v>
      </c>
      <c r="M76" s="25" t="n">
        <f aca="false">('исходные данные'!M76)^(1/4)</f>
        <v>3.42743929551943</v>
      </c>
      <c r="N76" s="25" t="n">
        <f aca="false">('исходные данные'!N76)^(1/4)</f>
        <v>1.43156912274326</v>
      </c>
      <c r="O76" s="25" t="n">
        <f aca="false">('исходные данные'!O76)^(1/4)</f>
        <v>4.55814127500751</v>
      </c>
      <c r="P76" s="25" t="n">
        <f aca="false">('исходные данные'!P76)^(1/4)</f>
        <v>8.68652470861871</v>
      </c>
      <c r="Q76" s="25" t="n">
        <f aca="false">('исходные данные'!Q76)^(1/4)</f>
        <v>6.3605159144967</v>
      </c>
      <c r="R76" s="25" t="n">
        <f aca="false">('исходные данные'!R76)^(1/4)</f>
        <v>5.08632672014837</v>
      </c>
      <c r="S76" s="25" t="n">
        <f aca="false">('исходные данные'!S76)^(1/4)</f>
        <v>4.38827512713924</v>
      </c>
      <c r="T76" s="25" t="n">
        <f aca="false">('исходные данные'!T76)^(1/4)</f>
        <v>4.79357660454793</v>
      </c>
      <c r="U76" s="25" t="n">
        <f aca="false">('исходные данные'!U76)^(1/4)</f>
        <v>4.17948877962822</v>
      </c>
      <c r="V76" s="25" t="n">
        <f aca="false">('исходные данные'!V76)^(1/4)</f>
        <v>5.16387603585866</v>
      </c>
      <c r="W76" s="25" t="n">
        <f aca="false">('исходные данные'!W76)^(1/4)</f>
        <v>5.26500521953438</v>
      </c>
      <c r="X76" s="25" t="n">
        <f aca="false">('исходные данные'!X76)^(1/4)</f>
        <v>4.16111128693216</v>
      </c>
      <c r="Y76" s="25" t="n">
        <f aca="false">('исходные данные'!Y76)^(1/4)</f>
        <v>4.42314853202094</v>
      </c>
      <c r="Z76" s="25" t="n">
        <f aca="false">('исходные данные'!Z76)^(1/4)</f>
        <v>4.03421157879222</v>
      </c>
      <c r="AA76" s="25" t="n">
        <f aca="false">('исходные данные'!AA76)^(1/4)</f>
        <v>0</v>
      </c>
      <c r="AB76" s="25" t="n">
        <f aca="false">('исходные данные'!AB76)^(1/4)</f>
        <v>2.24901437706481</v>
      </c>
      <c r="AC76" s="25" t="n">
        <f aca="false">('исходные данные'!AC76)^(1/4)</f>
        <v>4.16179145028782</v>
      </c>
      <c r="AD76" s="25" t="n">
        <f aca="false">('исходные данные'!AD76)^(1/4)</f>
        <v>4.70584496738537</v>
      </c>
      <c r="AE76" s="25" t="n">
        <f aca="false">('исходные данные'!AE76)^(1/2)</f>
        <v>18.7616630392937</v>
      </c>
      <c r="AF76" s="25" t="n">
        <f aca="false">('исходные данные'!AF76)^(1/4)</f>
        <v>4.65364457470784</v>
      </c>
      <c r="AG76" s="25" t="n">
        <f aca="false">('исходные данные'!AG76)^(1/4)</f>
        <v>1.97001735610566</v>
      </c>
      <c r="AH76" s="25" t="n">
        <f aca="false">('исходные данные'!AH76)^(1/4)</f>
        <v>2.30034739533036</v>
      </c>
      <c r="AI76" s="25" t="n">
        <f aca="false">'исходные данные'!AI76</f>
        <v>1554</v>
      </c>
    </row>
    <row r="77" customFormat="false" ht="15" hidden="false" customHeight="false" outlineLevel="0" collapsed="false">
      <c r="A77" s="28" t="s">
        <v>79</v>
      </c>
      <c r="B77" s="25" t="n">
        <f aca="false">('исходные данные'!B77)^(1/4)</f>
        <v>4.21085836943505</v>
      </c>
      <c r="C77" s="25" t="n">
        <f aca="false">('исходные данные'!C77)^(1/4)</f>
        <v>5.72840561440877</v>
      </c>
      <c r="D77" s="25" t="n">
        <f aca="false">('исходные данные'!D77)^(1/4)</f>
        <v>2.07392445222127</v>
      </c>
      <c r="E77" s="25" t="n">
        <f aca="false">'исходные данные'!E77</f>
        <v>22</v>
      </c>
      <c r="F77" s="25" t="n">
        <f aca="false">'исходные данные'!F77</f>
        <v>72.2</v>
      </c>
      <c r="G77" s="25" t="n">
        <f aca="false">'исходные данные'!G77</f>
        <v>27.8</v>
      </c>
      <c r="H77" s="25" t="n">
        <f aca="false">('исходные данные'!H77)^(1/4)</f>
        <v>3.29587325168918</v>
      </c>
      <c r="I77" s="25" t="n">
        <f aca="false">('исходные данные'!I77)^(1/4)</f>
        <v>3.172505336807</v>
      </c>
      <c r="J77" s="25" t="n">
        <f aca="false">('исходные данные'!J77)^(1/4)</f>
        <v>2.21336383940064</v>
      </c>
      <c r="K77" s="25" t="n">
        <f aca="false">('исходные данные'!K77)^(1/4)</f>
        <v>3.65573937844673</v>
      </c>
      <c r="L77" s="25" t="n">
        <f aca="false">('исходные данные'!L77)^(1/4)</f>
        <v>4.48327461151353</v>
      </c>
      <c r="M77" s="25" t="n">
        <f aca="false">('исходные данные'!M77)^(1/4)</f>
        <v>3.39596269041207</v>
      </c>
      <c r="N77" s="25" t="n">
        <f aca="false">('исходные данные'!N77)^(1/4)</f>
        <v>1.5100830606951</v>
      </c>
      <c r="O77" s="25" t="n">
        <f aca="false">('исходные данные'!O77)^(1/4)</f>
        <v>4.99632610658147</v>
      </c>
      <c r="P77" s="25" t="n">
        <f aca="false">('исходные данные'!P77)^(1/4)</f>
        <v>10.3257828590837</v>
      </c>
      <c r="Q77" s="25" t="n">
        <f aca="false">('исходные данные'!Q77)^(1/4)</f>
        <v>5.12806177672875</v>
      </c>
      <c r="R77" s="25" t="n">
        <f aca="false">('исходные данные'!R77)^(1/4)</f>
        <v>5.65307157350586</v>
      </c>
      <c r="S77" s="25" t="n">
        <f aca="false">('исходные данные'!S77)^(1/4)</f>
        <v>4.99954313466495</v>
      </c>
      <c r="T77" s="25" t="n">
        <f aca="false">('исходные данные'!T77)^(1/4)</f>
        <v>4.70254767386802</v>
      </c>
      <c r="U77" s="25" t="n">
        <f aca="false">('исходные данные'!U77)^(1/4)</f>
        <v>4.51095249209676</v>
      </c>
      <c r="V77" s="25" t="n">
        <f aca="false">('исходные данные'!V77)^(1/4)</f>
        <v>5.94118359088926</v>
      </c>
      <c r="W77" s="25" t="n">
        <f aca="false">('исходные данные'!W77)^(1/4)</f>
        <v>6.00726401755497</v>
      </c>
      <c r="X77" s="25" t="n">
        <f aca="false">('исходные данные'!X77)^(1/4)</f>
        <v>4.52932687968066</v>
      </c>
      <c r="Y77" s="25" t="n">
        <f aca="false">('исходные данные'!Y77)^(1/4)</f>
        <v>4.89349596129242</v>
      </c>
      <c r="Z77" s="25" t="n">
        <f aca="false">('исходные данные'!Z77)^(1/4)</f>
        <v>4.2104368674522</v>
      </c>
      <c r="AA77" s="25" t="n">
        <f aca="false">('исходные данные'!AA77)^(1/4)</f>
        <v>0</v>
      </c>
      <c r="AB77" s="25" t="n">
        <f aca="false">('исходные данные'!AB77)^(1/4)</f>
        <v>2.40904075005439</v>
      </c>
      <c r="AC77" s="25" t="n">
        <f aca="false">('исходные данные'!AC77)^(1/4)</f>
        <v>3.88327024515619</v>
      </c>
      <c r="AD77" s="25" t="n">
        <f aca="false">('исходные данные'!AD77)^(1/4)</f>
        <v>3.01561835044021</v>
      </c>
      <c r="AE77" s="25" t="n">
        <f aca="false">('исходные данные'!AE77)^(1/2)</f>
        <v>17.8885438199983</v>
      </c>
      <c r="AF77" s="25" t="n">
        <f aca="false">('исходные данные'!AF77)^(1/4)</f>
        <v>4.4093335205248</v>
      </c>
      <c r="AG77" s="25" t="n">
        <f aca="false">('исходные данные'!AG77)^(1/4)</f>
        <v>1.69077923825907</v>
      </c>
      <c r="AH77" s="25" t="n">
        <f aca="false">('исходные данные'!AH77)^(1/4)</f>
        <v>2.6194989464532</v>
      </c>
      <c r="AI77" s="25" t="n">
        <f aca="false">'исходные данные'!AI77</f>
        <v>2148</v>
      </c>
    </row>
    <row r="78" customFormat="false" ht="15" hidden="false" customHeight="false" outlineLevel="0" collapsed="false">
      <c r="A78" s="28" t="s">
        <v>80</v>
      </c>
      <c r="B78" s="25" t="n">
        <f aca="false">('исходные данные'!B78)^(1/4)</f>
        <v>7.45179653239016</v>
      </c>
      <c r="C78" s="25" t="n">
        <f aca="false">('исходные данные'!C78)^(1/4)</f>
        <v>5.56588044806897</v>
      </c>
      <c r="D78" s="25" t="n">
        <f aca="false">('исходные данные'!D78)^(1/4)</f>
        <v>2.22932937358204</v>
      </c>
      <c r="E78" s="25" t="n">
        <f aca="false">'исходные данные'!E78</f>
        <v>15.8</v>
      </c>
      <c r="F78" s="25" t="n">
        <f aca="false">'исходные данные'!F78</f>
        <v>65.4</v>
      </c>
      <c r="G78" s="25" t="n">
        <f aca="false">'исходные данные'!G78</f>
        <v>34.6</v>
      </c>
      <c r="H78" s="25" t="n">
        <f aca="false">('исходные данные'!H78)^(1/4)</f>
        <v>3.24586718040846</v>
      </c>
      <c r="I78" s="25" t="n">
        <f aca="false">('исходные данные'!I78)^(1/4)</f>
        <v>3.11124991478731</v>
      </c>
      <c r="J78" s="25" t="n">
        <f aca="false">('исходные данные'!J78)^(1/4)</f>
        <v>1.39619442376833</v>
      </c>
      <c r="K78" s="25" t="n">
        <f aca="false">('исходные данные'!K78)^(1/4)</f>
        <v>3.59202925119393</v>
      </c>
      <c r="L78" s="25" t="n">
        <f aca="false">('исходные данные'!L78)^(1/4)</f>
        <v>3</v>
      </c>
      <c r="M78" s="25" t="n">
        <f aca="false">('исходные данные'!M78)^(1/4)</f>
        <v>2.03054318486893</v>
      </c>
      <c r="N78" s="25" t="n">
        <f aca="false">('исходные данные'!N78)^(1/4)</f>
        <v>0.914691219228694</v>
      </c>
      <c r="O78" s="25" t="n">
        <f aca="false">('исходные данные'!O78)^(1/4)</f>
        <v>4.33549311719394</v>
      </c>
      <c r="P78" s="25" t="n">
        <f aca="false">('исходные данные'!P78)^(1/4)</f>
        <v>9.4592113933319</v>
      </c>
      <c r="Q78" s="25" t="n">
        <f aca="false">('исходные данные'!Q78)^(1/4)</f>
        <v>4.96231609133773</v>
      </c>
      <c r="R78" s="25" t="n">
        <f aca="false">('исходные данные'!R78)^(1/4)</f>
        <v>5.7344145045704</v>
      </c>
      <c r="S78" s="25" t="n">
        <f aca="false">('исходные данные'!S78)^(1/4)</f>
        <v>6.01201919458313</v>
      </c>
      <c r="T78" s="25" t="n">
        <f aca="false">('исходные данные'!T78)^(1/4)</f>
        <v>5.46134338204627</v>
      </c>
      <c r="U78" s="25" t="n">
        <f aca="false">('исходные данные'!U78)^(1/4)</f>
        <v>5.80444528559411</v>
      </c>
      <c r="V78" s="25" t="n">
        <f aca="false">('исходные данные'!V78)^(1/4)</f>
        <v>5.94666326821516</v>
      </c>
      <c r="W78" s="25" t="n">
        <f aca="false">('исходные данные'!W78)^(1/4)</f>
        <v>5.53834569099471</v>
      </c>
      <c r="X78" s="25" t="n">
        <f aca="false">('исходные данные'!X78)^(1/4)</f>
        <v>4.88127536097211</v>
      </c>
      <c r="Y78" s="25" t="n">
        <f aca="false">('исходные данные'!Y78)^(1/4)</f>
        <v>5.4865819907991</v>
      </c>
      <c r="Z78" s="25" t="n">
        <f aca="false">('исходные данные'!Z78)^(1/4)</f>
        <v>5.02252953545246</v>
      </c>
      <c r="AA78" s="25" t="n">
        <f aca="false">('исходные данные'!AA78)^(1/4)</f>
        <v>0</v>
      </c>
      <c r="AB78" s="25" t="n">
        <f aca="false">('исходные данные'!AB78)^(1/4)</f>
        <v>2.30685607600248</v>
      </c>
      <c r="AC78" s="25" t="n">
        <f aca="false">('исходные данные'!AC78)^(1/4)</f>
        <v>7.82709178996874</v>
      </c>
      <c r="AD78" s="25" t="n">
        <f aca="false">('исходные данные'!AD78)^(1/4)</f>
        <v>2.38581218630115</v>
      </c>
      <c r="AE78" s="25" t="n">
        <f aca="false">('исходные данные'!AE78)^(1/2)</f>
        <v>14.4913767461894</v>
      </c>
      <c r="AF78" s="25" t="n">
        <f aca="false">('исходные данные'!AF78)^(1/4)</f>
        <v>4.80487177365124</v>
      </c>
      <c r="AG78" s="25" t="n">
        <f aca="false">('исходные данные'!AG78)^(1/4)</f>
        <v>1.94731360418722</v>
      </c>
      <c r="AH78" s="25" t="n">
        <f aca="false">('исходные данные'!AH78)^(1/4)</f>
        <v>1.82302486666003</v>
      </c>
      <c r="AI78" s="25" t="n">
        <f aca="false">'исходные данные'!AI78</f>
        <v>1236</v>
      </c>
    </row>
    <row r="79" customFormat="false" ht="15" hidden="false" customHeight="false" outlineLevel="0" collapsed="false">
      <c r="A79" s="28" t="s">
        <v>81</v>
      </c>
      <c r="B79" s="25" t="n">
        <f aca="false">('исходные данные'!B79)^(1/4)</f>
        <v>4.64194158499496</v>
      </c>
      <c r="C79" s="25" t="n">
        <f aca="false">('исходные данные'!C79)^(1/4)</f>
        <v>4.21653902293023</v>
      </c>
      <c r="D79" s="25" t="n">
        <f aca="false">('исходные данные'!D79)^(1/4)</f>
        <v>2.06829638283334</v>
      </c>
      <c r="E79" s="25" t="n">
        <f aca="false">'исходные данные'!E79</f>
        <v>19.8</v>
      </c>
      <c r="F79" s="25" t="n">
        <f aca="false">'исходные данные'!F79</f>
        <v>77.8</v>
      </c>
      <c r="G79" s="25" t="n">
        <f aca="false">'исходные данные'!G79</f>
        <v>22.2</v>
      </c>
      <c r="H79" s="25" t="n">
        <f aca="false">('исходные данные'!H79)^(1/4)</f>
        <v>3.5894426763392</v>
      </c>
      <c r="I79" s="25" t="n">
        <f aca="false">('исходные данные'!I79)^(1/4)</f>
        <v>2.68017051667001</v>
      </c>
      <c r="J79" s="25" t="n">
        <f aca="false">('исходные данные'!J79)^(1/4)</f>
        <v>1.43156912274326</v>
      </c>
      <c r="K79" s="25" t="n">
        <f aca="false">('исходные данные'!K79)^(1/4)</f>
        <v>2.94396819163511</v>
      </c>
      <c r="L79" s="25" t="n">
        <f aca="false">('исходные данные'!L79)^(1/4)</f>
        <v>2</v>
      </c>
      <c r="M79" s="25" t="n">
        <f aca="false">('исходные данные'!M79)^(1/4)</f>
        <v>1.62657656169779</v>
      </c>
      <c r="N79" s="25" t="n">
        <f aca="false">('исходные данные'!N79)^(1/4)</f>
        <v>0.740082804492285</v>
      </c>
      <c r="O79" s="25" t="n">
        <f aca="false">('исходные данные'!O79)^(1/4)</f>
        <v>6.24957358444712</v>
      </c>
      <c r="P79" s="25" t="n">
        <f aca="false">('исходные данные'!P79)^(1/4)</f>
        <v>8.04338421504793</v>
      </c>
      <c r="Q79" s="25" t="n">
        <f aca="false">('исходные данные'!Q79)^(1/4)</f>
        <v>5.62190909245362</v>
      </c>
      <c r="R79" s="25" t="n">
        <f aca="false">('исходные данные'!R79)^(1/4)</f>
        <v>5.55710563037979</v>
      </c>
      <c r="S79" s="25" t="n">
        <f aca="false">('исходные данные'!S79)^(1/4)</f>
        <v>4.67246025100326</v>
      </c>
      <c r="T79" s="25" t="n">
        <f aca="false">('исходные данные'!T79)^(1/4)</f>
        <v>5.01834612283834</v>
      </c>
      <c r="U79" s="25" t="n">
        <f aca="false">('исходные данные'!U79)^(1/4)</f>
        <v>5.39156817308727</v>
      </c>
      <c r="V79" s="25" t="n">
        <f aca="false">('исходные данные'!V79)^(1/4)</f>
        <v>5.52414054460418</v>
      </c>
      <c r="W79" s="25" t="n">
        <f aca="false">('исходные данные'!W79)^(1/4)</f>
        <v>5.31447379379519</v>
      </c>
      <c r="X79" s="25" t="n">
        <f aca="false">('исходные данные'!X79)^(1/4)</f>
        <v>4.97273286752783</v>
      </c>
      <c r="Y79" s="25" t="n">
        <f aca="false">('исходные данные'!Y79)^(1/4)</f>
        <v>5.77787264089201</v>
      </c>
      <c r="Z79" s="25" t="n">
        <f aca="false">('исходные данные'!Z79)^(1/4)</f>
        <v>4.88458024372044</v>
      </c>
      <c r="AA79" s="25" t="n">
        <f aca="false">('исходные данные'!AA79)^(1/4)</f>
        <v>0</v>
      </c>
      <c r="AB79" s="25" t="n">
        <f aca="false">('исходные данные'!AB79)^(1/4)</f>
        <v>2.46290771962346</v>
      </c>
      <c r="AC79" s="25" t="n">
        <f aca="false">('исходные данные'!AC79)^(1/4)</f>
        <v>4.85326620253821</v>
      </c>
      <c r="AD79" s="25" t="n">
        <f aca="false">('исходные данные'!AD79)^(1/4)</f>
        <v>0.562341325190349</v>
      </c>
      <c r="AE79" s="25" t="n">
        <f aca="false">('исходные данные'!AE79)^(1/2)</f>
        <v>15.0332963783729</v>
      </c>
      <c r="AF79" s="25" t="n">
        <f aca="false">('исходные данные'!AF79)^(1/4)</f>
        <v>4.12310562561766</v>
      </c>
      <c r="AG79" s="25" t="n">
        <f aca="false">('исходные данные'!AG79)^(1/4)</f>
        <v>2.38920371968393</v>
      </c>
      <c r="AH79" s="25" t="n">
        <f aca="false">('исходные данные'!AH79)^(1/4)</f>
        <v>2.02354489133123</v>
      </c>
      <c r="AI79" s="25" t="n">
        <f aca="false">'исходные данные'!AI79</f>
        <v>1808</v>
      </c>
    </row>
    <row r="80" customFormat="false" ht="15" hidden="false" customHeight="false" outlineLevel="0" collapsed="false">
      <c r="A80" s="28" t="s">
        <v>82</v>
      </c>
      <c r="B80" s="25" t="n">
        <f aca="false">('исходные данные'!B80)^(1/4)</f>
        <v>3.58239442017828</v>
      </c>
      <c r="C80" s="25" t="n">
        <f aca="false">('исходные данные'!C80)^(1/4)</f>
        <v>6.62724546942359</v>
      </c>
      <c r="D80" s="25" t="n">
        <f aca="false">('исходные данные'!D80)^(1/4)</f>
        <v>2.03648920219714</v>
      </c>
      <c r="E80" s="25" t="n">
        <f aca="false">'исходные данные'!E80</f>
        <v>23.9</v>
      </c>
      <c r="F80" s="25" t="n">
        <f aca="false">'исходные данные'!F80</f>
        <v>77</v>
      </c>
      <c r="G80" s="25" t="n">
        <f aca="false">'исходные данные'!G80</f>
        <v>23</v>
      </c>
      <c r="H80" s="25" t="n">
        <f aca="false">('исходные данные'!H80)^(1/4)</f>
        <v>2.95259172373719</v>
      </c>
      <c r="I80" s="25" t="n">
        <f aca="false">('исходные данные'!I80)^(1/4)</f>
        <v>2.80719705790994</v>
      </c>
      <c r="J80" s="25" t="n">
        <f aca="false">('исходные данные'!J80)^(1/4)</f>
        <v>3.10542279907148</v>
      </c>
      <c r="K80" s="25" t="n">
        <f aca="false">('исходные данные'!K80)^(1/4)</f>
        <v>4.31908440252311</v>
      </c>
      <c r="L80" s="25" t="n">
        <f aca="false">('исходные данные'!L80)^(1/4)</f>
        <v>3.81578560437573</v>
      </c>
      <c r="M80" s="25" t="n">
        <f aca="false">('исходные данные'!M80)^(1/4)</f>
        <v>2.75966902107189</v>
      </c>
      <c r="N80" s="25" t="n">
        <f aca="false">('исходные данные'!N80)^(1/4)</f>
        <v>0.740082804492285</v>
      </c>
      <c r="O80" s="25" t="n">
        <f aca="false">('исходные данные'!O80)^(1/4)</f>
        <v>5.22730957023285</v>
      </c>
      <c r="P80" s="25" t="n">
        <f aca="false">('исходные данные'!P80)^(1/4)</f>
        <v>5.26249356029338</v>
      </c>
      <c r="Q80" s="25" t="n">
        <f aca="false">('исходные данные'!Q80)^(1/4)</f>
        <v>4.92933893339647</v>
      </c>
      <c r="R80" s="25" t="n">
        <f aca="false">('исходные данные'!R80)^(1/4)</f>
        <v>4.6306134016564</v>
      </c>
      <c r="S80" s="25" t="n">
        <f aca="false">('исходные данные'!S80)^(1/4)</f>
        <v>4.88323226418195</v>
      </c>
      <c r="T80" s="25" t="n">
        <f aca="false">('исходные данные'!T80)^(1/4)</f>
        <v>5.20979647038531</v>
      </c>
      <c r="U80" s="25" t="n">
        <f aca="false">('исходные данные'!U80)^(1/4)</f>
        <v>4.55655109931005</v>
      </c>
      <c r="V80" s="25" t="n">
        <f aca="false">('исходные данные'!V80)^(1/4)</f>
        <v>6.24501301024464</v>
      </c>
      <c r="W80" s="25" t="n">
        <f aca="false">('исходные данные'!W80)^(1/4)</f>
        <v>5.65555431688854</v>
      </c>
      <c r="X80" s="25" t="n">
        <f aca="false">('исходные данные'!X80)^(1/4)</f>
        <v>4.17346735734855</v>
      </c>
      <c r="Y80" s="25" t="n">
        <f aca="false">('исходные данные'!Y80)^(1/4)</f>
        <v>4.94431073019434</v>
      </c>
      <c r="Z80" s="25" t="n">
        <f aca="false">('исходные данные'!Z80)^(1/4)</f>
        <v>4.27042316692246</v>
      </c>
      <c r="AA80" s="25" t="n">
        <f aca="false">('исходные данные'!AA80)^(1/4)</f>
        <v>0</v>
      </c>
      <c r="AB80" s="25" t="n">
        <f aca="false">('исходные данные'!AB80)^(1/4)</f>
        <v>2.46199489011337</v>
      </c>
      <c r="AC80" s="25" t="n">
        <f aca="false">('исходные данные'!AC80)^(1/4)</f>
        <v>7.20983547376956</v>
      </c>
      <c r="AD80" s="25" t="n">
        <f aca="false">('исходные данные'!AD80)^(1/4)</f>
        <v>1.55187593439632</v>
      </c>
      <c r="AE80" s="25" t="n">
        <f aca="false">('исходные данные'!AE80)^(1/2)</f>
        <v>16.5227116418583</v>
      </c>
      <c r="AF80" s="25" t="n">
        <f aca="false">('исходные данные'!AF80)^(1/4)</f>
        <v>4.36792674255635</v>
      </c>
      <c r="AG80" s="25" t="n">
        <f aca="false">('исходные данные'!AG80)^(1/4)</f>
        <v>1.63247705138915</v>
      </c>
      <c r="AH80" s="25" t="n">
        <f aca="false">('исходные данные'!AH80)^(1/4)</f>
        <v>2.41670375288455</v>
      </c>
      <c r="AI80" s="25" t="n">
        <f aca="false">'исходные данные'!AI80</f>
        <v>2455</v>
      </c>
    </row>
    <row r="81" customFormat="false" ht="15" hidden="false" customHeight="true" outlineLevel="0" collapsed="false">
      <c r="A81" s="28" t="s">
        <v>83</v>
      </c>
      <c r="B81" s="25" t="n">
        <f aca="false">('исходные данные'!B81)^(1/4)</f>
        <v>5.29756661929396</v>
      </c>
      <c r="C81" s="25" t="n">
        <f aca="false">('исходные данные'!C81)^(1/4)</f>
        <v>6.04407221293853</v>
      </c>
      <c r="D81" s="25" t="n">
        <f aca="false">('исходные данные'!D81)^(1/4)</f>
        <v>2.05976714390712</v>
      </c>
      <c r="E81" s="25" t="n">
        <f aca="false">'исходные данные'!E81</f>
        <v>22.4</v>
      </c>
      <c r="F81" s="25" t="n">
        <f aca="false">'исходные данные'!F81</f>
        <v>82</v>
      </c>
      <c r="G81" s="25" t="n">
        <f aca="false">'исходные данные'!G81</f>
        <v>18</v>
      </c>
      <c r="H81" s="25" t="n">
        <f aca="false">('исходные данные'!H81)^(1/4)</f>
        <v>3.19343686757474</v>
      </c>
      <c r="I81" s="25" t="n">
        <f aca="false">('исходные данные'!I81)^(1/4)</f>
        <v>3.25677781216315</v>
      </c>
      <c r="J81" s="25" t="n">
        <f aca="false">('исходные данные'!J81)^(1/4)</f>
        <v>1.8612097182042</v>
      </c>
      <c r="K81" s="25" t="n">
        <f aca="false">('исходные данные'!K81)^(1/4)</f>
        <v>3.98471337394774</v>
      </c>
      <c r="L81" s="25" t="n">
        <f aca="false">('исходные данные'!L81)^(1/4)</f>
        <v>3.55655882007785</v>
      </c>
      <c r="M81" s="25" t="n">
        <f aca="false">('исходные данные'!M81)^(1/4)</f>
        <v>2.83941151443368</v>
      </c>
      <c r="N81" s="25" t="n">
        <f aca="false">('исходные данные'!N81)^(1/4)</f>
        <v>1.81282523841406</v>
      </c>
      <c r="O81" s="25" t="n">
        <f aca="false">('исходные данные'!O81)^(1/4)</f>
        <v>5.79594988835915</v>
      </c>
      <c r="P81" s="25" t="n">
        <f aca="false">('исходные данные'!P81)^(1/4)</f>
        <v>7.11663547864162</v>
      </c>
      <c r="Q81" s="25" t="n">
        <f aca="false">('исходные данные'!Q81)^(1/4)</f>
        <v>5.50497307026378</v>
      </c>
      <c r="R81" s="25" t="n">
        <f aca="false">('исходные данные'!R81)^(1/4)</f>
        <v>5.77082088404373</v>
      </c>
      <c r="S81" s="25" t="n">
        <f aca="false">('исходные данные'!S81)^(1/4)</f>
        <v>4.68922007944464</v>
      </c>
      <c r="T81" s="25" t="n">
        <f aca="false">('исходные данные'!T81)^(1/4)</f>
        <v>5.04622922699723</v>
      </c>
      <c r="U81" s="25" t="n">
        <f aca="false">('исходные данные'!U81)^(1/4)</f>
        <v>4.84295990636602</v>
      </c>
      <c r="V81" s="25" t="n">
        <f aca="false">('исходные данные'!V81)^(1/4)</f>
        <v>6.27731920077093</v>
      </c>
      <c r="W81" s="25" t="n">
        <f aca="false">('исходные данные'!W81)^(1/4)</f>
        <v>5.38992936265704</v>
      </c>
      <c r="X81" s="25" t="n">
        <f aca="false">('исходные данные'!X81)^(1/4)</f>
        <v>4.62771290936869</v>
      </c>
      <c r="Y81" s="25" t="n">
        <f aca="false">('исходные данные'!Y81)^(1/4)</f>
        <v>5.07920689733552</v>
      </c>
      <c r="Z81" s="25" t="n">
        <f aca="false">('исходные данные'!Z81)^(1/4)</f>
        <v>4.35551723270071</v>
      </c>
      <c r="AA81" s="25" t="n">
        <f aca="false">('исходные данные'!AA81)^(1/4)</f>
        <v>0</v>
      </c>
      <c r="AB81" s="25" t="n">
        <f aca="false">('исходные данные'!AB81)^(1/4)</f>
        <v>2.42482465998061</v>
      </c>
      <c r="AC81" s="25" t="n">
        <f aca="false">('исходные данные'!AC81)^(1/4)</f>
        <v>5.8142346894773</v>
      </c>
      <c r="AD81" s="25" t="n">
        <f aca="false">('исходные данные'!AD81)^(1/4)</f>
        <v>1.26982343247387</v>
      </c>
      <c r="AE81" s="25" t="n">
        <f aca="false">('исходные данные'!AE81)^(1/2)</f>
        <v>15.3948043183407</v>
      </c>
      <c r="AF81" s="25" t="n">
        <f aca="false">('исходные данные'!AF81)^(1/4)</f>
        <v>4.37092360657823</v>
      </c>
      <c r="AG81" s="25" t="n">
        <f aca="false">('исходные данные'!AG81)^(1/4)</f>
        <v>1.84906213427283</v>
      </c>
      <c r="AH81" s="25" t="n">
        <f aca="false">('исходные данные'!AH81)^(1/4)</f>
        <v>3.75989839838796</v>
      </c>
      <c r="AI81" s="25" t="n">
        <f aca="false">'исходные данные'!AI81</f>
        <v>2316</v>
      </c>
    </row>
    <row r="82" customFormat="false" ht="15" hidden="false" customHeight="false" outlineLevel="0" collapsed="false">
      <c r="A82" s="28" t="s">
        <v>84</v>
      </c>
      <c r="B82" s="25" t="n">
        <f aca="false">('исходные данные'!B82)^(1/4)</f>
        <v>4.36161317258552</v>
      </c>
      <c r="C82" s="25" t="n">
        <f aca="false">('исходные данные'!C82)^(1/4)</f>
        <v>5.32774390495354</v>
      </c>
      <c r="D82" s="25" t="n">
        <f aca="false">('исходные данные'!D82)^(1/4)</f>
        <v>2.11474252688113</v>
      </c>
      <c r="E82" s="25" t="n">
        <f aca="false">'исходные данные'!E82</f>
        <v>22.2</v>
      </c>
      <c r="F82" s="25" t="n">
        <f aca="false">'исходные данные'!F82</f>
        <v>67.3</v>
      </c>
      <c r="G82" s="25" t="n">
        <f aca="false">'исходные данные'!G82</f>
        <v>32.7</v>
      </c>
      <c r="H82" s="25" t="n">
        <f aca="false">('исходные данные'!H82)^(1/4)</f>
        <v>3.06281431360879</v>
      </c>
      <c r="I82" s="25" t="n">
        <f aca="false">('исходные данные'!I82)^(1/4)</f>
        <v>2.69943969758442</v>
      </c>
      <c r="J82" s="25" t="n">
        <f aca="false">('исходные данные'!J82)^(1/4)</f>
        <v>2.41473640276642</v>
      </c>
      <c r="K82" s="25" t="n">
        <f aca="false">('исходные данные'!K82)^(1/4)</f>
        <v>3.36411109814109</v>
      </c>
      <c r="L82" s="25" t="n">
        <f aca="false">('исходные данные'!L82)^(1/4)</f>
        <v>3.41495297034829</v>
      </c>
      <c r="M82" s="25" t="n">
        <f aca="false">('исходные данные'!M82)^(1/4)</f>
        <v>2.21336383940064</v>
      </c>
      <c r="N82" s="25" t="n">
        <f aca="false">('исходные данные'!N82)^(1/4)</f>
        <v>1.2935687276168</v>
      </c>
      <c r="O82" s="25" t="n">
        <f aca="false">('исходные данные'!O82)^(1/4)</f>
        <v>4.64430786993323</v>
      </c>
      <c r="P82" s="25" t="n">
        <f aca="false">('исходные данные'!P82)^(1/4)</f>
        <v>7.79798557386999</v>
      </c>
      <c r="Q82" s="25" t="n">
        <f aca="false">('исходные данные'!Q82)^(1/4)</f>
        <v>4.85576412830913</v>
      </c>
      <c r="R82" s="25" t="n">
        <f aca="false">('исходные данные'!R82)^(1/4)</f>
        <v>5.65039745465082</v>
      </c>
      <c r="S82" s="25" t="n">
        <f aca="false">('исходные данные'!S82)^(1/4)</f>
        <v>5.07172576598658</v>
      </c>
      <c r="T82" s="25" t="n">
        <f aca="false">('исходные данные'!T82)^(1/4)</f>
        <v>4.32969107650082</v>
      </c>
      <c r="U82" s="25" t="n">
        <f aca="false">('исходные данные'!U82)^(1/4)</f>
        <v>4.67078365461779</v>
      </c>
      <c r="V82" s="25" t="n">
        <f aca="false">('исходные данные'!V82)^(1/4)</f>
        <v>5.60527051529168</v>
      </c>
      <c r="W82" s="25" t="n">
        <f aca="false">('исходные данные'!W82)^(1/4)</f>
        <v>4.96164762279603</v>
      </c>
      <c r="X82" s="25" t="n">
        <f aca="false">('исходные данные'!X82)^(1/4)</f>
        <v>4.51429223280159</v>
      </c>
      <c r="Y82" s="25" t="n">
        <f aca="false">('исходные данные'!Y82)^(1/4)</f>
        <v>4.64312617376752</v>
      </c>
      <c r="Z82" s="25" t="n">
        <f aca="false">('исходные данные'!Z82)^(1/4)</f>
        <v>4.0513524513218</v>
      </c>
      <c r="AA82" s="25" t="n">
        <f aca="false">('исходные данные'!AA82)^(1/4)</f>
        <v>0</v>
      </c>
      <c r="AB82" s="25" t="n">
        <f aca="false">('исходные данные'!AB82)^(1/4)</f>
        <v>2.13294487133344</v>
      </c>
      <c r="AC82" s="25" t="n">
        <f aca="false">('исходные данные'!AC82)^(1/4)</f>
        <v>4.46597404451858</v>
      </c>
      <c r="AD82" s="25" t="n">
        <f aca="false">('исходные данные'!AD82)^(1/4)</f>
        <v>0.945741609003176</v>
      </c>
      <c r="AE82" s="25" t="n">
        <f aca="false">('исходные данные'!AE82)^(1/2)</f>
        <v>13.228756555323</v>
      </c>
      <c r="AF82" s="25" t="n">
        <f aca="false">('исходные данные'!AF82)^(1/4)</f>
        <v>4.97379470361473</v>
      </c>
      <c r="AG82" s="25" t="n">
        <f aca="false">('исходные данные'!AG82)^(1/4)</f>
        <v>1.29983617108475</v>
      </c>
      <c r="AH82" s="25" t="n">
        <f aca="false">('исходные данные'!AH82)^(1/4)</f>
        <v>2.83301255090998</v>
      </c>
      <c r="AI82" s="25" t="n">
        <f aca="false">'исходные данные'!AI82</f>
        <v>2411</v>
      </c>
    </row>
    <row r="83" customFormat="false" ht="15" hidden="false" customHeight="false" outlineLevel="0" collapsed="false">
      <c r="A83" s="28" t="s">
        <v>85</v>
      </c>
      <c r="B83" s="25" t="n">
        <f aca="false">('исходные данные'!B83)^(1/4)</f>
        <v>4.63743605536578</v>
      </c>
      <c r="C83" s="25" t="n">
        <f aca="false">('исходные данные'!C83)^(1/4)</f>
        <v>3.47844602801356</v>
      </c>
      <c r="D83" s="25" t="n">
        <f aca="false">('исходные данные'!D83)^(1/4)</f>
        <v>2.0767213897318</v>
      </c>
      <c r="E83" s="25" t="n">
        <f aca="false">'исходные данные'!E83</f>
        <v>20.3</v>
      </c>
      <c r="F83" s="25" t="n">
        <f aca="false">'исходные данные'!F83</f>
        <v>95.5</v>
      </c>
      <c r="G83" s="25" t="n">
        <f aca="false">'исходные данные'!G83</f>
        <v>4.5</v>
      </c>
      <c r="H83" s="25" t="n">
        <f aca="false">('исходные данные'!H83)^(1/4)</f>
        <v>2.92301278569176</v>
      </c>
      <c r="I83" s="25" t="n">
        <f aca="false">('исходные данные'!I83)^(1/4)</f>
        <v>1.64373088345424</v>
      </c>
      <c r="J83" s="25" t="n">
        <f aca="false">('исходные данные'!J83)^(1/4)</f>
        <v>1.51729129920535</v>
      </c>
      <c r="K83" s="25" t="n">
        <f aca="false">('исходные данные'!K83)^(1/4)</f>
        <v>2.38149275372473</v>
      </c>
      <c r="L83" s="25" t="n">
        <f aca="false">('исходные данные'!L83)^(1/4)</f>
        <v>1.4142135623731</v>
      </c>
      <c r="M83" s="25" t="n">
        <f aca="false">('исходные данные'!M83)^(1/4)</f>
        <v>1.68179283050743</v>
      </c>
      <c r="N83" s="25" t="n">
        <f aca="false">('исходные данные'!N83)^(1/4)</f>
        <v>1.80861423381528</v>
      </c>
      <c r="O83" s="25" t="n">
        <f aca="false">('исходные данные'!O83)^(1/4)</f>
        <v>7.19161615258448</v>
      </c>
      <c r="P83" s="25" t="n">
        <f aca="false">('исходные данные'!P83)^(1/4)</f>
        <v>7.49494737992962</v>
      </c>
      <c r="Q83" s="25" t="n">
        <f aca="false">('исходные данные'!Q83)^(1/4)</f>
        <v>4.96899246477381</v>
      </c>
      <c r="R83" s="25" t="n">
        <f aca="false">('исходные данные'!R83)^(1/4)</f>
        <v>6.25058234964825</v>
      </c>
      <c r="S83" s="25" t="n">
        <f aca="false">('исходные данные'!S83)^(1/4)</f>
        <v>7.24968790063157</v>
      </c>
      <c r="T83" s="25" t="n">
        <f aca="false">('исходные данные'!T83)^(1/4)</f>
        <v>5.53669406362805</v>
      </c>
      <c r="U83" s="25" t="n">
        <f aca="false">('исходные данные'!U83)^(1/4)</f>
        <v>4.74167996513933</v>
      </c>
      <c r="V83" s="25" t="n">
        <f aca="false">('исходные данные'!V83)^(1/4)</f>
        <v>5.63418633217792</v>
      </c>
      <c r="W83" s="25" t="n">
        <f aca="false">('исходные данные'!W83)^(1/4)</f>
        <v>5.70450224242796</v>
      </c>
      <c r="X83" s="25" t="n">
        <f aca="false">('исходные данные'!X83)^(1/4)</f>
        <v>5.29405491353435</v>
      </c>
      <c r="Y83" s="25" t="n">
        <f aca="false">('исходные данные'!Y83)^(1/4)</f>
        <v>5.68747607236122</v>
      </c>
      <c r="Z83" s="25" t="n">
        <f aca="false">('исходные данные'!Z83)^(1/4)</f>
        <v>5.17492626390324</v>
      </c>
      <c r="AA83" s="25" t="n">
        <f aca="false">('исходные данные'!AA83)^(1/4)</f>
        <v>0</v>
      </c>
      <c r="AB83" s="25" t="n">
        <f aca="false">('исходные данные'!AB83)^(1/4)</f>
        <v>2.45338445768198</v>
      </c>
      <c r="AC83" s="25" t="n">
        <f aca="false">('исходные данные'!AC83)^(1/4)</f>
        <v>3.44896756339782</v>
      </c>
      <c r="AD83" s="25" t="n">
        <f aca="false">('исходные данные'!AD83)^(1/4)</f>
        <v>3.70975299111289</v>
      </c>
      <c r="AE83" s="25" t="n">
        <f aca="false">('исходные данные'!AE83)^(1/2)</f>
        <v>18.1383571472171</v>
      </c>
      <c r="AF83" s="25" t="n">
        <f aca="false">('исходные данные'!AF83)^(1/4)</f>
        <v>3.57858190836338</v>
      </c>
      <c r="AG83" s="25" t="n">
        <f aca="false">('исходные данные'!AG83)^(1/4)</f>
        <v>1.35943119626792</v>
      </c>
      <c r="AH83" s="25" t="n">
        <f aca="false">('исходные данные'!AH83)^(1/4)</f>
        <v>2.36757741652559</v>
      </c>
      <c r="AI83" s="25" t="n">
        <f aca="false">'исходные данные'!AI83</f>
        <v>2248</v>
      </c>
    </row>
    <row r="84" customFormat="false" ht="15" hidden="false" customHeight="false" outlineLevel="0" collapsed="false">
      <c r="A84" s="28" t="s">
        <v>86</v>
      </c>
      <c r="B84" s="25" t="n">
        <f aca="false">('исходные данные'!B84)^(1/4)</f>
        <v>3.05495303994285</v>
      </c>
      <c r="C84" s="25" t="n">
        <f aca="false">('исходные данные'!C84)^(1/4)</f>
        <v>4.69839042578028</v>
      </c>
      <c r="D84" s="25" t="n">
        <f aca="false">('исходные данные'!D84)^(1/4)</f>
        <v>2.0795070719014</v>
      </c>
      <c r="E84" s="25" t="n">
        <f aca="false">'исходные данные'!E84</f>
        <v>22.7</v>
      </c>
      <c r="F84" s="25" t="n">
        <f aca="false">'исходные данные'!F84</f>
        <v>81.6</v>
      </c>
      <c r="G84" s="25" t="n">
        <f aca="false">'исходные данные'!G84</f>
        <v>18.4</v>
      </c>
      <c r="H84" s="25" t="n">
        <f aca="false">('исходные данные'!H84)^(1/4)</f>
        <v>2.80606626329668</v>
      </c>
      <c r="I84" s="25" t="n">
        <f aca="false">('исходные данные'!I84)^(1/4)</f>
        <v>2.13042772399443</v>
      </c>
      <c r="J84" s="25" t="n">
        <f aca="false">('исходные данные'!J84)^(1/4)</f>
        <v>2.18993870309484</v>
      </c>
      <c r="K84" s="25" t="n">
        <f aca="false">('исходные данные'!K84)^(1/4)</f>
        <v>3.0522311626309</v>
      </c>
      <c r="L84" s="25" t="n">
        <f aca="false">('исходные данные'!L84)^(1/4)</f>
        <v>1.49534878122122</v>
      </c>
      <c r="M84" s="25" t="n">
        <f aca="false">('исходные данные'!M84)^(1/4)</f>
        <v>1</v>
      </c>
      <c r="N84" s="25" t="n">
        <f aca="false">('исходные данные'!N84)^(1/4)</f>
        <v>1.93087295710035</v>
      </c>
      <c r="O84" s="25" t="n">
        <f aca="false">('исходные данные'!O84)^(1/4)</f>
        <v>6.8779056830677</v>
      </c>
      <c r="P84" s="25" t="n">
        <f aca="false">('исходные данные'!P84)^(1/4)</f>
        <v>14.2136131108722</v>
      </c>
      <c r="Q84" s="25" t="n">
        <f aca="false">('исходные данные'!Q84)^(1/4)</f>
        <v>5.48459088254761</v>
      </c>
      <c r="R84" s="25" t="n">
        <f aca="false">('исходные данные'!R84)^(1/4)</f>
        <v>5.42707288642423</v>
      </c>
      <c r="S84" s="25" t="n">
        <f aca="false">('исходные данные'!S84)^(1/4)</f>
        <v>6.66729548524527</v>
      </c>
      <c r="T84" s="25" t="n">
        <f aca="false">('исходные данные'!T84)^(1/4)</f>
        <v>5.22270288330583</v>
      </c>
      <c r="U84" s="25" t="n">
        <f aca="false">('исходные данные'!U84)^(1/4)</f>
        <v>4.6805480857918</v>
      </c>
      <c r="V84" s="25" t="n">
        <f aca="false">('исходные данные'!V84)^(1/4)</f>
        <v>6.21965719255545</v>
      </c>
      <c r="W84" s="25" t="n">
        <f aca="false">('исходные данные'!W84)^(1/4)</f>
        <v>7.04899561698658</v>
      </c>
      <c r="X84" s="25" t="n">
        <f aca="false">('исходные данные'!X84)^(1/4)</f>
        <v>5.05502280109033</v>
      </c>
      <c r="Y84" s="25" t="n">
        <f aca="false">('исходные данные'!Y84)^(1/4)</f>
        <v>5.57793898861579</v>
      </c>
      <c r="Z84" s="25" t="n">
        <f aca="false">('исходные данные'!Z84)^(1/4)</f>
        <v>5.06180649148889</v>
      </c>
      <c r="AA84" s="25" t="n">
        <f aca="false">('исходные данные'!AA84)^(1/4)</f>
        <v>0</v>
      </c>
      <c r="AB84" s="25" t="n">
        <f aca="false">('исходные данные'!AB84)^(1/4)</f>
        <v>2.45762442878114</v>
      </c>
      <c r="AC84" s="25" t="n">
        <f aca="false">('исходные данные'!AC84)^(1/4)</f>
        <v>10.3741482996054</v>
      </c>
      <c r="AD84" s="25" t="n">
        <f aca="false">('исходные данные'!AD84)^(1/4)</f>
        <v>1</v>
      </c>
      <c r="AE84" s="25" t="n">
        <f aca="false">('исходные данные'!AE84)^(1/2)</f>
        <v>13</v>
      </c>
      <c r="AF84" s="25" t="n">
        <f aca="false">('исходные данные'!AF84)^(1/4)</f>
        <v>4.88187981986714</v>
      </c>
      <c r="AG84" s="25" t="n">
        <f aca="false">('исходные данные'!AG84)^(1/4)</f>
        <v>1.47395035541024</v>
      </c>
      <c r="AH84" s="25" t="n">
        <f aca="false">('исходные данные'!AH84)^(1/4)</f>
        <v>1.77158178573321</v>
      </c>
      <c r="AI84" s="25" t="n">
        <f aca="false">'исходные данные'!AI84</f>
        <v>2310</v>
      </c>
    </row>
    <row r="85" customFormat="false" ht="15" hidden="false" customHeight="false" outlineLevel="0" collapsed="false">
      <c r="A85" s="28" t="s">
        <v>87</v>
      </c>
      <c r="B85" s="25" t="n">
        <f aca="false">('исходные данные'!B85)^(1/4)</f>
        <v>2.45457697629486</v>
      </c>
      <c r="C85" s="25" t="n">
        <f aca="false">('исходные данные'!C85)^(1/4)</f>
        <v>3.58998313297973</v>
      </c>
      <c r="D85" s="25" t="n">
        <f aca="false">('исходные данные'!D85)^(1/4)</f>
        <v>2.13042772399443</v>
      </c>
      <c r="E85" s="25" t="n">
        <f aca="false">'исходные данные'!E85</f>
        <v>22.1</v>
      </c>
      <c r="F85" s="25" t="n">
        <f aca="false">'исходные данные'!F85</f>
        <v>68.6</v>
      </c>
      <c r="G85" s="25" t="n">
        <f aca="false">'исходные данные'!G85</f>
        <v>31.4</v>
      </c>
      <c r="H85" s="25" t="n">
        <f aca="false">('исходные данные'!H85)^(1/4)</f>
        <v>3.13016916014657</v>
      </c>
      <c r="I85" s="25" t="n">
        <f aca="false">('исходные данные'!I85)^(1/4)</f>
        <v>1.7958015200237</v>
      </c>
      <c r="J85" s="25" t="n">
        <f aca="false">('исходные данные'!J85)^(1/4)</f>
        <v>2.8716217110259</v>
      </c>
      <c r="K85" s="25" t="n">
        <f aca="false">('исходные данные'!K85)^(1/4)</f>
        <v>2.12268086940592</v>
      </c>
      <c r="L85" s="25" t="n">
        <f aca="false">('исходные данные'!L85)^(1/4)</f>
        <v>1.89882892211594</v>
      </c>
      <c r="M85" s="25" t="n">
        <f aca="false">('исходные данные'!M85)^(1/4)</f>
        <v>1</v>
      </c>
      <c r="N85" s="25" t="n">
        <f aca="false">('исходные данные'!N85)^(1/4)</f>
        <v>1.02411368908445</v>
      </c>
      <c r="O85" s="25" t="n">
        <f aca="false">('исходные данные'!O85)^(1/4)</f>
        <v>4.6755810510179</v>
      </c>
      <c r="P85" s="25" t="n">
        <f aca="false">('исходные данные'!P85)^(1/4)</f>
        <v>5.02759029148984</v>
      </c>
      <c r="Q85" s="25" t="n">
        <f aca="false">('исходные данные'!Q85)^(1/4)</f>
        <v>4.19508195307481</v>
      </c>
      <c r="R85" s="25" t="n">
        <f aca="false">('исходные данные'!R85)^(1/4)</f>
        <v>5.38426562040985</v>
      </c>
      <c r="S85" s="25" t="n">
        <f aca="false">('исходные данные'!S85)^(1/4)</f>
        <v>5.15436988081224</v>
      </c>
      <c r="T85" s="25" t="n">
        <f aca="false">('исходные данные'!T85)^(1/4)</f>
        <v>4.52833007767347</v>
      </c>
      <c r="U85" s="25" t="n">
        <f aca="false">('исходные данные'!U85)^(1/4)</f>
        <v>4.8556995340731</v>
      </c>
      <c r="V85" s="25" t="n">
        <f aca="false">('исходные данные'!V85)^(1/4)</f>
        <v>5.75950173412248</v>
      </c>
      <c r="W85" s="25" t="n">
        <f aca="false">('исходные данные'!W85)^(1/4)</f>
        <v>5.40078802995425</v>
      </c>
      <c r="X85" s="25" t="n">
        <f aca="false">('исходные данные'!X85)^(1/4)</f>
        <v>4.08963689985689</v>
      </c>
      <c r="Y85" s="25" t="n">
        <f aca="false">('исходные данные'!Y85)^(1/4)</f>
        <v>5.01436902532361</v>
      </c>
      <c r="Z85" s="25" t="n">
        <f aca="false">('исходные данные'!Z85)^(1/4)</f>
        <v>4.21875302435061</v>
      </c>
      <c r="AA85" s="25" t="n">
        <f aca="false">('исходные данные'!AA85)^(1/4)</f>
        <v>0</v>
      </c>
      <c r="AB85" s="25" t="n">
        <f aca="false">('исходные данные'!AB85)^(1/4)</f>
        <v>2.13405151287975</v>
      </c>
      <c r="AC85" s="25" t="n">
        <f aca="false">('исходные данные'!AC85)^(1/4)</f>
        <v>2.46632571455966</v>
      </c>
      <c r="AD85" s="25" t="n">
        <f aca="false">('исходные данные'!AD85)^(1/4)</f>
        <v>0.740082804492285</v>
      </c>
      <c r="AE85" s="25" t="n">
        <f aca="false">('исходные данные'!AE85)^(1/2)</f>
        <v>8.54400374531753</v>
      </c>
      <c r="AF85" s="25" t="n">
        <f aca="false">('исходные данные'!AF85)^(1/4)</f>
        <v>4.99398916965985</v>
      </c>
      <c r="AG85" s="25" t="n">
        <f aca="false">('исходные данные'!AG85)^(1/4)</f>
        <v>1.0475266745794</v>
      </c>
      <c r="AH85" s="25" t="n">
        <f aca="false">('исходные данные'!AH85)^(1/4)</f>
        <v>2.29401920718567</v>
      </c>
      <c r="AI85" s="25" t="n">
        <f aca="false">'исходные данные'!AI85</f>
        <v>2167</v>
      </c>
    </row>
    <row r="86" customFormat="false" ht="15" hidden="false" customHeight="false" outlineLevel="0" collapsed="false">
      <c r="A86" s="28" t="s">
        <v>88</v>
      </c>
      <c r="B86" s="25" t="n">
        <f aca="false">('исходные данные'!B86)^(1/4)</f>
        <v>5.18273596058362</v>
      </c>
      <c r="C86" s="25" t="n">
        <f aca="false">('исходные данные'!C86)^(1/4)</f>
        <v>2.66180311698054</v>
      </c>
      <c r="D86" s="25" t="n">
        <f aca="false">('исходные данные'!D86)^(1/4)</f>
        <v>2.18516236342413</v>
      </c>
      <c r="E86" s="25" t="n">
        <f aca="false">'исходные данные'!E86</f>
        <v>13.2</v>
      </c>
      <c r="F86" s="25" t="n">
        <f aca="false">'исходные данные'!F86</f>
        <v>69.2</v>
      </c>
      <c r="G86" s="25" t="n">
        <f aca="false">'исходные данные'!G86</f>
        <v>30.8</v>
      </c>
      <c r="H86" s="25" t="n">
        <f aca="false">('исходные данные'!H86)^(1/4)</f>
        <v>2.93297208766852</v>
      </c>
      <c r="I86" s="25" t="n">
        <f aca="false">('исходные данные'!I86)^(1/4)</f>
        <v>0.840896415253715</v>
      </c>
      <c r="J86" s="25" t="n">
        <f aca="false">('исходные данные'!J86)^(1/4)</f>
        <v>0.974003746425297</v>
      </c>
      <c r="K86" s="25" t="n">
        <f aca="false">('исходные данные'!K86)^(1/4)</f>
        <v>1.70973190777054</v>
      </c>
      <c r="L86" s="25" t="n">
        <f aca="false">('исходные данные'!L86)^(1/4)</f>
        <v>0</v>
      </c>
      <c r="M86" s="25" t="n">
        <f aca="false">('исходные данные'!M86)^(1/4)</f>
        <v>0</v>
      </c>
      <c r="N86" s="25" t="n">
        <f aca="false">('исходные данные'!N86)^(1/4)</f>
        <v>0.562341325190349</v>
      </c>
      <c r="O86" s="25" t="n">
        <f aca="false">('исходные данные'!O86)^(1/4)</f>
        <v>4.20076471160394</v>
      </c>
      <c r="P86" s="25" t="n">
        <f aca="false">('исходные данные'!P86)^(1/4)</f>
        <v>8.59007140668395</v>
      </c>
      <c r="Q86" s="25" t="n">
        <f aca="false">('исходные данные'!Q86)^(1/4)</f>
        <v>6.07083671743314</v>
      </c>
      <c r="R86" s="25" t="n">
        <f aca="false">('исходные данные'!R86)^(1/4)</f>
        <v>6.22483056832256</v>
      </c>
      <c r="S86" s="25" t="n">
        <f aca="false">('исходные данные'!S86)^(1/4)</f>
        <v>6.27516661784224</v>
      </c>
      <c r="T86" s="25" t="n">
        <f aca="false">('исходные данные'!T86)^(1/4)</f>
        <v>6.53513687218559</v>
      </c>
      <c r="U86" s="25" t="n">
        <f aca="false">('исходные данные'!U86)^(1/4)</f>
        <v>5.16596800303906</v>
      </c>
      <c r="V86" s="25" t="n">
        <f aca="false">('исходные данные'!V86)^(1/4)</f>
        <v>5.54426048575199</v>
      </c>
      <c r="W86" s="25" t="n">
        <f aca="false">('исходные данные'!W86)^(1/4)</f>
        <v>5.30631662132247</v>
      </c>
      <c r="X86" s="25" t="n">
        <f aca="false">('исходные данные'!X86)^(1/4)</f>
        <v>5.49587920818878</v>
      </c>
      <c r="Y86" s="25" t="n">
        <f aca="false">('исходные данные'!Y86)^(1/4)</f>
        <v>6.37074088940527</v>
      </c>
      <c r="Z86" s="25" t="n">
        <f aca="false">('исходные данные'!Z86)^(1/4)</f>
        <v>5.83363888977701</v>
      </c>
      <c r="AA86" s="25" t="n">
        <f aca="false">('исходные данные'!AA86)^(1/4)</f>
        <v>0</v>
      </c>
      <c r="AB86" s="25" t="n">
        <f aca="false">('исходные данные'!AB86)^(1/4)</f>
        <v>2.1844174053214</v>
      </c>
      <c r="AC86" s="25" t="n">
        <f aca="false">('исходные данные'!AC86)^(1/4)</f>
        <v>3.07061551697026</v>
      </c>
      <c r="AD86" s="25" t="n">
        <f aca="false">('исходные данные'!AD86)^(1/4)</f>
        <v>0</v>
      </c>
      <c r="AE86" s="25" t="n">
        <f aca="false">('исходные данные'!AE86)^(1/2)</f>
        <v>0</v>
      </c>
      <c r="AF86" s="25" t="n">
        <f aca="false">('исходные данные'!AF86)^(1/4)</f>
        <v>5.52230942305425</v>
      </c>
      <c r="AG86" s="25" t="n">
        <f aca="false">('исходные данные'!AG86)^(1/4)</f>
        <v>0</v>
      </c>
      <c r="AH86" s="25" t="n">
        <f aca="false">('исходные данные'!AH86)^(1/4)</f>
        <v>0</v>
      </c>
      <c r="AI86" s="25" t="n">
        <f aca="false">'исходные данные'!AI86</f>
        <v>1617</v>
      </c>
    </row>
    <row r="87" customFormat="false" ht="15" hidden="false" customHeight="false" outlineLevel="0" collapsed="false">
      <c r="A87" s="28" t="s">
        <v>89</v>
      </c>
      <c r="B87" s="25" t="n">
        <f aca="false">('исходные данные'!B87)^(1/4)</f>
        <v>2.26026899058009</v>
      </c>
      <c r="C87" s="25" t="n">
        <f aca="false">('исходные данные'!C87)^(1/4)</f>
        <v>6.60835502059604</v>
      </c>
      <c r="D87" s="25" t="n">
        <f aca="false">('исходные данные'!D87)^(1/4)</f>
        <v>2.03944278385472</v>
      </c>
      <c r="E87" s="25" t="n">
        <f aca="false">'исходные данные'!E87</f>
        <v>27.4</v>
      </c>
      <c r="F87" s="25" t="n">
        <f aca="false">'исходные данные'!F87</f>
        <v>50.8</v>
      </c>
      <c r="G87" s="25" t="n">
        <f aca="false">'исходные данные'!G87</f>
        <v>49.2</v>
      </c>
      <c r="H87" s="25" t="n">
        <f aca="false">('исходные данные'!H87)^(1/4)</f>
        <v>3.40232815918603</v>
      </c>
      <c r="I87" s="25" t="n">
        <f aca="false">('исходные данные'!I87)^(1/4)</f>
        <v>3.09788225909379</v>
      </c>
      <c r="J87" s="25" t="n">
        <f aca="false">('исходные данные'!J87)^(1/4)</f>
        <v>4.67825486995304</v>
      </c>
      <c r="K87" s="25" t="n">
        <f aca="false">('исходные данные'!K87)^(1/4)</f>
        <v>4.21765574196313</v>
      </c>
      <c r="L87" s="25" t="n">
        <f aca="false">('исходные данные'!L87)^(1/4)</f>
        <v>2.43229927909779</v>
      </c>
      <c r="M87" s="25" t="n">
        <f aca="false">('исходные данные'!M87)^(1/4)</f>
        <v>3.43979062825039</v>
      </c>
      <c r="N87" s="25" t="n">
        <f aca="false">('исходные данные'!N87)^(1/4)</f>
        <v>1.04663513939211</v>
      </c>
      <c r="O87" s="25" t="n">
        <f aca="false">('исходные данные'!O87)^(1/4)</f>
        <v>4.22090440435756</v>
      </c>
      <c r="P87" s="25" t="n">
        <f aca="false">('исходные данные'!P87)^(1/4)</f>
        <v>5.92547597508859</v>
      </c>
      <c r="Q87" s="25" t="n">
        <f aca="false">('исходные данные'!Q87)^(1/4)</f>
        <v>4.47345178847027</v>
      </c>
      <c r="R87" s="25" t="n">
        <f aca="false">('исходные данные'!R87)^(1/4)</f>
        <v>5.35072534218948</v>
      </c>
      <c r="S87" s="25" t="n">
        <f aca="false">('исходные данные'!S87)^(1/4)</f>
        <v>3.08055171651816</v>
      </c>
      <c r="T87" s="25" t="n">
        <f aca="false">('исходные данные'!T87)^(1/4)</f>
        <v>4.09122283501523</v>
      </c>
      <c r="U87" s="25" t="n">
        <f aca="false">('исходные данные'!U87)^(1/4)</f>
        <v>3.74616895793543</v>
      </c>
      <c r="V87" s="25" t="n">
        <f aca="false">('исходные данные'!V87)^(1/4)</f>
        <v>4.49383241380237</v>
      </c>
      <c r="W87" s="25" t="n">
        <f aca="false">('исходные данные'!W87)^(1/4)</f>
        <v>5.37555400205351</v>
      </c>
      <c r="X87" s="25" t="n">
        <f aca="false">('исходные данные'!X87)^(1/4)</f>
        <v>3.70256062246356</v>
      </c>
      <c r="Y87" s="25" t="n">
        <f aca="false">('исходные данные'!Y87)^(1/4)</f>
        <v>4.4085846510776</v>
      </c>
      <c r="Z87" s="25" t="n">
        <f aca="false">('исходные данные'!Z87)^(1/4)</f>
        <v>3.73930880288313</v>
      </c>
      <c r="AA87" s="25" t="n">
        <f aca="false">('исходные данные'!AA87)^(1/4)</f>
        <v>0</v>
      </c>
      <c r="AB87" s="25" t="n">
        <f aca="false">('исходные данные'!AB87)^(1/4)</f>
        <v>1.48016560898457</v>
      </c>
      <c r="AC87" s="25" t="n">
        <f aca="false">('исходные данные'!AC87)^(1/4)</f>
        <v>2.60429068714022</v>
      </c>
      <c r="AD87" s="25" t="n">
        <f aca="false">('исходные данные'!AD87)^(1/4)</f>
        <v>2.40580931318239</v>
      </c>
      <c r="AE87" s="25" t="n">
        <f aca="false">('исходные данные'!AE87)^(1/2)</f>
        <v>13.3041346956501</v>
      </c>
      <c r="AF87" s="25" t="n">
        <f aca="false">('исходные данные'!AF87)^(1/4)</f>
        <v>6.09825450137776</v>
      </c>
      <c r="AG87" s="25" t="n">
        <f aca="false">('исходные данные'!AG87)^(1/4)</f>
        <v>1.98820288423383</v>
      </c>
      <c r="AH87" s="25" t="n">
        <f aca="false">('исходные данные'!AH87)^(1/4)</f>
        <v>1.05915481255876</v>
      </c>
      <c r="AI87" s="25" t="n">
        <f aca="false">'исходные данные'!AI87</f>
        <v>1464</v>
      </c>
    </row>
    <row r="88" customFormat="false" ht="15.75" hidden="false" customHeight="false" outlineLevel="0" collapsed="false">
      <c r="A88" s="31" t="s">
        <v>90</v>
      </c>
      <c r="B88" s="25" t="n">
        <f aca="false">('исходные данные'!B88)^(1/4)</f>
        <v>0.974003746425297</v>
      </c>
      <c r="C88" s="25" t="n">
        <f aca="false">('исходные данные'!C88)^(1/4)</f>
        <v>4.51701572766925</v>
      </c>
      <c r="D88" s="25" t="n">
        <f aca="false">('исходные данные'!D88)^(1/4)</f>
        <v>2</v>
      </c>
      <c r="E88" s="32" t="n">
        <f aca="false">'исходные данные'!E88</f>
        <v>27.2</v>
      </c>
      <c r="F88" s="32" t="n">
        <f aca="false">'исходные данные'!F88</f>
        <v>92.7</v>
      </c>
      <c r="G88" s="32" t="n">
        <f aca="false">'исходные данные'!G88</f>
        <v>7.3</v>
      </c>
      <c r="H88" s="25" t="n">
        <f aca="false">('исходные данные'!H88)^(1/4)</f>
        <v>3.68801715136134</v>
      </c>
      <c r="I88" s="25" t="n">
        <f aca="false">('исходные данные'!I88)^(1/4)</f>
        <v>1.93087295710035</v>
      </c>
      <c r="J88" s="25" t="n">
        <f aca="false">('исходные данные'!J88)^(1/4)</f>
        <v>5.64993622964231</v>
      </c>
      <c r="K88" s="25" t="n">
        <f aca="false">('исходные данные'!K88)^(1/4)</f>
        <v>3.10265594501244</v>
      </c>
      <c r="L88" s="25" t="n">
        <f aca="false">('исходные данные'!L88)^(1/4)</f>
        <v>2.92301278569176</v>
      </c>
      <c r="M88" s="25" t="n">
        <f aca="false">('исходные данные'!M88)^(1/4)</f>
        <v>2.46632571455966</v>
      </c>
      <c r="N88" s="25" t="n">
        <f aca="false">('исходные данные'!N88)^(1/4)</f>
        <v>0</v>
      </c>
      <c r="O88" s="25" t="n">
        <f aca="false">('исходные данные'!O88)^(1/4)</f>
        <v>5.40335410759168</v>
      </c>
      <c r="P88" s="25" t="n">
        <f aca="false">('исходные данные'!P88)^(1/4)</f>
        <v>4.45250294446094</v>
      </c>
      <c r="Q88" s="25" t="n">
        <f aca="false">('исходные данные'!Q88)^(1/4)</f>
        <v>4.19737833528133</v>
      </c>
      <c r="R88" s="25" t="n">
        <f aca="false">('исходные данные'!R88)^(1/4)</f>
        <v>4.70127216951005</v>
      </c>
      <c r="S88" s="25" t="n">
        <f aca="false">('исходные данные'!S88)^(1/4)</f>
        <v>2.79734073588119</v>
      </c>
      <c r="T88" s="25" t="n">
        <f aca="false">('исходные данные'!T88)^(1/4)</f>
        <v>3.9511409106319</v>
      </c>
      <c r="U88" s="25" t="n">
        <f aca="false">('исходные данные'!U88)^(1/4)</f>
        <v>4.43799866079357</v>
      </c>
      <c r="V88" s="25" t="n">
        <f aca="false">('исходные данные'!V88)^(1/4)</f>
        <v>4.18763397689108</v>
      </c>
      <c r="W88" s="25" t="n">
        <f aca="false">('исходные данные'!W88)^(1/4)</f>
        <v>4.47313944090751</v>
      </c>
      <c r="X88" s="25" t="n">
        <f aca="false">('исходные данные'!X88)^(1/4)</f>
        <v>3.60654461320609</v>
      </c>
      <c r="Y88" s="25" t="n">
        <f aca="false">('исходные данные'!Y88)^(1/4)</f>
        <v>4.250458520792</v>
      </c>
      <c r="Z88" s="25" t="n">
        <f aca="false">('исходные данные'!Z88)^(1/4)</f>
        <v>4.27883961300893</v>
      </c>
      <c r="AA88" s="25" t="n">
        <f aca="false">('исходные данные'!AA88)^(1/4)</f>
        <v>0</v>
      </c>
      <c r="AB88" s="25" t="n">
        <f aca="false">('исходные данные'!AB88)^(1/4)</f>
        <v>1.76478959099364</v>
      </c>
      <c r="AC88" s="25" t="n">
        <f aca="false">('исходные данные'!AC88)^(1/4)</f>
        <v>1.89882892211594</v>
      </c>
      <c r="AD88" s="25" t="n">
        <f aca="false">('исходные данные'!AD88)^(1/4)</f>
        <v>1.49534878122122</v>
      </c>
      <c r="AE88" s="25" t="n">
        <f aca="false">('исходные данные'!AE88)^(1/2)</f>
        <v>19.0525588832576</v>
      </c>
      <c r="AF88" s="25" t="n">
        <f aca="false">('исходные данные'!AF88)^(1/4)</f>
        <v>7.67396425958199</v>
      </c>
      <c r="AG88" s="25" t="n">
        <f aca="false">('исходные данные'!AG88)^(1/4)</f>
        <v>3.63022022139111</v>
      </c>
      <c r="AH88" s="25" t="n">
        <f aca="false">('исходные данные'!AH88)^(1/4)</f>
        <v>1.638433091917</v>
      </c>
      <c r="AI88" s="32" t="n">
        <f aca="false">'исходные данные'!AI88</f>
        <v>2030</v>
      </c>
    </row>
    <row r="89" customFormat="false" ht="15" hidden="false" customHeight="false" outlineLevel="0" collapsed="false">
      <c r="A89" s="34" t="s">
        <v>160</v>
      </c>
      <c r="B89" s="44" t="n">
        <f aca="false">'исходные данные'!B92</f>
        <v>5.02407081692779</v>
      </c>
      <c r="C89" s="44" t="n">
        <f aca="false">'исходные данные'!C92</f>
        <v>3.28008092324544</v>
      </c>
      <c r="D89" s="44" t="n">
        <f aca="false">'исходные данные'!D92</f>
        <v>1.98062402539745</v>
      </c>
      <c r="E89" s="44" t="n">
        <f aca="false">'исходные данные'!E92</f>
        <v>-1.30862341439916</v>
      </c>
      <c r="F89" s="44" t="n">
        <f aca="false">'исходные данные'!F92</f>
        <v>-0.519572729415859</v>
      </c>
      <c r="G89" s="44" t="n">
        <f aca="false">'исходные данные'!G92</f>
        <v>0.519572729415854</v>
      </c>
      <c r="H89" s="44" t="n">
        <f aca="false">'исходные данные'!H92</f>
        <v>1.73226310225856</v>
      </c>
      <c r="I89" s="44" t="n">
        <f aca="false">'исходные данные'!I92</f>
        <v>3.94594713334179</v>
      </c>
      <c r="J89" s="44" t="n">
        <f aca="false">'исходные данные'!J92</f>
        <v>3.94961905532029</v>
      </c>
      <c r="K89" s="44" t="n">
        <f aca="false">'исходные данные'!K92</f>
        <v>5.11566984447196</v>
      </c>
      <c r="L89" s="44" t="n">
        <f aca="false">'исходные данные'!L92</f>
        <v>7.68087787002851</v>
      </c>
      <c r="M89" s="44" t="n">
        <f aca="false">'исходные данные'!M92</f>
        <v>6.23291784423376</v>
      </c>
      <c r="N89" s="44" t="n">
        <f aca="false">'исходные данные'!N92</f>
        <v>1.24132301579776</v>
      </c>
      <c r="O89" s="44" t="n">
        <f aca="false">'исходные данные'!O92</f>
        <v>3.58645713475446</v>
      </c>
      <c r="P89" s="44" t="n">
        <f aca="false">'исходные данные'!P92</f>
        <v>3.8768774747758</v>
      </c>
      <c r="Q89" s="44" t="n">
        <f aca="false">'исходные данные'!Q92</f>
        <v>1.6461717049162</v>
      </c>
      <c r="R89" s="44" t="n">
        <f aca="false">'исходные данные'!R92</f>
        <v>5.21585555330979</v>
      </c>
      <c r="S89" s="44" t="n">
        <f aca="false">'исходные данные'!S92</f>
        <v>6.32920289628279</v>
      </c>
      <c r="T89" s="44" t="n">
        <f aca="false">'исходные данные'!T92</f>
        <v>7.11494681994361</v>
      </c>
      <c r="U89" s="44" t="n">
        <f aca="false">'исходные данные'!U92</f>
        <v>2.61634612424973</v>
      </c>
      <c r="V89" s="44" t="n">
        <f aca="false">'исходные данные'!V92</f>
        <v>2.74638818658734</v>
      </c>
      <c r="W89" s="44" t="n">
        <f aca="false">'исходные данные'!W92</f>
        <v>2.66410586028525</v>
      </c>
      <c r="X89" s="44" t="n">
        <f aca="false">'исходные данные'!X92</f>
        <v>1.96827855438514</v>
      </c>
      <c r="Y89" s="44" t="n">
        <f aca="false">'исходные данные'!Y92</f>
        <v>2.32011610741553</v>
      </c>
      <c r="Z89" s="44" t="n">
        <f aca="false">'исходные данные'!Z92</f>
        <v>2.27312257585947</v>
      </c>
      <c r="AA89" s="44" t="n">
        <f aca="false">'исходные данные'!AA92</f>
        <v>9.15924156137977</v>
      </c>
      <c r="AB89" s="44" t="n">
        <f aca="false">'исходные данные'!AB92</f>
        <v>2.42365098357874</v>
      </c>
      <c r="AC89" s="44" t="n">
        <f aca="false">'исходные данные'!AC92</f>
        <v>8.65143357524457</v>
      </c>
      <c r="AD89" s="44" t="n">
        <f aca="false">'исходные данные'!AD92</f>
        <v>7.81014745759015</v>
      </c>
      <c r="AE89" s="44" t="n">
        <f aca="false">'исходные данные'!AE92</f>
        <v>1.95187988816726</v>
      </c>
      <c r="AF89" s="44" t="n">
        <f aca="false">'исходные данные'!AF92</f>
        <v>3.79499794331966</v>
      </c>
      <c r="AG89" s="44" t="n">
        <f aca="false">'исходные данные'!AG92</f>
        <v>4.57087951873126</v>
      </c>
      <c r="AH89" s="44" t="n">
        <f aca="false">'исходные данные'!AH92</f>
        <v>3.93645575807782</v>
      </c>
      <c r="AI89" s="45" t="n">
        <f aca="false">'исходные данные'!AI92</f>
        <v>0.0814370052995389</v>
      </c>
    </row>
    <row r="90" customFormat="false" ht="15.75" hidden="false" customHeight="false" outlineLevel="0" collapsed="false">
      <c r="A90" s="46" t="s">
        <v>162</v>
      </c>
      <c r="B90" s="47" t="n">
        <f aca="false">SKEW(B4:B88)</f>
        <v>1.22439966830768</v>
      </c>
      <c r="C90" s="47" t="n">
        <f aca="false">SKEW(C4:C88)</f>
        <v>0.321227043387808</v>
      </c>
      <c r="D90" s="47" t="n">
        <f aca="false">SKEW(D4:D88)</f>
        <v>1.44201371076239</v>
      </c>
      <c r="E90" s="48" t="n">
        <f aca="false">SKEW(E4:E88)</f>
        <v>-1.30862341439916</v>
      </c>
      <c r="F90" s="48" t="n">
        <f aca="false">SKEW(F4:F88)</f>
        <v>-0.519572729415859</v>
      </c>
      <c r="G90" s="48" t="n">
        <f aca="false">SKEW(G4:G88)</f>
        <v>0.519572729415854</v>
      </c>
      <c r="H90" s="47" t="n">
        <f aca="false">SKEW(H4:H88)</f>
        <v>0.748988871771789</v>
      </c>
      <c r="I90" s="47" t="n">
        <f aca="false">SKEW(I4:I88)</f>
        <v>0.335309885342595</v>
      </c>
      <c r="J90" s="47" t="n">
        <f aca="false">SKEW(J4:J88)</f>
        <v>0.0209345410683401</v>
      </c>
      <c r="K90" s="47" t="n">
        <f aca="false">SKEW(K4:K88)</f>
        <v>0.912687233643669</v>
      </c>
      <c r="L90" s="47" t="n">
        <f aca="false">SKEW(L4:L88)</f>
        <v>0.746962307007087</v>
      </c>
      <c r="M90" s="47" t="n">
        <f aca="false">SKEW(M4:M88)</f>
        <v>0.43682132009405</v>
      </c>
      <c r="N90" s="47" t="n">
        <f aca="false">SKEW(N4:N88)</f>
        <v>-0.508710734078516</v>
      </c>
      <c r="O90" s="47" t="n">
        <f aca="false">SKEW(O4:O88)</f>
        <v>1.50663146223688</v>
      </c>
      <c r="P90" s="47" t="n">
        <f aca="false">SKEW(P4:P88)</f>
        <v>0.553752309501929</v>
      </c>
      <c r="Q90" s="47" t="n">
        <f aca="false">SKEW(Q4:Q88)</f>
        <v>0.177623608491255</v>
      </c>
      <c r="R90" s="47" t="n">
        <f aca="false">SKEW(R4:R88)</f>
        <v>1.34396898505321</v>
      </c>
      <c r="S90" s="47" t="n">
        <f aca="false">SKEW(S4:S88)</f>
        <v>1.75712410806563</v>
      </c>
      <c r="T90" s="47" t="n">
        <f aca="false">SKEW(T4:T88)</f>
        <v>3.05467955334589</v>
      </c>
      <c r="U90" s="47" t="n">
        <f aca="false">SKEW(U4:U88)</f>
        <v>0.58883993826275</v>
      </c>
      <c r="V90" s="47" t="n">
        <f aca="false">SKEW(V4:V88)</f>
        <v>0.920067811883075</v>
      </c>
      <c r="W90" s="47" t="n">
        <f aca="false">SKEW(W4:W88)</f>
        <v>1.28421390436478</v>
      </c>
      <c r="X90" s="47" t="n">
        <f aca="false">SKEW(X4:X88)</f>
        <v>1.30496190840065</v>
      </c>
      <c r="Y90" s="47" t="n">
        <f aca="false">SKEW(Y4:Y88)</f>
        <v>1.64386451965201</v>
      </c>
      <c r="Z90" s="47" t="n">
        <f aca="false">SKEW(Z4:Z88)</f>
        <v>1.33406616721129</v>
      </c>
      <c r="AA90" s="47" t="n">
        <f aca="false">SKEW(AA4:AA88)</f>
        <v>6.4232116299768</v>
      </c>
      <c r="AB90" s="47" t="n">
        <f aca="false">SKEW(AB4:AB88)</f>
        <v>0.128215913125034</v>
      </c>
      <c r="AC90" s="47" t="n">
        <f aca="false">SKEW(AC4:AC88)</f>
        <v>1.22777493616435</v>
      </c>
      <c r="AD90" s="47" t="n">
        <f aca="false">SKEW(AD4:AD88)</f>
        <v>0.739891853208929</v>
      </c>
      <c r="AE90" s="47" t="n">
        <f aca="false">SKEW(AE4:AE88)</f>
        <v>-0.618373637788583</v>
      </c>
      <c r="AF90" s="47" t="n">
        <f aca="false">SKEW(AF4:AF88)</f>
        <v>1.15173495326842</v>
      </c>
      <c r="AG90" s="47" t="n">
        <f aca="false">SKEW(AG4:AG88)</f>
        <v>-0.419336118582442</v>
      </c>
      <c r="AH90" s="47" t="n">
        <f aca="false">SKEW(AH4:AH88)</f>
        <v>-0.458573469276811</v>
      </c>
      <c r="AI90" s="48" t="n">
        <f aca="false">SKEW(AI4:AI88)</f>
        <v>0.0814370052995389</v>
      </c>
    </row>
    <row r="91" customFormat="false" ht="15" hidden="false" customHeight="false" outlineLevel="0" collapsed="false">
      <c r="A91" s="49" t="s">
        <v>161</v>
      </c>
      <c r="B91" s="50" t="n">
        <f aca="false">AVERAGE(B4:B88)</f>
        <v>3.10803669982666</v>
      </c>
      <c r="C91" s="50" t="n">
        <f aca="false">AVERAGE(C4:C88)</f>
        <v>5.99566206754257</v>
      </c>
      <c r="D91" s="50" t="n">
        <f aca="false">AVERAGE(D4:D88)</f>
        <v>2.08097908166705</v>
      </c>
      <c r="E91" s="50" t="n">
        <f aca="false">AVERAGE(E4:E88)</f>
        <v>23.6447058823529</v>
      </c>
      <c r="F91" s="50" t="n">
        <f aca="false">AVERAGE(F4:F88)</f>
        <v>70.0764705882353</v>
      </c>
      <c r="G91" s="50" t="n">
        <f aca="false">AVERAGE(G4:G88)</f>
        <v>29.9235294117647</v>
      </c>
      <c r="H91" s="50" t="n">
        <f aca="false">AVERAGE(H4:H88)</f>
        <v>3.29124959600684</v>
      </c>
      <c r="I91" s="50" t="n">
        <f aca="false">AVERAGE(I4:I88)</f>
        <v>3.07927497782744</v>
      </c>
      <c r="J91" s="50" t="n">
        <f aca="false">AVERAGE(J4:J88)</f>
        <v>3.59343675173237</v>
      </c>
      <c r="K91" s="50" t="n">
        <f aca="false">AVERAGE(K4:K88)</f>
        <v>3.82063878039342</v>
      </c>
      <c r="L91" s="50" t="n">
        <f aca="false">AVERAGE(L4:L88)</f>
        <v>3.23175227550536</v>
      </c>
      <c r="M91" s="50" t="n">
        <f aca="false">AVERAGE(M4:M88)</f>
        <v>2.520497638066</v>
      </c>
      <c r="N91" s="50" t="n">
        <f aca="false">AVERAGE(N4:N88)</f>
        <v>1.35154330897193</v>
      </c>
      <c r="O91" s="50" t="n">
        <f aca="false">AVERAGE(O4:O88)</f>
        <v>4.8821000152977</v>
      </c>
      <c r="P91" s="50" t="n">
        <f aca="false">AVERAGE(P4:P88)</f>
        <v>6.80342830640243</v>
      </c>
      <c r="Q91" s="50" t="n">
        <f aca="false">AVERAGE(Q4:Q88)</f>
        <v>5.35480377610885</v>
      </c>
      <c r="R91" s="50" t="n">
        <f aca="false">AVERAGE(R4:R88)</f>
        <v>5.45505648112124</v>
      </c>
      <c r="S91" s="50" t="n">
        <f aca="false">AVERAGE(S4:S88)</f>
        <v>5.15606679410936</v>
      </c>
      <c r="T91" s="50" t="n">
        <f aca="false">AVERAGE(T4:T88)</f>
        <v>4.92690694249427</v>
      </c>
      <c r="U91" s="50" t="n">
        <f aca="false">AVERAGE(U4:U88)</f>
        <v>4.58849533099142</v>
      </c>
      <c r="V91" s="50" t="n">
        <f aca="false">AVERAGE(V4:V88)</f>
        <v>5.38334646301685</v>
      </c>
      <c r="W91" s="50" t="n">
        <f aca="false">AVERAGE(W4:W88)</f>
        <v>5.58870280795072</v>
      </c>
      <c r="X91" s="50" t="n">
        <f aca="false">AVERAGE(X4:X88)</f>
        <v>4.26988999382092</v>
      </c>
      <c r="Y91" s="50" t="n">
        <f aca="false">AVERAGE(Y4:Y88)</f>
        <v>4.7596941741676</v>
      </c>
      <c r="Z91" s="50" t="n">
        <f aca="false">AVERAGE(Z4:Z88)</f>
        <v>4.18581168111392</v>
      </c>
      <c r="AA91" s="50" t="n">
        <f aca="false">AVERAGE(AA4:AA88)</f>
        <v>0.0397383460212719</v>
      </c>
      <c r="AB91" s="50" t="n">
        <f aca="false">AVERAGE(AB4:AB88)</f>
        <v>2.22513088529763</v>
      </c>
      <c r="AC91" s="50" t="n">
        <f aca="false">AVERAGE(AC4:AC88)</f>
        <v>5.28798781889915</v>
      </c>
      <c r="AD91" s="50" t="n">
        <f aca="false">AVERAGE(AD4:AD88)</f>
        <v>3.53651742229057</v>
      </c>
      <c r="AE91" s="50" t="n">
        <f aca="false">AVERAGE(AE4:AE88)</f>
        <v>13.8687865899325</v>
      </c>
      <c r="AF91" s="50" t="n">
        <f aca="false">AVERAGE(AF4:AF88)</f>
        <v>4.74087145176762</v>
      </c>
      <c r="AG91" s="50" t="n">
        <f aca="false">AVERAGE(AG4:AG88)</f>
        <v>1.7673054328849</v>
      </c>
      <c r="AH91" s="50" t="n">
        <f aca="false">AVERAGE(AH4:AH88)</f>
        <v>2.00725253241627</v>
      </c>
      <c r="AI91" s="50" t="n">
        <f aca="false">AVERAGE(AI4:AI88)</f>
        <v>1679.67058823529</v>
      </c>
    </row>
    <row r="92" customFormat="false" ht="15" hidden="false" customHeight="false" outlineLevel="0" collapsed="false">
      <c r="A92" s="49" t="s">
        <v>163</v>
      </c>
      <c r="B92" s="0" t="n">
        <f aca="false">_xlfn.STDEV.S(B4:B88)</f>
        <v>1.1543497539993</v>
      </c>
      <c r="C92" s="0" t="n">
        <f aca="false">_xlfn.STDEV.S(C4:C88)</f>
        <v>1.36852374068968</v>
      </c>
      <c r="D92" s="0" t="n">
        <f aca="false">_xlfn.STDEV.S(D4:D88)</f>
        <v>0.095709310971061</v>
      </c>
      <c r="E92" s="0" t="n">
        <f aca="false">_xlfn.STDEV.S(E4:E88)</f>
        <v>4.75035101165099</v>
      </c>
      <c r="F92" s="0" t="n">
        <f aca="false">_xlfn.STDEV.S(F4:F88)</f>
        <v>13.4245656758583</v>
      </c>
      <c r="G92" s="0" t="n">
        <f aca="false">_xlfn.STDEV.S(G4:G88)</f>
        <v>13.4245656758583</v>
      </c>
      <c r="H92" s="0" t="n">
        <f aca="false">_xlfn.STDEV.S(H4:H88)</f>
        <v>0.311527723841585</v>
      </c>
      <c r="I92" s="0" t="n">
        <f aca="false">_xlfn.STDEV.S(I4:I88)</f>
        <v>0.855552796466295</v>
      </c>
      <c r="J92" s="0" t="n">
        <f aca="false">_xlfn.STDEV.S(J4:J88)</f>
        <v>1.21228453443599</v>
      </c>
      <c r="K92" s="0" t="n">
        <f aca="false">_xlfn.STDEV.S(K4:K88)</f>
        <v>0.943856036167623</v>
      </c>
      <c r="L92" s="0" t="n">
        <f aca="false">_xlfn.STDEV.S(L4:L88)</f>
        <v>1.35278605509348</v>
      </c>
      <c r="M92" s="0" t="n">
        <f aca="false">_xlfn.STDEV.S(M4:M88)</f>
        <v>1.09999315041378</v>
      </c>
      <c r="N92" s="0" t="n">
        <f aca="false">_xlfn.STDEV.S(N4:N88)</f>
        <v>0.50315864376561</v>
      </c>
      <c r="O92" s="0" t="n">
        <f aca="false">_xlfn.STDEV.S(O4:O88)</f>
        <v>0.66803646880491</v>
      </c>
      <c r="P92" s="0" t="n">
        <f aca="false">_xlfn.STDEV.S(P4:P88)</f>
        <v>2.24395780826265</v>
      </c>
      <c r="Q92" s="0" t="n">
        <f aca="false">_xlfn.STDEV.S(Q4:Q88)</f>
        <v>0.773580168728255</v>
      </c>
      <c r="R92" s="0" t="n">
        <f aca="false">_xlfn.STDEV.S(R4:R88)</f>
        <v>0.712432369510128</v>
      </c>
      <c r="S92" s="0" t="n">
        <f aca="false">_xlfn.STDEV.S(S4:S88)</f>
        <v>0.910693968373779</v>
      </c>
      <c r="T92" s="0" t="n">
        <f aca="false">_xlfn.STDEV.S(T4:T88)</f>
        <v>0.72576009649925</v>
      </c>
      <c r="U92" s="0" t="n">
        <f aca="false">_xlfn.STDEV.S(U4:U88)</f>
        <v>0.574296026934815</v>
      </c>
      <c r="V92" s="0" t="n">
        <f aca="false">_xlfn.STDEV.S(V4:V88)</f>
        <v>0.694194269072206</v>
      </c>
      <c r="W92" s="0" t="n">
        <f aca="false">_xlfn.STDEV.S(W4:W88)</f>
        <v>0.652425535694006</v>
      </c>
      <c r="X92" s="0" t="n">
        <f aca="false">_xlfn.STDEV.S(X4:X88)</f>
        <v>0.376252237408668</v>
      </c>
      <c r="Y92" s="0" t="n">
        <f aca="false">_xlfn.STDEV.S(Y4:Y88)</f>
        <v>0.486996130925042</v>
      </c>
      <c r="Z92" s="0" t="n">
        <f aca="false">_xlfn.STDEV.S(Z4:Z88)</f>
        <v>0.500540817376339</v>
      </c>
      <c r="AA92" s="0" t="n">
        <f aca="false">_xlfn.STDEV.S(AA4:AA88)</f>
        <v>0.211622894797999</v>
      </c>
      <c r="AB92" s="0" t="n">
        <f aca="false">_xlfn.STDEV.S(AB4:AB88)</f>
        <v>0.252092577926146</v>
      </c>
      <c r="AC92" s="0" t="n">
        <f aca="false">_xlfn.STDEV.S(AC4:AC88)</f>
        <v>3.01390494605177</v>
      </c>
      <c r="AD92" s="0" t="n">
        <f aca="false">_xlfn.STDEV.S(AD4:AD88)</f>
        <v>1.85197472049129</v>
      </c>
      <c r="AE92" s="0" t="n">
        <f aca="false">_xlfn.STDEV.S(AE4:AE88)</f>
        <v>4.16022045324649</v>
      </c>
      <c r="AF92" s="0" t="n">
        <f aca="false">_xlfn.STDEV.S(AF4:AF88)</f>
        <v>0.942283466078938</v>
      </c>
      <c r="AG92" s="0" t="n">
        <f aca="false">_xlfn.STDEV.S(AG4:AG88)</f>
        <v>0.586003053550248</v>
      </c>
      <c r="AH92" s="0" t="n">
        <f aca="false">_xlfn.STDEV.S(AH4:AH88)</f>
        <v>0.561928034165142</v>
      </c>
      <c r="AI92" s="0" t="n">
        <f aca="false">_xlfn.STDEV.S(AI4:AI88)</f>
        <v>576.434863710411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J1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V85" activePane="bottomRight" state="frozen"/>
      <selection pane="topLeft" activeCell="A1" activeCellId="0" sqref="A1"/>
      <selection pane="topRight" activeCell="V1" activeCellId="0" sqref="V1"/>
      <selection pane="bottomLeft" activeCell="A85" activeCellId="0" sqref="A85"/>
      <selection pane="bottomRight" activeCell="AI86" activeCellId="0" sqref="AI86"/>
    </sheetView>
  </sheetViews>
  <sheetFormatPr defaultRowHeight="10.5" outlineLevelRow="0" outlineLevelCol="0"/>
  <cols>
    <col collapsed="false" customWidth="true" hidden="false" outlineLevel="0" max="1" min="1" style="51" width="18.71"/>
    <col collapsed="false" customWidth="true" hidden="false" outlineLevel="0" max="1025" min="2" style="51" width="9.13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36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52" t="s">
        <v>129</v>
      </c>
      <c r="E3" s="52" t="s">
        <v>130</v>
      </c>
      <c r="F3" s="52" t="s">
        <v>131</v>
      </c>
      <c r="G3" s="52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52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0.5" hidden="false" customHeight="false" outlineLevel="0" collapsed="false">
      <c r="A4" s="28" t="s">
        <v>6</v>
      </c>
      <c r="B4" s="25" t="n">
        <f aca="false">(Трансформирование!B4-Трансформирование!$B$91)/Трансформирование!$B$92</f>
        <v>0.389511950536609</v>
      </c>
      <c r="C4" s="25" t="n">
        <f aca="false">(Трансформирование!C4-Трансформирование!$C$91)/Трансформирование!$C$92</f>
        <v>0.853900374861138</v>
      </c>
      <c r="D4" s="25" t="n">
        <f aca="false">Трансформирование!D4</f>
        <v>2.10676724016547</v>
      </c>
      <c r="E4" s="25" t="n">
        <f aca="false">Трансформирование!E4</f>
        <v>24</v>
      </c>
      <c r="F4" s="25" t="n">
        <f aca="false">Трансформирование!F4</f>
        <v>75.6</v>
      </c>
      <c r="G4" s="25" t="n">
        <f aca="false">Трансформирование!G4</f>
        <v>24.4</v>
      </c>
      <c r="H4" s="25" t="n">
        <f aca="false">(Трансформирование!H4-Трансформирование!$H$91)/Трансформирование!$H$92</f>
        <v>-0.543335124615652</v>
      </c>
      <c r="I4" s="25" t="n">
        <f aca="false">(Трансформирование!I4-Трансформирование!$I$91)/Трансформирование!$I$92</f>
        <v>1.28061452375774</v>
      </c>
      <c r="J4" s="25" t="n">
        <f aca="false">(Трансформирование!J4-Трансформирование!$J$91)/Трансформирование!$J$92</f>
        <v>-0.178826315266032</v>
      </c>
      <c r="K4" s="25" t="n">
        <f aca="false">(Трансформирование!K4-Трансформирование!$K$91)/Трансформирование!$K$92</f>
        <v>0.533706177271064</v>
      </c>
      <c r="L4" s="25" t="n">
        <f aca="false">(Трансформирование!L4-Трансформирование!$L$91)/Трансформирование!$L$92</f>
        <v>0.844303531342791</v>
      </c>
      <c r="M4" s="25" t="n">
        <f aca="false">(Трансформирование!M4-Трансформирование!$M$91)/Трансформирование!$M$92</f>
        <v>0.717507451100017</v>
      </c>
      <c r="N4" s="25" t="n">
        <f aca="false">Трансформирование!N4</f>
        <v>1.66579932317861</v>
      </c>
      <c r="O4" s="25" t="n">
        <f aca="false">(Трансформирование!O4-Трансформирование!$O$91)/Трансформирование!$O$92</f>
        <v>-1.0878656055726</v>
      </c>
      <c r="P4" s="25" t="n">
        <f aca="false">(Трансформирование!P4-Трансформирование!$P$91)/Трансформирование!$P$92</f>
        <v>1.32069129748111</v>
      </c>
      <c r="Q4" s="25" t="n">
        <f aca="false">(Трансформирование!Q4-Трансформирование!$Q$91)/Трансформирование!$Q$92</f>
        <v>0.687902488986907</v>
      </c>
      <c r="R4" s="25" t="n">
        <f aca="false">(Трансформирование!R4-Трансформирование!$R$91)/Трансформирование!$R$92</f>
        <v>0.332031986797528</v>
      </c>
      <c r="S4" s="25" t="n">
        <f aca="false">(Трансформирование!S4-Трансформирование!$S$91)/Трансформирование!$S$92</f>
        <v>-0.628573511867118</v>
      </c>
      <c r="T4" s="25" t="n">
        <f aca="false">(Трансформирование!T4-Трансформирование!$T$91)/Трансформирование!$T$92</f>
        <v>0.20840879848501</v>
      </c>
      <c r="U4" s="25" t="n">
        <f aca="false">(Трансформирование!U4-Трансформирование!$U$91)/Трансформирование!$U$92</f>
        <v>-0.396184748518936</v>
      </c>
      <c r="V4" s="25" t="n">
        <f aca="false">(Трансформирование!V4-Трансформирование!$V$91)/Трансформирование!$V$92</f>
        <v>-0.326446888133173</v>
      </c>
      <c r="W4" s="25" t="n">
        <f aca="false">(Трансформирование!W4-Трансформирование!$W$91)/Трансформирование!$W$92</f>
        <v>0.394740268684897</v>
      </c>
      <c r="X4" s="25" t="n">
        <f aca="false">(Трансформирование!X4-Трансформирование!$X$91)/Трансформирование!$X$92</f>
        <v>0.0988432187649742</v>
      </c>
      <c r="Y4" s="25" t="n">
        <f aca="false">(Трансформирование!Y4-Трансформирование!$Y$91)/Трансформирование!$Y$92</f>
        <v>0.0177240425631741</v>
      </c>
      <c r="Z4" s="25" t="n">
        <f aca="false">(Трансформирование!Z4-Трансформирование!$Z$91)/Трансформирование!$Z$92</f>
        <v>-0.404064963279447</v>
      </c>
      <c r="AA4" s="25" t="n">
        <f aca="false">(Трансформирование!AA4-Трансформирование!$AA$91)/Трансформирование!$AA$92</f>
        <v>-0.187779049422811</v>
      </c>
      <c r="AB4" s="25" t="n">
        <f aca="false">(Трансформирование!AB4-Трансформирование!$AB$91)/Трансформирование!$AB$92</f>
        <v>0.594927853415692</v>
      </c>
      <c r="AC4" s="25" t="n">
        <f aca="false">(Трансформирование!AC4-Трансформирование!$AC$91)/Трансформирование!$AC$92</f>
        <v>1.14463297373649</v>
      </c>
      <c r="AD4" s="25" t="n">
        <f aca="false">(Трансформирование!AD4-Трансформирование!$AD$91)/Трансформирование!$AD$92</f>
        <v>0.677656125092174</v>
      </c>
      <c r="AE4" s="25" t="n">
        <f aca="false">(Трансформирование!AE4-Трансформирование!$AE$91)/Трансформирование!$AE$92</f>
        <v>1.05929008861192</v>
      </c>
      <c r="AF4" s="25" t="n">
        <f aca="false">(Трансформирование!AF4-Трансформирование!$AF$91)/Трансформирование!$AF$92</f>
        <v>-0.282232510647917</v>
      </c>
      <c r="AG4" s="25" t="n">
        <f aca="false">(Трансформирование!AG4-Трансформирование!$AG$91)/Трансформирование!$AG$92</f>
        <v>0.496867810665001</v>
      </c>
      <c r="AH4" s="25" t="n">
        <f aca="false">(Трансформирование!AH4-Трансформирование!$AH$91)/Трансформирование!$AH$92</f>
        <v>-0.214044054244052</v>
      </c>
      <c r="AI4" s="25" t="n">
        <f aca="false">(Трансформирование!AI4-Трансформирование!$AI$91)/Трансформирование!$AI$92</f>
        <v>0.918281396717582</v>
      </c>
    </row>
    <row r="5" customFormat="false" ht="10.5" hidden="false" customHeight="false" outlineLevel="0" collapsed="false">
      <c r="A5" s="28" t="s">
        <v>7</v>
      </c>
      <c r="B5" s="25" t="n">
        <f aca="false">(Трансформирование!B5-Трансформирование!$B$91)/Трансформирование!$B$92</f>
        <v>-0.715919859188118</v>
      </c>
      <c r="C5" s="25" t="n">
        <f aca="false">(Трансформирование!C5-Трансформирование!$C$91)/Трансформирование!$C$92</f>
        <v>0.203864966542192</v>
      </c>
      <c r="D5" s="25" t="n">
        <f aca="false">Трансформирование!D5</f>
        <v>2.01238449265127</v>
      </c>
      <c r="E5" s="25" t="n">
        <f aca="false">Трансформирование!E5</f>
        <v>26.6</v>
      </c>
      <c r="F5" s="25" t="n">
        <f aca="false">Трансформирование!F5</f>
        <v>67.1</v>
      </c>
      <c r="G5" s="25" t="n">
        <f aca="false">Трансформирование!G5</f>
        <v>32.9</v>
      </c>
      <c r="H5" s="25" t="n">
        <f aca="false">(Трансформирование!H5-Трансформирование!$H$91)/Трансформирование!$H$92</f>
        <v>0.0371856343097899</v>
      </c>
      <c r="I5" s="25" t="n">
        <f aca="false">(Трансформирование!I5-Трансформирование!$I$91)/Трансформирование!$I$92</f>
        <v>0.233428303508462</v>
      </c>
      <c r="J5" s="25" t="n">
        <f aca="false">(Трансформирование!J5-Трансформирование!$J$91)/Трансформирование!$J$92</f>
        <v>1.28483236222681</v>
      </c>
      <c r="K5" s="25" t="n">
        <f aca="false">(Трансформирование!K5-Трансформирование!$K$91)/Трансформирование!$K$92</f>
        <v>0.176636454219653</v>
      </c>
      <c r="L5" s="25" t="n">
        <f aca="false">(Трансформирование!L5-Трансформирование!$L$91)/Трансформирование!$L$92</f>
        <v>0.268397221790979</v>
      </c>
      <c r="M5" s="25" t="n">
        <f aca="false">(Трансформирование!M5-Трансформирование!$M$91)/Трансформирование!$M$92</f>
        <v>0.508705576907027</v>
      </c>
      <c r="N5" s="25" t="n">
        <f aca="false">Трансформирование!N5</f>
        <v>1.49534878122122</v>
      </c>
      <c r="O5" s="25" t="n">
        <f aca="false">(Трансформирование!O5-Трансформирование!$O$91)/Трансформирование!$O$92</f>
        <v>1.2955913759</v>
      </c>
      <c r="P5" s="25" t="n">
        <f aca="false">(Трансформирование!P5-Трансформирование!$P$91)/Трансформирование!$P$92</f>
        <v>0.30959961537243</v>
      </c>
      <c r="Q5" s="25" t="n">
        <f aca="false">(Трансформирование!Q5-Трансформирование!$Q$91)/Трансформирование!$Q$92</f>
        <v>0.628237156907261</v>
      </c>
      <c r="R5" s="25" t="n">
        <f aca="false">(Трансформирование!R5-Трансформирование!$R$91)/Трансформирование!$R$92</f>
        <v>0.663696669045615</v>
      </c>
      <c r="S5" s="25" t="n">
        <f aca="false">(Трансформирование!S5-Трансформирование!$S$91)/Трансформирование!$S$92</f>
        <v>0.389842213283449</v>
      </c>
      <c r="T5" s="25" t="n">
        <f aca="false">(Трансформирование!T5-Трансформирование!$T$91)/Трансформирование!$T$92</f>
        <v>1.20662221493206</v>
      </c>
      <c r="U5" s="25" t="n">
        <f aca="false">(Трансформирование!U5-Трансформирование!$U$91)/Трансформирование!$U$92</f>
        <v>0.0371673459240665</v>
      </c>
      <c r="V5" s="25" t="n">
        <f aca="false">(Трансформирование!V5-Трансформирование!$V$91)/Трансформирование!$V$92</f>
        <v>0.160700516877233</v>
      </c>
      <c r="W5" s="25" t="n">
        <f aca="false">(Трансформирование!W5-Трансформирование!$W$91)/Трансформирование!$W$92</f>
        <v>0.355618805636195</v>
      </c>
      <c r="X5" s="25" t="n">
        <f aca="false">(Трансформирование!X5-Трансформирование!$X$91)/Трансформирование!$X$92</f>
        <v>-0.395550490482577</v>
      </c>
      <c r="Y5" s="25" t="n">
        <f aca="false">(Трансформирование!Y5-Трансформирование!$Y$91)/Трансформирование!$Y$92</f>
        <v>0.000661636747033208</v>
      </c>
      <c r="Z5" s="25" t="n">
        <f aca="false">(Трансформирование!Z5-Трансформирование!$Z$91)/Трансформирование!$Z$92</f>
        <v>0.116401694826481</v>
      </c>
      <c r="AA5" s="25" t="n">
        <f aca="false">(Трансформирование!AA5-Трансформирование!$AA$91)/Трансформирование!$AA$92</f>
        <v>-0.187779049422811</v>
      </c>
      <c r="AB5" s="25" t="n">
        <f aca="false">(Трансформирование!AB5-Трансформирование!$AB$91)/Трансформирование!$AB$92</f>
        <v>-0.0390997233887668</v>
      </c>
      <c r="AC5" s="25" t="n">
        <f aca="false">(Трансформирование!AC5-Трансформирование!$AC$91)/Трансформирование!$AC$92</f>
        <v>0.430812475182721</v>
      </c>
      <c r="AD5" s="25" t="n">
        <f aca="false">(Трансформирование!AD5-Трансформирование!$AD$91)/Трансформирование!$AD$92</f>
        <v>0.698389234537177</v>
      </c>
      <c r="AE5" s="25" t="n">
        <f aca="false">(Трансформирование!AE5-Трансформирование!$AE$91)/Трансформирование!$AE$92</f>
        <v>-0.540797435278827</v>
      </c>
      <c r="AF5" s="25" t="n">
        <f aca="false">(Трансформирование!AF5-Трансформирование!$AF$91)/Трансформирование!$AF$92</f>
        <v>0.227676207589573</v>
      </c>
      <c r="AG5" s="25" t="n">
        <f aca="false">(Трансформирование!AG5-Трансформирование!$AG$91)/Трансформирование!$AG$92</f>
        <v>0.376200102787762</v>
      </c>
      <c r="AH5" s="25" t="n">
        <f aca="false">(Трансформирование!AH5-Трансформирование!$AH$91)/Трансформирование!$AH$92</f>
        <v>-0.428145777523082</v>
      </c>
      <c r="AI5" s="25" t="n">
        <f aca="false">(Трансформирование!AI5-Трансформирование!$AI$91)/Трансформирование!$AI$92</f>
        <v>-1.1461322515829</v>
      </c>
    </row>
    <row r="6" customFormat="false" ht="10.5" hidden="false" customHeight="false" outlineLevel="0" collapsed="false">
      <c r="A6" s="28" t="s">
        <v>8</v>
      </c>
      <c r="B6" s="25" t="n">
        <f aca="false">(Трансформирование!B6-Трансформирование!$B$91)/Трансформирование!$B$92</f>
        <v>-0.586890272702622</v>
      </c>
      <c r="C6" s="25" t="n">
        <f aca="false">(Трансформирование!C6-Трансформирование!$C$91)/Трансформирование!$C$92</f>
        <v>-0.0574463036213442</v>
      </c>
      <c r="D6" s="25" t="n">
        <f aca="false">Трансформирование!D6</f>
        <v>2.02152500561841</v>
      </c>
      <c r="E6" s="25" t="n">
        <f aca="false">Трансформирование!E6</f>
        <v>26.9</v>
      </c>
      <c r="F6" s="25" t="n">
        <f aca="false">Трансформирование!F6</f>
        <v>69.9</v>
      </c>
      <c r="G6" s="25" t="n">
        <f aca="false">Трансформирование!G6</f>
        <v>30.1</v>
      </c>
      <c r="H6" s="25" t="n">
        <f aca="false">(Трансформирование!H6-Трансформирование!$H$91)/Трансформирование!$H$92</f>
        <v>0.887149771433692</v>
      </c>
      <c r="I6" s="25" t="n">
        <f aca="false">(Трансформирование!I6-Трансформирование!$I$91)/Трансформирование!$I$92</f>
        <v>0.0499217157621567</v>
      </c>
      <c r="J6" s="25" t="n">
        <f aca="false">(Трансформирование!J6-Трансформирование!$J$91)/Трансформирование!$J$92</f>
        <v>0.488682499447007</v>
      </c>
      <c r="K6" s="25" t="n">
        <f aca="false">(Трансформирование!K6-Трансформирование!$K$91)/Трансформирование!$K$92</f>
        <v>-0.177323959642904</v>
      </c>
      <c r="L6" s="25" t="n">
        <f aca="false">(Трансформирование!L6-Трансформирование!$L$91)/Трансформирование!$L$92</f>
        <v>-0.366789318904026</v>
      </c>
      <c r="M6" s="25" t="n">
        <f aca="false">(Трансформирование!M6-Трансформирование!$M$91)/Трансформирование!$M$92</f>
        <v>0.238783346558963</v>
      </c>
      <c r="N6" s="25" t="n">
        <f aca="false">Трансформирование!N6</f>
        <v>2.01544516231972</v>
      </c>
      <c r="O6" s="25" t="n">
        <f aca="false">(Трансформирование!O6-Трансформирование!$O$91)/Трансформирование!$O$92</f>
        <v>0.44742943031203</v>
      </c>
      <c r="P6" s="25" t="n">
        <f aca="false">(Трансформирование!P6-Трансформирование!$P$91)/Трансформирование!$P$92</f>
        <v>-0.0445947045432312</v>
      </c>
      <c r="Q6" s="25" t="n">
        <f aca="false">(Трансформирование!Q6-Трансформирование!$Q$91)/Трансформирование!$Q$92</f>
        <v>-0.439341371541722</v>
      </c>
      <c r="R6" s="25" t="n">
        <f aca="false">(Трансформирование!R6-Трансформирование!$R$91)/Трансформирование!$R$92</f>
        <v>-0.738807706812018</v>
      </c>
      <c r="S6" s="25" t="n">
        <f aca="false">(Трансформирование!S6-Трансформирование!$S$91)/Трансформирование!$S$92</f>
        <v>-0.595455825471917</v>
      </c>
      <c r="T6" s="25" t="n">
        <f aca="false">(Трансформирование!T6-Трансформирование!$T$91)/Трансформирование!$T$92</f>
        <v>-0.516781437618768</v>
      </c>
      <c r="U6" s="25" t="n">
        <f aca="false">(Трансформирование!U6-Трансформирование!$U$91)/Трансформирование!$U$92</f>
        <v>0.408201709246811</v>
      </c>
      <c r="V6" s="25" t="n">
        <f aca="false">(Трансформирование!V6-Трансформирование!$V$91)/Трансформирование!$V$92</f>
        <v>-0.302660903981453</v>
      </c>
      <c r="W6" s="25" t="n">
        <f aca="false">(Трансформирование!W6-Трансформирование!$W$91)/Трансформирование!$W$92</f>
        <v>-0.602282507575267</v>
      </c>
      <c r="X6" s="25" t="n">
        <f aca="false">(Трансформирование!X6-Трансформирование!$X$91)/Трансформирование!$X$92</f>
        <v>-0.702604062820917</v>
      </c>
      <c r="Y6" s="25" t="n">
        <f aca="false">(Трансформирование!Y6-Трансформирование!$Y$91)/Трансформирование!$Y$92</f>
        <v>-1.02087219329595</v>
      </c>
      <c r="Z6" s="25" t="n">
        <f aca="false">(Трансформирование!Z6-Трансформирование!$Z$91)/Трансформирование!$Z$92</f>
        <v>-0.56322675703888</v>
      </c>
      <c r="AA6" s="25" t="n">
        <f aca="false">(Трансформирование!AA6-Трансформирование!$AA$91)/Трансформирование!$AA$92</f>
        <v>-0.187779049422811</v>
      </c>
      <c r="AB6" s="25" t="n">
        <f aca="false">(Трансформирование!AB6-Трансформирование!$AB$91)/Трансформирование!$AB$92</f>
        <v>-0.595663560341142</v>
      </c>
      <c r="AC6" s="25" t="n">
        <f aca="false">(Трансформирование!AC6-Трансформирование!$AC$91)/Трансформирование!$AC$92</f>
        <v>-0.699835396398064</v>
      </c>
      <c r="AD6" s="25" t="n">
        <f aca="false">(Трансформирование!AD6-Трансформирование!$AD$91)/Трансформирование!$AD$92</f>
        <v>0.237281060944776</v>
      </c>
      <c r="AE6" s="25" t="n">
        <f aca="false">(Трансформирование!AE6-Трансформирование!$AE$91)/Трансформирование!$AE$92</f>
        <v>-0.0908723542295495</v>
      </c>
      <c r="AF6" s="25" t="n">
        <f aca="false">(Трансформирование!AF6-Трансформирование!$AF$91)/Трансформирование!$AF$92</f>
        <v>0.605724386149191</v>
      </c>
      <c r="AG6" s="25" t="n">
        <f aca="false">(Трансформирование!AG6-Трансформирование!$AG$91)/Трансформирование!$AG$92</f>
        <v>-0.206837312961931</v>
      </c>
      <c r="AH6" s="25" t="n">
        <f aca="false">(Трансформирование!AH6-Трансформирование!$AH$91)/Трансформирование!$AH$92</f>
        <v>-0.485020636727436</v>
      </c>
      <c r="AI6" s="25" t="n">
        <f aca="false">(Трансформирование!AI6-Трансформирование!$AI$91)/Трансформирование!$AI$92</f>
        <v>-0.46955971138358</v>
      </c>
    </row>
    <row r="7" customFormat="false" ht="10.5" hidden="false" customHeight="false" outlineLevel="0" collapsed="false">
      <c r="A7" s="28" t="s">
        <v>9</v>
      </c>
      <c r="B7" s="25" t="n">
        <f aca="false">(Трансформирование!B7-Трансформирование!$B$91)/Трансформирование!$B$92</f>
        <v>-0.680420278229943</v>
      </c>
      <c r="C7" s="25" t="n">
        <f aca="false">(Трансформирование!C7-Трансформирование!$C$91)/Трансформирование!$C$92</f>
        <v>0.0863602340688753</v>
      </c>
      <c r="D7" s="25" t="n">
        <f aca="false">Трансформирование!D7</f>
        <v>2.00311770236993</v>
      </c>
      <c r="E7" s="25" t="n">
        <f aca="false">Трансформирование!E7</f>
        <v>28.5</v>
      </c>
      <c r="F7" s="25" t="n">
        <f aca="false">Трансформирование!F7</f>
        <v>77.9</v>
      </c>
      <c r="G7" s="25" t="n">
        <f aca="false">Трансформирование!G7</f>
        <v>22.1</v>
      </c>
      <c r="H7" s="25" t="n">
        <f aca="false">(Трансформирование!H7-Трансформирование!$H$91)/Трансформирование!$H$92</f>
        <v>-1.1500662089404</v>
      </c>
      <c r="I7" s="25" t="n">
        <f aca="false">(Трансформирование!I7-Трансформирование!$I$91)/Трансформирование!$I$92</f>
        <v>0.148597202344503</v>
      </c>
      <c r="J7" s="25" t="n">
        <f aca="false">(Трансформирование!J7-Трансформирование!$J$91)/Трансформирование!$J$92</f>
        <v>0.567485202179738</v>
      </c>
      <c r="K7" s="25" t="n">
        <f aca="false">(Трансформирование!K7-Трансформирование!$K$91)/Трансформирование!$K$92</f>
        <v>-0.0150659478159516</v>
      </c>
      <c r="L7" s="25" t="n">
        <f aca="false">(Трансформирование!L7-Трансформирование!$L$91)/Трансформирование!$L$92</f>
        <v>0.523601387041332</v>
      </c>
      <c r="M7" s="25" t="n">
        <f aca="false">(Трансформирование!M7-Трансформирование!$M$91)/Трансформирование!$M$92</f>
        <v>-0.0342491604183536</v>
      </c>
      <c r="N7" s="25" t="n">
        <f aca="false">Трансформирование!N7</f>
        <v>1.76022347358679</v>
      </c>
      <c r="O7" s="25" t="n">
        <f aca="false">(Трансформирование!O7-Трансформирование!$O$91)/Трансформирование!$O$92</f>
        <v>-0.359108507332129</v>
      </c>
      <c r="P7" s="25" t="n">
        <f aca="false">(Трансформирование!P7-Трансформирование!$P$91)/Трансформирование!$P$92</f>
        <v>-0.682049102214015</v>
      </c>
      <c r="Q7" s="25" t="n">
        <f aca="false">(Трансформирование!Q7-Трансформирование!$Q$91)/Трансформирование!$Q$92</f>
        <v>-0.29933635001725</v>
      </c>
      <c r="R7" s="25" t="n">
        <f aca="false">(Трансформирование!R7-Трансформирование!$R$91)/Трансформирование!$R$92</f>
        <v>-0.053910189570099</v>
      </c>
      <c r="S7" s="25" t="n">
        <f aca="false">(Трансформирование!S7-Трансформирование!$S$91)/Трансформирование!$S$92</f>
        <v>-1.2696280640406</v>
      </c>
      <c r="T7" s="25" t="n">
        <f aca="false">(Трансформирование!T7-Трансформирование!$T$91)/Трансформирование!$T$92</f>
        <v>-0.29923806920757</v>
      </c>
      <c r="U7" s="25" t="n">
        <f aca="false">(Трансформирование!U7-Трансформирование!$U$91)/Трансформирование!$U$92</f>
        <v>-1.2880188808619</v>
      </c>
      <c r="V7" s="25" t="n">
        <f aca="false">(Трансформирование!V7-Трансформирование!$V$91)/Трансформирование!$V$92</f>
        <v>-0.457441222654624</v>
      </c>
      <c r="W7" s="25" t="n">
        <f aca="false">(Трансформирование!W7-Трансформирование!$W$91)/Трансформирование!$W$92</f>
        <v>-0.712993543507301</v>
      </c>
      <c r="X7" s="25" t="n">
        <f aca="false">(Трансформирование!X7-Трансформирование!$X$91)/Трансформирование!$X$92</f>
        <v>-0.966243424192831</v>
      </c>
      <c r="Y7" s="25" t="n">
        <f aca="false">(Трансформирование!Y7-Трансформирование!$Y$91)/Трансформирование!$Y$92</f>
        <v>-0.290706529230441</v>
      </c>
      <c r="Z7" s="25" t="n">
        <f aca="false">(Трансформирование!Z7-Трансформирование!$Z$91)/Трансформирование!$Z$92</f>
        <v>0.609854650011965</v>
      </c>
      <c r="AA7" s="25" t="n">
        <f aca="false">(Трансформирование!AA7-Трансформирование!$AA$91)/Трансформирование!$AA$92</f>
        <v>-0.187779049422811</v>
      </c>
      <c r="AB7" s="25" t="n">
        <f aca="false">(Трансформирование!AB7-Трансформирование!$AB$91)/Трансформирование!$AB$92</f>
        <v>0.092993131523156</v>
      </c>
      <c r="AC7" s="25" t="n">
        <f aca="false">(Трансформирование!AC7-Трансформирование!$AC$91)/Трансформирование!$AC$92</f>
        <v>-0.314822088578458</v>
      </c>
      <c r="AD7" s="25" t="n">
        <f aca="false">(Трансформирование!AD7-Трансформирование!$AD$91)/Трансформирование!$AD$92</f>
        <v>0.366827080296811</v>
      </c>
      <c r="AE7" s="25" t="n">
        <f aca="false">(Трансформирование!AE7-Трансформирование!$AE$91)/Трансформирование!$AE$92</f>
        <v>-0.530472561500844</v>
      </c>
      <c r="AF7" s="25" t="n">
        <f aca="false">(Трансформирование!AF7-Трансформирование!$AF$91)/Трансформирование!$AF$92</f>
        <v>1.55890498701519</v>
      </c>
      <c r="AG7" s="25" t="n">
        <f aca="false">(Трансформирование!AG7-Трансформирование!$AG$91)/Трансформирование!$AG$92</f>
        <v>1.37063413466099</v>
      </c>
      <c r="AH7" s="25" t="n">
        <f aca="false">(Трансформирование!AH7-Трансформирование!$AH$91)/Трансформирование!$AH$92</f>
        <v>0.0658302215454653</v>
      </c>
      <c r="AI7" s="25" t="n">
        <f aca="false">(Трансформирование!AI7-Трансформирование!$AI$91)/Трансформирование!$AI$92</f>
        <v>-0.271792353479165</v>
      </c>
    </row>
    <row r="8" customFormat="false" ht="10.5" hidden="false" customHeight="false" outlineLevel="0" collapsed="false">
      <c r="A8" s="28" t="s">
        <v>10</v>
      </c>
      <c r="B8" s="25" t="n">
        <f aca="false">(Трансформирование!B8-Трансформирование!$B$91)/Трансформирование!$B$92</f>
        <v>-0.363935395622784</v>
      </c>
      <c r="C8" s="25" t="n">
        <f aca="false">(Трансформирование!C8-Трансформирование!$C$91)/Трансформирование!$C$92</f>
        <v>0.697548977630529</v>
      </c>
      <c r="D8" s="25" t="n">
        <f aca="false">Трансформирование!D8</f>
        <v>1.9712614858372</v>
      </c>
      <c r="E8" s="25" t="n">
        <f aca="false">Трансформирование!E8</f>
        <v>28.1</v>
      </c>
      <c r="F8" s="25" t="n">
        <f aca="false">Трансформирование!F8</f>
        <v>67.1</v>
      </c>
      <c r="G8" s="25" t="n">
        <f aca="false">Трансформирование!G8</f>
        <v>32.9</v>
      </c>
      <c r="H8" s="25" t="n">
        <f aca="false">(Трансформирование!H8-Трансформирование!$H$91)/Трансформирование!$H$92</f>
        <v>0.41718157356604</v>
      </c>
      <c r="I8" s="25" t="n">
        <f aca="false">(Трансформирование!I8-Трансформирование!$I$91)/Трансформирование!$I$92</f>
        <v>1.06057406612139</v>
      </c>
      <c r="J8" s="25" t="n">
        <f aca="false">(Трансформирование!J8-Трансформирование!$J$91)/Трансформирование!$J$92</f>
        <v>0.543594285633057</v>
      </c>
      <c r="K8" s="25" t="n">
        <f aca="false">(Трансформирование!K8-Трансформирование!$K$91)/Трансформирование!$K$92</f>
        <v>0.60465632534612</v>
      </c>
      <c r="L8" s="25" t="n">
        <f aca="false">(Трансформирование!L8-Трансформирование!$L$91)/Трансформирование!$L$92</f>
        <v>1.25115554690027</v>
      </c>
      <c r="M8" s="25" t="n">
        <f aca="false">(Трансформирование!M8-Трансформирование!$M$91)/Трансформирование!$M$92</f>
        <v>0.618720429869642</v>
      </c>
      <c r="N8" s="25" t="n">
        <f aca="false">Трансформирование!N8</f>
        <v>1.87652960870107</v>
      </c>
      <c r="O8" s="25" t="n">
        <f aca="false">(Трансформирование!O8-Трансформирование!$O$91)/Трансформирование!$O$92</f>
        <v>0.732908935321329</v>
      </c>
      <c r="P8" s="25" t="n">
        <f aca="false">(Трансформирование!P8-Трансформирование!$P$91)/Трансформирование!$P$92</f>
        <v>-0.320895472692449</v>
      </c>
      <c r="Q8" s="25" t="n">
        <f aca="false">(Трансформирование!Q8-Трансформирование!$Q$91)/Трансформирование!$Q$92</f>
        <v>0.0652844858304217</v>
      </c>
      <c r="R8" s="25" t="n">
        <f aca="false">(Трансформирование!R8-Трансформирование!$R$91)/Трансформирование!$R$92</f>
        <v>-0.24590091157492</v>
      </c>
      <c r="S8" s="25" t="n">
        <f aca="false">(Трансформирование!S8-Трансформирование!$S$91)/Трансформирование!$S$92</f>
        <v>0.270387109578719</v>
      </c>
      <c r="T8" s="25" t="n">
        <f aca="false">(Трансформирование!T8-Трансформирование!$T$91)/Трансформирование!$T$92</f>
        <v>0.283487044309488</v>
      </c>
      <c r="U8" s="25" t="n">
        <f aca="false">(Трансформирование!U8-Трансформирование!$U$91)/Трансформирование!$U$92</f>
        <v>0.126764677532159</v>
      </c>
      <c r="V8" s="25" t="n">
        <f aca="false">(Трансформирование!V8-Трансформирование!$V$91)/Трансформирование!$V$92</f>
        <v>-0.251404221975116</v>
      </c>
      <c r="W8" s="25" t="n">
        <f aca="false">(Трансформирование!W8-Трансформирование!$W$91)/Трансформирование!$W$92</f>
        <v>1.40992310956689</v>
      </c>
      <c r="X8" s="25" t="n">
        <f aca="false">(Трансформирование!X8-Трансформирование!$X$91)/Трансформирование!$X$92</f>
        <v>0.298218145388732</v>
      </c>
      <c r="Y8" s="25" t="n">
        <f aca="false">(Трансформирование!Y8-Трансформирование!$Y$91)/Трансформирование!$Y$92</f>
        <v>-0.763747721725753</v>
      </c>
      <c r="Z8" s="25" t="n">
        <f aca="false">(Трансформирование!Z8-Трансформирование!$Z$91)/Трансформирование!$Z$92</f>
        <v>-0.0632522784811763</v>
      </c>
      <c r="AA8" s="25" t="n">
        <f aca="false">(Трансформирование!AA8-Трансформирование!$AA$91)/Трансформирование!$AA$92</f>
        <v>-0.187779049422811</v>
      </c>
      <c r="AB8" s="25" t="n">
        <f aca="false">(Трансформирование!AB8-Трансформирование!$AB$91)/Трансформирование!$AB$92</f>
        <v>0.0521339625135208</v>
      </c>
      <c r="AC8" s="25" t="n">
        <f aca="false">(Трансформирование!AC8-Трансформирование!$AC$91)/Трансформирование!$AC$92</f>
        <v>-0.0303523320856452</v>
      </c>
      <c r="AD8" s="25" t="n">
        <f aca="false">(Трансформирование!AD8-Трансформирование!$AD$91)/Трансформирование!$AD$92</f>
        <v>0.792708575910065</v>
      </c>
      <c r="AE8" s="25" t="n">
        <f aca="false">(Трансформирование!AE8-Трансформирование!$AE$91)/Трансформирование!$AE$92</f>
        <v>-0.126705431053489</v>
      </c>
      <c r="AF8" s="25" t="n">
        <f aca="false">(Трансформирование!AF8-Трансформирование!$AF$91)/Трансформирование!$AF$92</f>
        <v>-0.733356330914202</v>
      </c>
      <c r="AG8" s="25" t="n">
        <f aca="false">(Трансформирование!AG8-Трансформирование!$AG$91)/Трансформирование!$AG$92</f>
        <v>-0.754183154030414</v>
      </c>
      <c r="AH8" s="25" t="n">
        <f aca="false">(Трансформирование!AH8-Трансформирование!$AH$91)/Трансформирование!$AH$92</f>
        <v>-0.843324678218652</v>
      </c>
      <c r="AI8" s="25" t="n">
        <f aca="false">(Трансформирование!AI8-Трансформирование!$AI$91)/Трансформирование!$AI$92</f>
        <v>0.00924547091132086</v>
      </c>
    </row>
    <row r="9" customFormat="false" ht="10.5" hidden="false" customHeight="false" outlineLevel="0" collapsed="false">
      <c r="A9" s="28" t="s">
        <v>11</v>
      </c>
      <c r="B9" s="25" t="n">
        <f aca="false">(Трансформирование!B9-Трансформирование!$B$91)/Трансформирование!$B$92</f>
        <v>-0.829228560375221</v>
      </c>
      <c r="C9" s="25" t="n">
        <f aca="false">(Трансформирование!C9-Трансформирование!$C$91)/Трансформирование!$C$92</f>
        <v>-0.241730977733185</v>
      </c>
      <c r="D9" s="25" t="n">
        <f aca="false">Трансформирование!D9</f>
        <v>2</v>
      </c>
      <c r="E9" s="25" t="n">
        <f aca="false">Трансформирование!E9</f>
        <v>28.1</v>
      </c>
      <c r="F9" s="25" t="n">
        <f aca="false">Трансформирование!F9</f>
        <v>81.3</v>
      </c>
      <c r="G9" s="25" t="n">
        <f aca="false">Трансформирование!G9</f>
        <v>18.7</v>
      </c>
      <c r="H9" s="25" t="n">
        <f aca="false">(Трансформирование!H9-Трансформирование!$H$91)/Трансформирование!$H$92</f>
        <v>0.554852765588238</v>
      </c>
      <c r="I9" s="25" t="n">
        <f aca="false">(Трансформирование!I9-Трансформирование!$I$91)/Трансформирование!$I$92</f>
        <v>0.0422150499527033</v>
      </c>
      <c r="J9" s="25" t="n">
        <f aca="false">(Трансформирование!J9-Трансформирование!$J$91)/Трансформирование!$J$92</f>
        <v>0.559575474757819</v>
      </c>
      <c r="K9" s="25" t="n">
        <f aca="false">(Трансформирование!K9-Трансформирование!$K$91)/Трансформирование!$K$92</f>
        <v>-0.282210560870869</v>
      </c>
      <c r="L9" s="25" t="n">
        <f aca="false">(Трансформирование!L9-Трансформирование!$L$91)/Трансформирование!$L$92</f>
        <v>0.656261948418383</v>
      </c>
      <c r="M9" s="25" t="n">
        <f aca="false">(Трансформирование!M9-Трансформирование!$M$91)/Трансформирование!$M$92</f>
        <v>-0.0801808256124463</v>
      </c>
      <c r="N9" s="25" t="n">
        <f aca="false">Трансформирование!N9</f>
        <v>1.10668191970032</v>
      </c>
      <c r="O9" s="25" t="n">
        <f aca="false">(Трансформирование!O9-Трансформирование!$O$91)/Трансформирование!$O$92</f>
        <v>-1.09665497135833</v>
      </c>
      <c r="P9" s="25" t="n">
        <f aca="false">(Трансформирование!P9-Трансформирование!$P$91)/Трансформирование!$P$92</f>
        <v>-0.730828591362784</v>
      </c>
      <c r="Q9" s="25" t="n">
        <f aca="false">(Трансформирование!Q9-Трансформирование!$Q$91)/Трансформирование!$Q$92</f>
        <v>-1.64048560710054</v>
      </c>
      <c r="R9" s="25" t="n">
        <f aca="false">(Трансформирование!R9-Трансформирование!$R$91)/Трансформирование!$R$92</f>
        <v>-0.483659197322789</v>
      </c>
      <c r="S9" s="25" t="n">
        <f aca="false">(Трансформирование!S9-Трансформирование!$S$91)/Трансформирование!$S$92</f>
        <v>-1.62373727184734</v>
      </c>
      <c r="T9" s="25" t="n">
        <f aca="false">(Трансформирование!T9-Трансформирование!$T$91)/Трансформирование!$T$92</f>
        <v>-0.546017208739044</v>
      </c>
      <c r="U9" s="25" t="n">
        <f aca="false">(Трансформирование!U9-Трансформирование!$U$91)/Трансформирование!$U$92</f>
        <v>-0.446062594816784</v>
      </c>
      <c r="V9" s="25" t="n">
        <f aca="false">(Трансформирование!V9-Трансформирование!$V$91)/Трансформирование!$V$92</f>
        <v>-0.869169558487191</v>
      </c>
      <c r="W9" s="25" t="n">
        <f aca="false">(Трансформирование!W9-Трансформирование!$W$91)/Трансформирование!$W$92</f>
        <v>-0.594367776598603</v>
      </c>
      <c r="X9" s="25" t="n">
        <f aca="false">(Трансформирование!X9-Трансформирование!$X$91)/Трансформирование!$X$92</f>
        <v>-0.911188269288553</v>
      </c>
      <c r="Y9" s="25" t="n">
        <f aca="false">(Трансформирование!Y9-Трансформирование!$Y$91)/Трансформирование!$Y$92</f>
        <v>-0.966724458534506</v>
      </c>
      <c r="Z9" s="25" t="n">
        <f aca="false">(Трансформирование!Z9-Трансформирование!$Z$91)/Трансформирование!$Z$92</f>
        <v>-0.619644012427676</v>
      </c>
      <c r="AA9" s="25" t="n">
        <f aca="false">(Трансформирование!AA9-Трансформирование!$AA$91)/Трансформирование!$AA$92</f>
        <v>-0.187779049422811</v>
      </c>
      <c r="AB9" s="25" t="n">
        <f aca="false">(Трансформирование!AB9-Трансформирование!$AB$91)/Трансформирование!$AB$92</f>
        <v>0.792820788994389</v>
      </c>
      <c r="AC9" s="25" t="n">
        <f aca="false">(Трансформирование!AC9-Трансформирование!$AC$91)/Трансформирование!$AC$92</f>
        <v>-0.840071045161082</v>
      </c>
      <c r="AD9" s="25" t="n">
        <f aca="false">(Трансформирование!AD9-Трансформирование!$AD$91)/Трансформирование!$AD$92</f>
        <v>-0.292708356637002</v>
      </c>
      <c r="AE9" s="25" t="n">
        <f aca="false">(Трансформирование!AE9-Трансформирование!$AE$91)/Трансформирование!$AE$92</f>
        <v>0.413360469117796</v>
      </c>
      <c r="AF9" s="25" t="n">
        <f aca="false">(Трансформирование!AF9-Трансформирование!$AF$91)/Трансформирование!$AF$92</f>
        <v>-0.226951234557519</v>
      </c>
      <c r="AG9" s="25" t="n">
        <f aca="false">(Трансформирование!AG9-Трансформирование!$AG$91)/Трансформирование!$AG$92</f>
        <v>0.393103638949355</v>
      </c>
      <c r="AH9" s="25" t="n">
        <f aca="false">(Трансформирование!AH9-Трансформирование!$AH$91)/Трансформирование!$AH$92</f>
        <v>-0.658420220179522</v>
      </c>
      <c r="AI9" s="25" t="n">
        <f aca="false">(Трансформирование!AI9-Трансформирование!$AI$91)/Трансформирование!$AI$92</f>
        <v>-0.372410833816499</v>
      </c>
    </row>
    <row r="10" customFormat="false" ht="10.5" hidden="false" customHeight="false" outlineLevel="0" collapsed="false">
      <c r="A10" s="28" t="s">
        <v>12</v>
      </c>
      <c r="B10" s="25" t="n">
        <f aca="false">(Трансформирование!B10-Трансформирование!$B$91)/Трансформирование!$B$92</f>
        <v>-0.668428044656631</v>
      </c>
      <c r="C10" s="25" t="n">
        <f aca="false">(Трансформирование!C10-Трансформирование!$C$91)/Трансформирование!$C$92</f>
        <v>-0.261977039060387</v>
      </c>
      <c r="D10" s="25" t="n">
        <f aca="false">Трансформирование!D10</f>
        <v>2.00311770236993</v>
      </c>
      <c r="E10" s="25" t="n">
        <f aca="false">Трансформирование!E10</f>
        <v>27.3</v>
      </c>
      <c r="F10" s="25" t="n">
        <f aca="false">Трансформирование!F10</f>
        <v>76.1</v>
      </c>
      <c r="G10" s="25" t="n">
        <f aca="false">Трансформирование!G10</f>
        <v>23.9</v>
      </c>
      <c r="H10" s="25" t="n">
        <f aca="false">(Трансформирование!H10-Трансформирование!$H$91)/Трансформирование!$H$92</f>
        <v>0.0148418754688102</v>
      </c>
      <c r="I10" s="25" t="n">
        <f aca="false">(Трансформирование!I10-Трансформирование!$I$91)/Трансформирование!$I$92</f>
        <v>-0.609557003867957</v>
      </c>
      <c r="J10" s="25" t="n">
        <f aca="false">(Трансформирование!J10-Трансформирование!$J$91)/Трансформирование!$J$92</f>
        <v>0.527391634472977</v>
      </c>
      <c r="K10" s="25" t="n">
        <f aca="false">(Трансформирование!K10-Трансформирование!$K$91)/Трансформирование!$K$92</f>
        <v>-0.284347835642498</v>
      </c>
      <c r="L10" s="25" t="n">
        <f aca="false">(Трансформирование!L10-Трансформирование!$L$91)/Трансформирование!$L$92</f>
        <v>-0.0340185166583602</v>
      </c>
      <c r="M10" s="25" t="n">
        <f aca="false">(Трансформирование!M10-Трансформирование!$M$91)/Трансформирование!$M$92</f>
        <v>-0.238544006945924</v>
      </c>
      <c r="N10" s="25" t="n">
        <f aca="false">Трансформирование!N10</f>
        <v>1.33748060995284</v>
      </c>
      <c r="O10" s="25" t="n">
        <f aca="false">(Трансформирование!O10-Трансформирование!$O$91)/Трансформирование!$O$92</f>
        <v>0.770423109617577</v>
      </c>
      <c r="P10" s="25" t="n">
        <f aca="false">(Трансформирование!P10-Трансформирование!$P$91)/Трансформирование!$P$92</f>
        <v>-0.376557580033068</v>
      </c>
      <c r="Q10" s="25" t="n">
        <f aca="false">(Трансформирование!Q10-Трансформирование!$Q$91)/Трансформирование!$Q$92</f>
        <v>0.21547747783819</v>
      </c>
      <c r="R10" s="25" t="n">
        <f aca="false">(Трансформирование!R10-Трансформирование!$R$91)/Трансформирование!$R$92</f>
        <v>-0.809197092877956</v>
      </c>
      <c r="S10" s="25" t="n">
        <f aca="false">(Трансформирование!S10-Трансформирование!$S$91)/Трансформирование!$S$92</f>
        <v>-0.294912878234207</v>
      </c>
      <c r="T10" s="25" t="n">
        <f aca="false">(Трансформирование!T10-Трансформирование!$T$91)/Трансформирование!$T$92</f>
        <v>-0.0364391019071208</v>
      </c>
      <c r="U10" s="25" t="n">
        <f aca="false">(Трансформирование!U10-Трансформирование!$U$91)/Трансформирование!$U$92</f>
        <v>-0.469543731632167</v>
      </c>
      <c r="V10" s="25" t="n">
        <f aca="false">(Трансформирование!V10-Трансформирование!$V$91)/Трансформирование!$V$92</f>
        <v>-0.91707386452664</v>
      </c>
      <c r="W10" s="25" t="n">
        <f aca="false">(Трансформирование!W10-Трансформирование!$W$91)/Трансформирование!$W$92</f>
        <v>-0.056751718522732</v>
      </c>
      <c r="X10" s="25" t="n">
        <f aca="false">(Трансформирование!X10-Трансформирование!$X$91)/Трансформирование!$X$92</f>
        <v>0.274013532548669</v>
      </c>
      <c r="Y10" s="25" t="n">
        <f aca="false">(Трансформирование!Y10-Трансформирование!$Y$91)/Трансформирование!$Y$92</f>
        <v>0.34865906948115</v>
      </c>
      <c r="Z10" s="25" t="n">
        <f aca="false">(Трансформирование!Z10-Трансформирование!$Z$91)/Трансформирование!$Z$92</f>
        <v>0.763441133025028</v>
      </c>
      <c r="AA10" s="25" t="n">
        <f aca="false">(Трансформирование!AA10-Трансформирование!$AA$91)/Трансформирование!$AA$92</f>
        <v>-0.187779049422811</v>
      </c>
      <c r="AB10" s="25" t="n">
        <f aca="false">(Трансформирование!AB10-Трансформирование!$AB$91)/Трансформирование!$AB$92</f>
        <v>0.3271620965965</v>
      </c>
      <c r="AC10" s="25" t="n">
        <f aca="false">(Трансформирование!AC10-Трансформирование!$AC$91)/Трансформирование!$AC$92</f>
        <v>-0.544311951105124</v>
      </c>
      <c r="AD10" s="25" t="n">
        <f aca="false">(Трансформирование!AD10-Трансформирование!$AD$91)/Трансформирование!$AD$92</f>
        <v>0.381811376222472</v>
      </c>
      <c r="AE10" s="25" t="n">
        <f aca="false">(Трансформирование!AE10-Трансформирование!$AE$91)/Трансформирование!$AE$92</f>
        <v>0.133026246599892</v>
      </c>
      <c r="AF10" s="25" t="n">
        <f aca="false">(Трансформирование!AF10-Трансформирование!$AF$91)/Трансформирование!$AF$92</f>
        <v>0.355908889994215</v>
      </c>
      <c r="AG10" s="25" t="n">
        <f aca="false">(Трансформирование!AG10-Трансформирование!$AG$91)/Трансформирование!$AG$92</f>
        <v>1.94463204290518</v>
      </c>
      <c r="AH10" s="25" t="n">
        <f aca="false">(Трансформирование!AH10-Трансформирование!$AH$91)/Трансформирование!$AH$92</f>
        <v>-0.016038759014021</v>
      </c>
      <c r="AI10" s="25" t="n">
        <f aca="false">(Трансформирование!AI10-Трансформирование!$AI$91)/Трансформирование!$AI$92</f>
        <v>0.215686835741369</v>
      </c>
    </row>
    <row r="11" customFormat="false" ht="10.5" hidden="false" customHeight="false" outlineLevel="0" collapsed="false">
      <c r="A11" s="28" t="s">
        <v>13</v>
      </c>
      <c r="B11" s="25" t="n">
        <f aca="false">(Трансформирование!B11-Трансформирование!$B$91)/Трансформирование!$B$92</f>
        <v>-0.279432304138247</v>
      </c>
      <c r="C11" s="25" t="n">
        <f aca="false">(Трансформирование!C11-Трансформирование!$C$91)/Трансформирование!$C$92</f>
        <v>-0.689417717488927</v>
      </c>
      <c r="D11" s="25" t="n">
        <f aca="false">Трансформирование!D11</f>
        <v>2.05402157290175</v>
      </c>
      <c r="E11" s="25" t="n">
        <f aca="false">Трансформирование!E11</f>
        <v>27.1</v>
      </c>
      <c r="F11" s="25" t="n">
        <f aca="false">Трансформирование!F11</f>
        <v>71.5</v>
      </c>
      <c r="G11" s="25" t="n">
        <f aca="false">Трансформирование!G11</f>
        <v>28.5</v>
      </c>
      <c r="H11" s="25" t="n">
        <f aca="false">(Трансформирование!H11-Трансформирование!$H$91)/Трансформирование!$H$92</f>
        <v>0.612320941674045</v>
      </c>
      <c r="I11" s="25" t="n">
        <f aca="false">(Трансформирование!I11-Трансформирование!$I$91)/Трансформирование!$I$92</f>
        <v>-0.336665401058204</v>
      </c>
      <c r="J11" s="25" t="n">
        <f aca="false">(Трансформирование!J11-Трансформирование!$J$91)/Трансформирование!$J$92</f>
        <v>-0.162894152083008</v>
      </c>
      <c r="K11" s="25" t="n">
        <f aca="false">(Трансформирование!K11-Трансформирование!$K$91)/Трансформирование!$K$92</f>
        <v>-0.781117791376969</v>
      </c>
      <c r="L11" s="25" t="n">
        <f aca="false">(Трансформирование!L11-Трансформирование!$L$91)/Трансформирование!$L$92</f>
        <v>-0.770124417300063</v>
      </c>
      <c r="M11" s="25" t="n">
        <f aca="false">(Трансформирование!M11-Трансформирование!$M$91)/Трансформирование!$M$92</f>
        <v>-0.258574028810285</v>
      </c>
      <c r="N11" s="25" t="n">
        <f aca="false">Трансформирование!N11</f>
        <v>1.15829218528827</v>
      </c>
      <c r="O11" s="25" t="n">
        <f aca="false">(Трансформирование!O11-Трансформирование!$O$91)/Трансформирование!$O$92</f>
        <v>-0.263353090762278</v>
      </c>
      <c r="P11" s="25" t="n">
        <f aca="false">(Трансформирование!P11-Трансформирование!$P$91)/Трансформирование!$P$92</f>
        <v>-0.661793570019671</v>
      </c>
      <c r="Q11" s="25" t="n">
        <f aca="false">(Трансформирование!Q11-Трансформирование!$Q$91)/Трансформирование!$Q$92</f>
        <v>-0.416783366722166</v>
      </c>
      <c r="R11" s="25" t="n">
        <f aca="false">(Трансформирование!R11-Трансформирование!$R$91)/Трансформирование!$R$92</f>
        <v>0.373157242895536</v>
      </c>
      <c r="S11" s="25" t="n">
        <f aca="false">(Трансформирование!S11-Трансформирование!$S$91)/Трансформирование!$S$92</f>
        <v>-0.27294625137377</v>
      </c>
      <c r="T11" s="25" t="n">
        <f aca="false">(Трансформирование!T11-Трансформирование!$T$91)/Трансформирование!$T$92</f>
        <v>-0.503361634836969</v>
      </c>
      <c r="U11" s="25" t="n">
        <f aca="false">(Трансформирование!U11-Трансформирование!$U$91)/Трансформирование!$U$92</f>
        <v>-0.203670973657561</v>
      </c>
      <c r="V11" s="25" t="n">
        <f aca="false">(Трансформирование!V11-Трансформирование!$V$91)/Трансформирование!$V$92</f>
        <v>-0.772488266846071</v>
      </c>
      <c r="W11" s="25" t="n">
        <f aca="false">(Трансформирование!W11-Трансформирование!$W$91)/Трансформирование!$W$92</f>
        <v>-0.0175393325056182</v>
      </c>
      <c r="X11" s="25" t="n">
        <f aca="false">(Трансформирование!X11-Трансформирование!$X$91)/Трансформирование!$X$92</f>
        <v>-0.47093544187458</v>
      </c>
      <c r="Y11" s="25" t="n">
        <f aca="false">(Трансформирование!Y11-Трансформирование!$Y$91)/Трансформирование!$Y$92</f>
        <v>-0.677017429503818</v>
      </c>
      <c r="Z11" s="25" t="n">
        <f aca="false">(Трансформирование!Z11-Трансформирование!$Z$91)/Трансформирование!$Z$92</f>
        <v>-0.0753853363306342</v>
      </c>
      <c r="AA11" s="25" t="n">
        <f aca="false">(Трансформирование!AA11-Трансформирование!$AA$91)/Трансформирование!$AA$92</f>
        <v>-0.187779049422811</v>
      </c>
      <c r="AB11" s="25" t="n">
        <f aca="false">(Трансформирование!AB11-Трансформирование!$AB$91)/Трансформирование!$AB$92</f>
        <v>0.247085053872078</v>
      </c>
      <c r="AC11" s="25" t="n">
        <f aca="false">(Трансформирование!AC11-Трансформирование!$AC$91)/Трансформирование!$AC$92</f>
        <v>-0.568442163011523</v>
      </c>
      <c r="AD11" s="25" t="n">
        <f aca="false">(Трансформирование!AD11-Трансформирование!$AD$91)/Трансформирование!$AD$92</f>
        <v>-0.111379333308621</v>
      </c>
      <c r="AE11" s="25" t="n">
        <f aca="false">(Трансформирование!AE11-Трансформирование!$AE$91)/Трансформирование!$AE$92</f>
        <v>1.00636097110387</v>
      </c>
      <c r="AF11" s="25" t="n">
        <f aca="false">(Трансформирование!AF11-Трансформирование!$AF$91)/Трансформирование!$AF$92</f>
        <v>0.483167738083681</v>
      </c>
      <c r="AG11" s="25" t="n">
        <f aca="false">(Трансформирование!AG11-Трансформирование!$AG$91)/Трансформирование!$AG$92</f>
        <v>-0.0681962188705093</v>
      </c>
      <c r="AH11" s="25" t="n">
        <f aca="false">(Трансформирование!AH11-Трансформирование!$AH$91)/Трансформирование!$AH$92</f>
        <v>-0.0235387137489595</v>
      </c>
      <c r="AI11" s="25" t="n">
        <f aca="false">(Трансформирование!AI11-Трансформирование!$AI$91)/Трансформирование!$AI$92</f>
        <v>-0.438333286451304</v>
      </c>
    </row>
    <row r="12" customFormat="false" ht="10.5" hidden="false" customHeight="false" outlineLevel="0" collapsed="false">
      <c r="A12" s="28" t="s">
        <v>14</v>
      </c>
      <c r="B12" s="25" t="n">
        <f aca="false">(Трансформирование!B12-Трансформирование!$B$91)/Трансформирование!$B$92</f>
        <v>-0.665040537190952</v>
      </c>
      <c r="C12" s="25" t="n">
        <f aca="false">(Трансформирование!C12-Трансформирование!$C$91)/Трансформирование!$C$92</f>
        <v>-0.153922686352706</v>
      </c>
      <c r="D12" s="25" t="n">
        <f aca="false">Трансформирование!D12</f>
        <v>2.01238449265127</v>
      </c>
      <c r="E12" s="25" t="n">
        <f aca="false">Трансформирование!E12</f>
        <v>27.8</v>
      </c>
      <c r="F12" s="25" t="n">
        <f aca="false">Трансформирование!F12</f>
        <v>67.3</v>
      </c>
      <c r="G12" s="25" t="n">
        <f aca="false">Трансформирование!G12</f>
        <v>32.7</v>
      </c>
      <c r="H12" s="25" t="n">
        <f aca="false">(Трансформирование!H12-Трансформирование!$H$91)/Трансформирование!$H$92</f>
        <v>-0.00764435341875307</v>
      </c>
      <c r="I12" s="25" t="n">
        <f aca="false">(Трансформирование!I12-Трансформирование!$I$91)/Трансформирование!$I$92</f>
        <v>0.225112801102457</v>
      </c>
      <c r="J12" s="25" t="n">
        <f aca="false">(Трансформирование!J12-Трансформирование!$J$91)/Трансформирование!$J$92</f>
        <v>0.621419444217143</v>
      </c>
      <c r="K12" s="25" t="n">
        <f aca="false">(Трансформирование!K12-Трансформирование!$K$91)/Трансформирование!$K$92</f>
        <v>-0.061979242719414</v>
      </c>
      <c r="L12" s="25" t="n">
        <f aca="false">(Трансформирование!L12-Трансформирование!$L$91)/Трансформирование!$L$92</f>
        <v>0.679778924926751</v>
      </c>
      <c r="M12" s="25" t="n">
        <f aca="false">(Трансформирование!M12-Трансформирование!$M$91)/Трансформирование!$M$92</f>
        <v>0.347534409625455</v>
      </c>
      <c r="N12" s="25" t="n">
        <f aca="false">Трансформирование!N12</f>
        <v>1.57796702107419</v>
      </c>
      <c r="O12" s="25" t="n">
        <f aca="false">(Трансформирование!O12-Трансформирование!$O$91)/Трансформирование!$O$92</f>
        <v>0.29272868426467</v>
      </c>
      <c r="P12" s="25" t="n">
        <f aca="false">(Трансформирование!P12-Трансформирование!$P$91)/Трансформирование!$P$92</f>
        <v>0.300650200446922</v>
      </c>
      <c r="Q12" s="25" t="n">
        <f aca="false">(Трансформирование!Q12-Трансформирование!$Q$91)/Трансформирование!$Q$92</f>
        <v>0.311408350076661</v>
      </c>
      <c r="R12" s="25" t="n">
        <f aca="false">(Трансформирование!R12-Трансформирование!$R$91)/Трансформирование!$R$92</f>
        <v>0.909117001431192</v>
      </c>
      <c r="S12" s="25" t="n">
        <f aca="false">(Трансформирование!S12-Трансформирование!$S$91)/Трансформирование!$S$92</f>
        <v>0.196610614493144</v>
      </c>
      <c r="T12" s="25" t="n">
        <f aca="false">(Трансформирование!T12-Трансформирование!$T$91)/Трансформирование!$T$92</f>
        <v>-1.54208876790406</v>
      </c>
      <c r="U12" s="25" t="n">
        <f aca="false">(Трансформирование!U12-Трансформирование!$U$91)/Трансформирование!$U$92</f>
        <v>-0.095510174337448</v>
      </c>
      <c r="V12" s="25" t="n">
        <f aca="false">(Трансформирование!V12-Трансформирование!$V$91)/Трансформирование!$V$92</f>
        <v>-0.60056173598111</v>
      </c>
      <c r="W12" s="25" t="n">
        <f aca="false">(Трансформирование!W12-Трансформирование!$W$91)/Трансформирование!$W$92</f>
        <v>-0.0462175822114105</v>
      </c>
      <c r="X12" s="25" t="n">
        <f aca="false">(Трансформирование!X12-Трансформирование!$X$91)/Трансформирование!$X$92</f>
        <v>-0.32661480259867</v>
      </c>
      <c r="Y12" s="25" t="n">
        <f aca="false">(Трансформирование!Y12-Трансформирование!$Y$91)/Трансформирование!$Y$92</f>
        <v>-0.626993523938799</v>
      </c>
      <c r="Z12" s="25" t="n">
        <f aca="false">(Трансформирование!Z12-Трансформирование!$Z$91)/Трансформирование!$Z$92</f>
        <v>-0.0432620099454556</v>
      </c>
      <c r="AA12" s="25" t="n">
        <f aca="false">(Трансформирование!AA12-Трансформирование!$AA$91)/Трансформирование!$AA$92</f>
        <v>-0.187779049422811</v>
      </c>
      <c r="AB12" s="25" t="n">
        <f aca="false">(Трансформирование!AB12-Трансформирование!$AB$91)/Трансформирование!$AB$92</f>
        <v>-0.197075666638845</v>
      </c>
      <c r="AC12" s="25" t="n">
        <f aca="false">(Трансформирование!AC12-Трансформирование!$AC$91)/Трансформирование!$AC$92</f>
        <v>-0.439303372990642</v>
      </c>
      <c r="AD12" s="25" t="n">
        <f aca="false">(Трансформирование!AD12-Трансформирование!$AD$91)/Трансформирование!$AD$92</f>
        <v>-0.021807429394407</v>
      </c>
      <c r="AE12" s="25" t="n">
        <f aca="false">(Трансформирование!AE12-Трансформирование!$AE$91)/Трансформирование!$AE$92</f>
        <v>-0.0554309310139233</v>
      </c>
      <c r="AF12" s="25" t="n">
        <f aca="false">(Трансформирование!AF12-Трансформирование!$AF$91)/Трансформирование!$AF$92</f>
        <v>-0.244202166594129</v>
      </c>
      <c r="AG12" s="25" t="n">
        <f aca="false">(Трансформирование!AG12-Трансформирование!$AG$91)/Трансформирование!$AG$92</f>
        <v>-0.0298422968765515</v>
      </c>
      <c r="AH12" s="25" t="n">
        <f aca="false">(Трансформирование!AH12-Трансформирование!$AH$91)/Трансформирование!$AH$92</f>
        <v>-0.287343907390514</v>
      </c>
      <c r="AI12" s="25" t="n">
        <f aca="false">(Трансформирование!AI12-Трансформирование!$AI$91)/Трансформирование!$AI$92</f>
        <v>-0.708962302531031</v>
      </c>
    </row>
    <row r="13" customFormat="false" ht="10.5" hidden="false" customHeight="false" outlineLevel="0" collapsed="false">
      <c r="A13" s="28" t="s">
        <v>15</v>
      </c>
      <c r="B13" s="25" t="n">
        <f aca="false">(Трансформирование!B13-Трансформирование!$B$91)/Трансформирование!$B$92</f>
        <v>-0.775044874680636</v>
      </c>
      <c r="C13" s="25" t="n">
        <f aca="false">(Трансформирование!C13-Трансформирование!$C$91)/Трансформирование!$C$92</f>
        <v>-0.120263953041802</v>
      </c>
      <c r="D13" s="25" t="n">
        <f aca="false">Трансформирование!D13</f>
        <v>2.01544516231972</v>
      </c>
      <c r="E13" s="25" t="n">
        <f aca="false">Трансформирование!E13</f>
        <v>27.5</v>
      </c>
      <c r="F13" s="25" t="n">
        <f aca="false">Трансформирование!F13</f>
        <v>64.2</v>
      </c>
      <c r="G13" s="25" t="n">
        <f aca="false">Трансформирование!G13</f>
        <v>35.8</v>
      </c>
      <c r="H13" s="25" t="n">
        <f aca="false">(Трансформирование!H13-Трансформирование!$H$91)/Трансформирование!$H$92</f>
        <v>-0.28942439520732</v>
      </c>
      <c r="I13" s="25" t="n">
        <f aca="false">(Трансформирование!I13-Трансформирование!$I$91)/Трансформирование!$I$92</f>
        <v>0.25235119854902</v>
      </c>
      <c r="J13" s="25" t="n">
        <f aca="false">(Трансформирование!J13-Трансформирование!$J$91)/Трансформирование!$J$92</f>
        <v>0.974907410373167</v>
      </c>
      <c r="K13" s="25" t="n">
        <f aca="false">(Трансформирование!K13-Трансформирование!$K$91)/Трансформирование!$K$92</f>
        <v>-0.152429617290012</v>
      </c>
      <c r="L13" s="25" t="n">
        <f aca="false">(Трансформирование!L13-Трансформирование!$L$91)/Трансформирование!$L$92</f>
        <v>-0.144429341253855</v>
      </c>
      <c r="M13" s="25" t="n">
        <f aca="false">(Трансформирование!M13-Трансформирование!$M$91)/Трансформирование!$M$92</f>
        <v>-0.59935638655004</v>
      </c>
      <c r="N13" s="25" t="n">
        <f aca="false">Трансформирование!N13</f>
        <v>1.87273478724299</v>
      </c>
      <c r="O13" s="25" t="n">
        <f aca="false">(Трансформирование!O13-Трансформирование!$O$91)/Трансформирование!$O$92</f>
        <v>0.802074527331302</v>
      </c>
      <c r="P13" s="25" t="n">
        <f aca="false">(Трансформирование!P13-Трансформирование!$P$91)/Трансформирование!$P$92</f>
        <v>-0.613616709433857</v>
      </c>
      <c r="Q13" s="25" t="n">
        <f aca="false">(Трансформирование!Q13-Трансформирование!$Q$91)/Трансформирование!$Q$92</f>
        <v>1.55991978198954</v>
      </c>
      <c r="R13" s="25" t="n">
        <f aca="false">(Трансформирование!R13-Трансформирование!$R$91)/Трансформирование!$R$92</f>
        <v>-0.238682145015312</v>
      </c>
      <c r="S13" s="25" t="n">
        <f aca="false">(Трансформирование!S13-Трансформирование!$S$91)/Трансформирование!$S$92</f>
        <v>0.225247632652553</v>
      </c>
      <c r="T13" s="25" t="n">
        <f aca="false">(Трансформирование!T13-Трансформирование!$T$91)/Трансформирование!$T$92</f>
        <v>-0.366109434498147</v>
      </c>
      <c r="U13" s="25" t="n">
        <f aca="false">(Трансформирование!U13-Трансформирование!$U$91)/Трансформирование!$U$92</f>
        <v>-1.25613432273954</v>
      </c>
      <c r="V13" s="25" t="n">
        <f aca="false">(Трансформирование!V13-Трансформирование!$V$91)/Трансформирование!$V$92</f>
        <v>-0.830612506291876</v>
      </c>
      <c r="W13" s="25" t="n">
        <f aca="false">(Трансформирование!W13-Трансформирование!$W$91)/Трансформирование!$W$92</f>
        <v>0.433146384492859</v>
      </c>
      <c r="X13" s="25" t="n">
        <f aca="false">(Трансформирование!X13-Трансформирование!$X$91)/Трансформирование!$X$92</f>
        <v>-0.0773552527286537</v>
      </c>
      <c r="Y13" s="25" t="n">
        <f aca="false">(Трансформирование!Y13-Трансформирование!$Y$91)/Трансформирование!$Y$92</f>
        <v>-0.553922043539753</v>
      </c>
      <c r="Z13" s="25" t="n">
        <f aca="false">(Трансформирование!Z13-Трансформирование!$Z$91)/Трансформирование!$Z$92</f>
        <v>-0.749066563886296</v>
      </c>
      <c r="AA13" s="25" t="n">
        <f aca="false">(Трансформирование!AA13-Трансформирование!$AA$91)/Трансформирование!$AA$92</f>
        <v>-0.187779049422811</v>
      </c>
      <c r="AB13" s="25" t="n">
        <f aca="false">(Трансформирование!AB13-Трансформирование!$AB$91)/Трансформирование!$AB$92</f>
        <v>-0.515044268072325</v>
      </c>
      <c r="AC13" s="25" t="n">
        <f aca="false">(Трансформирование!AC13-Трансформирование!$AC$91)/Трансформирование!$AC$92</f>
        <v>0.700641920579278</v>
      </c>
      <c r="AD13" s="25" t="n">
        <f aca="false">(Трансформирование!AD13-Трансформирование!$AD$91)/Трансформирование!$AD$92</f>
        <v>0.133572153412302</v>
      </c>
      <c r="AE13" s="25" t="n">
        <f aca="false">(Трансформирование!AE13-Трансформирование!$AE$91)/Трансформирование!$AE$92</f>
        <v>-0.19960042715505</v>
      </c>
      <c r="AF13" s="25" t="n">
        <f aca="false">(Трансформирование!AF13-Трансформирование!$AF$91)/Трансформирование!$AF$92</f>
        <v>-0.629346230378826</v>
      </c>
      <c r="AG13" s="25" t="n">
        <f aca="false">(Трансформирование!AG13-Трансформирование!$AG$91)/Трансформирование!$AG$92</f>
        <v>-0.141961511251402</v>
      </c>
      <c r="AH13" s="25" t="n">
        <f aca="false">(Трансформирование!AH13-Трансформирование!$AH$91)/Трансформирование!$AH$92</f>
        <v>-0.282399335767323</v>
      </c>
      <c r="AI13" s="25" t="n">
        <f aca="false">(Трансформирование!AI13-Трансформирование!$AI$91)/Трансформирование!$AI$92</f>
        <v>-0.754067138544319</v>
      </c>
    </row>
    <row r="14" customFormat="false" ht="10.5" hidden="false" customHeight="false" outlineLevel="0" collapsed="false">
      <c r="A14" s="28" t="s">
        <v>16</v>
      </c>
      <c r="B14" s="25" t="n">
        <f aca="false">(Трансформирование!B14-Трансформирование!$B$91)/Трансформирование!$B$92</f>
        <v>-0.45752877595086</v>
      </c>
      <c r="C14" s="25" t="n">
        <f aca="false">(Трансформирование!C14-Трансформирование!$C$91)/Трансформирование!$C$92</f>
        <v>2.37745108547187</v>
      </c>
      <c r="D14" s="25" t="n">
        <f aca="false">Трансформирование!D14</f>
        <v>2.01544516231972</v>
      </c>
      <c r="E14" s="25" t="n">
        <f aca="false">Трансформирование!E14</f>
        <v>24.6</v>
      </c>
      <c r="F14" s="25" t="n">
        <f aca="false">Трансформирование!F14</f>
        <v>81.6</v>
      </c>
      <c r="G14" s="25" t="n">
        <f aca="false">Трансформирование!G14</f>
        <v>18.4</v>
      </c>
      <c r="H14" s="25" t="n">
        <f aca="false">(Трансформирование!H14-Трансформирование!$H$91)/Трансформирование!$H$92</f>
        <v>-0.145676972305246</v>
      </c>
      <c r="I14" s="25" t="n">
        <f aca="false">(Трансформирование!I14-Трансформирование!$I$91)/Трансформирование!$I$92</f>
        <v>2.11046036388935</v>
      </c>
      <c r="J14" s="25" t="n">
        <f aca="false">(Трансформирование!J14-Трансформирование!$J$91)/Трансформирование!$J$92</f>
        <v>1.30877144055005</v>
      </c>
      <c r="K14" s="25" t="n">
        <f aca="false">(Трансформирование!K14-Трансформирование!$K$91)/Трансформирование!$K$92</f>
        <v>2.81197506014231</v>
      </c>
      <c r="L14" s="25" t="n">
        <f aca="false">(Трансформирование!L14-Трансформирование!$L$91)/Трансформирование!$L$92</f>
        <v>2.00203743512434</v>
      </c>
      <c r="M14" s="25" t="n">
        <f aca="false">(Трансформирование!M14-Трансформирование!$M$91)/Трансформирование!$M$92</f>
        <v>2.03092759972442</v>
      </c>
      <c r="N14" s="25" t="n">
        <f aca="false">Трансформирование!N14</f>
        <v>1.92388957704551</v>
      </c>
      <c r="O14" s="25" t="n">
        <f aca="false">(Трансформирование!O14-Трансформирование!$O$91)/Трансформирование!$O$92</f>
        <v>0.357831395040797</v>
      </c>
      <c r="P14" s="25" t="n">
        <f aca="false">(Трансформирование!P14-Трансформирование!$P$91)/Трансформирование!$P$92</f>
        <v>-0.150660861672547</v>
      </c>
      <c r="Q14" s="25" t="n">
        <f aca="false">(Трансформирование!Q14-Трансформирование!$Q$91)/Трансформирование!$Q$92</f>
        <v>0.391921142583127</v>
      </c>
      <c r="R14" s="25" t="n">
        <f aca="false">(Трансформирование!R14-Трансформирование!$R$91)/Трансформирование!$R$92</f>
        <v>0.821539579089055</v>
      </c>
      <c r="S14" s="25" t="n">
        <f aca="false">(Трансформирование!S14-Трансформирование!$S$91)/Трансформирование!$S$92</f>
        <v>0.537671515853527</v>
      </c>
      <c r="T14" s="25" t="n">
        <f aca="false">(Трансформирование!T14-Трансформирование!$T$91)/Трансформирование!$T$92</f>
        <v>1.62344324480983</v>
      </c>
      <c r="U14" s="25" t="n">
        <f aca="false">(Трансформирование!U14-Трансформирование!$U$91)/Трансформирование!$U$92</f>
        <v>0.209913028315041</v>
      </c>
      <c r="V14" s="25" t="n">
        <f aca="false">(Трансформирование!V14-Трансформирование!$V$91)/Трансформирование!$V$92</f>
        <v>0.131914282304929</v>
      </c>
      <c r="W14" s="25" t="n">
        <f aca="false">(Трансформирование!W14-Трансформирование!$W$91)/Трансформирование!$W$92</f>
        <v>0.783531850655812</v>
      </c>
      <c r="X14" s="25" t="n">
        <f aca="false">(Трансформирование!X14-Трансформирование!$X$91)/Трансформирование!$X$92</f>
        <v>1.08923040010478</v>
      </c>
      <c r="Y14" s="25" t="n">
        <f aca="false">(Трансформирование!Y14-Трансформирование!$Y$91)/Трансформирование!$Y$92</f>
        <v>1.05962633229045</v>
      </c>
      <c r="Z14" s="25" t="n">
        <f aca="false">(Трансформирование!Z14-Трансформирование!$Z$91)/Трансформирование!$Z$92</f>
        <v>0.493853888883361</v>
      </c>
      <c r="AA14" s="25" t="n">
        <f aca="false">(Трансформирование!AA14-Трансформирование!$AA$91)/Трансформирование!$AA$92</f>
        <v>1.36447193153282</v>
      </c>
      <c r="AB14" s="25" t="n">
        <f aca="false">(Трансформирование!AB14-Трансформирование!$AB$91)/Трансформирование!$AB$92</f>
        <v>0.85601182318574</v>
      </c>
      <c r="AC14" s="25" t="n">
        <f aca="false">(Трансформирование!AC14-Трансформирование!$AC$91)/Трансформирование!$AC$92</f>
        <v>0.610326308995218</v>
      </c>
      <c r="AD14" s="25" t="n">
        <f aca="false">(Трансформирование!AD14-Трансформирование!$AD$91)/Трансформирование!$AD$92</f>
        <v>1.83211927186774</v>
      </c>
      <c r="AE14" s="25" t="n">
        <f aca="false">(Трансформирование!AE14-Трансформирование!$AE$91)/Трансформирование!$AE$92</f>
        <v>-0.399553579643027</v>
      </c>
      <c r="AF14" s="25" t="n">
        <f aca="false">(Трансформирование!AF14-Трансформирование!$AF$91)/Трансформирование!$AF$92</f>
        <v>0.0292142134131629</v>
      </c>
      <c r="AG14" s="25" t="n">
        <f aca="false">(Трансформирование!AG14-Трансформирование!$AG$91)/Трансформирование!$AG$92</f>
        <v>0.118535774706077</v>
      </c>
      <c r="AH14" s="25" t="n">
        <f aca="false">(Трансформирование!AH14-Трансформирование!$AH$91)/Трансформирование!$AH$92</f>
        <v>0.650106063392574</v>
      </c>
      <c r="AI14" s="25" t="n">
        <f aca="false">(Трансформирование!AI14-Трансформирование!$AI$91)/Трансформирование!$AI$92</f>
        <v>-0.787028364861721</v>
      </c>
    </row>
    <row r="15" customFormat="false" ht="10.5" hidden="false" customHeight="false" outlineLevel="0" collapsed="false">
      <c r="A15" s="28" t="s">
        <v>17</v>
      </c>
      <c r="B15" s="25" t="n">
        <f aca="false">(Трансформирование!B15-Трансформирование!$B$91)/Трансформирование!$B$92</f>
        <v>-0.761214114873152</v>
      </c>
      <c r="C15" s="25" t="n">
        <f aca="false">(Трансформирование!C15-Трансформирование!$C$91)/Трансформирование!$C$92</f>
        <v>-0.544855159049739</v>
      </c>
      <c r="D15" s="25" t="n">
        <f aca="false">Трансформирование!D15</f>
        <v>2</v>
      </c>
      <c r="E15" s="25" t="n">
        <f aca="false">Трансформирование!E15</f>
        <v>28.3</v>
      </c>
      <c r="F15" s="25" t="n">
        <f aca="false">Трансформирование!F15</f>
        <v>66.6</v>
      </c>
      <c r="G15" s="25" t="n">
        <f aca="false">Трансформирование!G15</f>
        <v>33.4</v>
      </c>
      <c r="H15" s="25" t="n">
        <f aca="false">(Трансформирование!H15-Трансформирование!$H$91)/Трансформирование!$H$92</f>
        <v>-0.00764435341875307</v>
      </c>
      <c r="I15" s="25" t="n">
        <f aca="false">(Трансформирование!I15-Трансформирование!$I$91)/Трансформирование!$I$92</f>
        <v>-0.386153182201296</v>
      </c>
      <c r="J15" s="25" t="n">
        <f aca="false">(Трансформирование!J15-Трансформирование!$J$91)/Трансформирование!$J$92</f>
        <v>0.638868160752632</v>
      </c>
      <c r="K15" s="25" t="n">
        <f aca="false">(Трансформирование!K15-Трансформирование!$K$91)/Трансформирование!$K$92</f>
        <v>-0.455631861672797</v>
      </c>
      <c r="L15" s="25" t="n">
        <f aca="false">(Трансформирование!L15-Трансформирование!$L$91)/Трансформирование!$L$92</f>
        <v>0.0158198318275297</v>
      </c>
      <c r="M15" s="25" t="n">
        <f aca="false">(Трансформирование!M15-Трансформирование!$M$91)/Трансформирование!$M$92</f>
        <v>-0.181730087032559</v>
      </c>
      <c r="N15" s="25" t="n">
        <f aca="false">Трансформирование!N15</f>
        <v>0.974003746425297</v>
      </c>
      <c r="O15" s="25" t="n">
        <f aca="false">(Трансформирование!O15-Трансформирование!$O$91)/Трансформирование!$O$92</f>
        <v>0.0971322841634485</v>
      </c>
      <c r="P15" s="25" t="n">
        <f aca="false">(Трансформирование!P15-Трансформирование!$P$91)/Трансформирование!$P$92</f>
        <v>0.173512823499927</v>
      </c>
      <c r="Q15" s="25" t="n">
        <f aca="false">(Трансформирование!Q15-Трансформирование!$Q$91)/Трансформирование!$Q$92</f>
        <v>-0.460467873203566</v>
      </c>
      <c r="R15" s="25" t="n">
        <f aca="false">(Трансформирование!R15-Трансформирование!$R$91)/Трансформирование!$R$92</f>
        <v>-0.927958781076695</v>
      </c>
      <c r="S15" s="25" t="n">
        <f aca="false">(Трансформирование!S15-Трансформирование!$S$91)/Трансформирование!$S$92</f>
        <v>0.0874878201906888</v>
      </c>
      <c r="T15" s="25" t="n">
        <f aca="false">(Трансформирование!T15-Трансформирование!$T$91)/Трансформирование!$T$92</f>
        <v>-0.47480097517495</v>
      </c>
      <c r="U15" s="25" t="n">
        <f aca="false">(Трансформирование!U15-Трансформирование!$U$91)/Трансформирование!$U$92</f>
        <v>-1.17098553038072</v>
      </c>
      <c r="V15" s="25" t="n">
        <f aca="false">(Трансформирование!V15-Трансформирование!$V$91)/Трансформирование!$V$92</f>
        <v>0.187330890673751</v>
      </c>
      <c r="W15" s="25" t="n">
        <f aca="false">(Трансформирование!W15-Трансформирование!$W$91)/Трансформирование!$W$92</f>
        <v>-0.753375374389688</v>
      </c>
      <c r="X15" s="25" t="n">
        <f aca="false">(Трансформирование!X15-Трансформирование!$X$91)/Трансформирование!$X$92</f>
        <v>-0.0223394456407159</v>
      </c>
      <c r="Y15" s="25" t="n">
        <f aca="false">(Трансформирование!Y15-Трансформирование!$Y$91)/Трансформирование!$Y$92</f>
        <v>-0.686915994774082</v>
      </c>
      <c r="Z15" s="25" t="n">
        <f aca="false">(Трансформирование!Z15-Трансформирование!$Z$91)/Трансформирование!$Z$92</f>
        <v>-0.700657271466241</v>
      </c>
      <c r="AA15" s="25" t="n">
        <f aca="false">(Трансформирование!AA15-Трансформирование!$AA$91)/Трансформирование!$AA$92</f>
        <v>-0.187779049422811</v>
      </c>
      <c r="AB15" s="25" t="n">
        <f aca="false">(Трансформирование!AB15-Трансформирование!$AB$91)/Трансформирование!$AB$92</f>
        <v>-0.208158951957082</v>
      </c>
      <c r="AC15" s="25" t="n">
        <f aca="false">(Трансформирование!AC15-Трансформирование!$AC$91)/Трансформирование!$AC$92</f>
        <v>-0.745598201721646</v>
      </c>
      <c r="AD15" s="25" t="n">
        <f aca="false">(Трансформирование!AD15-Трансформирование!$AD$91)/Трансформирование!$AD$92</f>
        <v>-0.313727964800015</v>
      </c>
      <c r="AE15" s="25" t="n">
        <f aca="false">(Трансформирование!AE15-Трансформирование!$AE$91)/Трансформирование!$AE$92</f>
        <v>0.166201093523539</v>
      </c>
      <c r="AF15" s="25" t="n">
        <f aca="false">(Трансформирование!AF15-Трансформирование!$AF$91)/Трансформирование!$AF$92</f>
        <v>-0.31212087817006</v>
      </c>
      <c r="AG15" s="25" t="n">
        <f aca="false">(Трансформирование!AG15-Трансформирование!$AG$91)/Трансформирование!$AG$92</f>
        <v>0.357429304289901</v>
      </c>
      <c r="AH15" s="25" t="n">
        <f aca="false">(Трансформирование!AH15-Трансформирование!$AH$91)/Трансформирование!$AH$92</f>
        <v>0.203979407824684</v>
      </c>
      <c r="AI15" s="25" t="n">
        <f aca="false">(Трансформирование!AI15-Трансформирование!$AI$91)/Трансформирование!$AI$92</f>
        <v>-0.238831127161762</v>
      </c>
    </row>
    <row r="16" customFormat="false" ht="10.5" hidden="false" customHeight="false" outlineLevel="0" collapsed="false">
      <c r="A16" s="28" t="s">
        <v>18</v>
      </c>
      <c r="B16" s="25" t="n">
        <f aca="false">(Трансформирование!B16-Трансформирование!$B$91)/Трансформирование!$B$92</f>
        <v>-0.519323299453684</v>
      </c>
      <c r="C16" s="25" t="n">
        <f aca="false">(Трансформирование!C16-Трансформирование!$C$91)/Трансформирование!$C$92</f>
        <v>-0.144424687937144</v>
      </c>
      <c r="D16" s="25" t="n">
        <f aca="false">Трансформирование!D16</f>
        <v>1.9712614858372</v>
      </c>
      <c r="E16" s="25" t="n">
        <f aca="false">Трансформирование!E16</f>
        <v>29.5</v>
      </c>
      <c r="F16" s="25" t="n">
        <f aca="false">Трансформирование!F16</f>
        <v>71.4</v>
      </c>
      <c r="G16" s="25" t="n">
        <f aca="false">Трансформирование!G16</f>
        <v>28.6</v>
      </c>
      <c r="H16" s="25" t="n">
        <f aca="false">(Трансформирование!H16-Трансформирование!$H$91)/Трансформирование!$H$92</f>
        <v>1.11029016067018</v>
      </c>
      <c r="I16" s="25" t="n">
        <f aca="false">(Трансформирование!I16-Трансформирование!$I$91)/Трансформирование!$I$92</f>
        <v>-0.122252767420817</v>
      </c>
      <c r="J16" s="25" t="n">
        <f aca="false">(Трансформирование!J16-Трансформирование!$J$91)/Трансформирование!$J$92</f>
        <v>0.360850576313427</v>
      </c>
      <c r="K16" s="25" t="n">
        <f aca="false">(Трансформирование!K16-Трансформирование!$K$91)/Трансформирование!$K$92</f>
        <v>-0.245870920583197</v>
      </c>
      <c r="L16" s="25" t="n">
        <f aca="false">(Трансформирование!L16-Трансформирование!$L$91)/Трансформирование!$L$92</f>
        <v>0.0317639991592892</v>
      </c>
      <c r="M16" s="25" t="n">
        <f aca="false">(Трансформирование!M16-Трансформирование!$M$91)/Трансформирование!$M$92</f>
        <v>0.493018229557868</v>
      </c>
      <c r="N16" s="25" t="n">
        <f aca="false">Трансформирование!N16</f>
        <v>1.36778239986738</v>
      </c>
      <c r="O16" s="25" t="n">
        <f aca="false">(Трансформирование!O16-Трансформирование!$O$91)/Трансформирование!$O$92</f>
        <v>0.289335577111646</v>
      </c>
      <c r="P16" s="25" t="n">
        <f aca="false">(Трансформирование!P16-Трансформирование!$P$91)/Трансформирование!$P$92</f>
        <v>-1.07380323940297</v>
      </c>
      <c r="Q16" s="25" t="n">
        <f aca="false">(Трансформирование!Q16-Трансформирование!$Q$91)/Трансформирование!$Q$92</f>
        <v>0.28032404741095</v>
      </c>
      <c r="R16" s="25" t="n">
        <f aca="false">(Трансформирование!R16-Трансформирование!$R$91)/Трансформирование!$R$92</f>
        <v>-0.26277559463006</v>
      </c>
      <c r="S16" s="25" t="n">
        <f aca="false">(Трансформирование!S16-Трансформирование!$S$91)/Трансформирование!$S$92</f>
        <v>-0.810639065916811</v>
      </c>
      <c r="T16" s="25" t="n">
        <f aca="false">(Трансформирование!T16-Трансформирование!$T$91)/Трансформирование!$T$92</f>
        <v>0.212280327763258</v>
      </c>
      <c r="U16" s="25" t="n">
        <f aca="false">(Трансформирование!U16-Трансформирование!$U$91)/Трансформирование!$U$92</f>
        <v>-0.357024837983262</v>
      </c>
      <c r="V16" s="25" t="n">
        <f aca="false">(Трансформирование!V16-Трансформирование!$V$91)/Трансформирование!$V$92</f>
        <v>-0.240265335446752</v>
      </c>
      <c r="W16" s="25" t="n">
        <f aca="false">(Трансформирование!W16-Трансформирование!$W$91)/Трансформирование!$W$92</f>
        <v>0.032166314040472</v>
      </c>
      <c r="X16" s="25" t="n">
        <f aca="false">(Трансформирование!X16-Трансформирование!$X$91)/Трансформирование!$X$92</f>
        <v>-0.178615856091759</v>
      </c>
      <c r="Y16" s="25" t="n">
        <f aca="false">(Трансформирование!Y16-Трансформирование!$Y$91)/Трансформирование!$Y$92</f>
        <v>-0.473170749905401</v>
      </c>
      <c r="Z16" s="25" t="n">
        <f aca="false">(Трансформирование!Z16-Трансформирование!$Z$91)/Трансформирование!$Z$92</f>
        <v>-0.458028435959286</v>
      </c>
      <c r="AA16" s="25" t="n">
        <f aca="false">(Трансформирование!AA16-Трансформирование!$AA$91)/Трансформирование!$AA$92</f>
        <v>-0.187779049422811</v>
      </c>
      <c r="AB16" s="25" t="n">
        <f aca="false">(Трансформирование!AB16-Трансформирование!$AB$91)/Трансформирование!$AB$92</f>
        <v>0.454985755396898</v>
      </c>
      <c r="AC16" s="25" t="n">
        <f aca="false">(Трансформирование!AC16-Трансформирование!$AC$91)/Трансформирование!$AC$92</f>
        <v>-0.480630264080806</v>
      </c>
      <c r="AD16" s="25" t="n">
        <f aca="false">(Трансформирование!AD16-Трансформирование!$AD$91)/Трансформирование!$AD$92</f>
        <v>-0.049251123857805</v>
      </c>
      <c r="AE16" s="25" t="n">
        <f aca="false">(Трансформирование!AE16-Трансформирование!$AE$91)/Трансформирование!$AE$92</f>
        <v>0.335451197412443</v>
      </c>
      <c r="AF16" s="25" t="n">
        <f aca="false">(Трансформирование!AF16-Трансформирование!$AF$91)/Трансформирование!$AF$92</f>
        <v>0.479381655538498</v>
      </c>
      <c r="AG16" s="25" t="n">
        <f aca="false">(Трансформирование!AG16-Трансформирование!$AG$91)/Трансформирование!$AG$92</f>
        <v>-0.181565832428283</v>
      </c>
      <c r="AH16" s="25" t="n">
        <f aca="false">(Трансформирование!AH16-Трансформирование!$AH$91)/Трансформирование!$AH$92</f>
        <v>0.0549287094850716</v>
      </c>
      <c r="AI16" s="25" t="n">
        <f aca="false">(Трансформирование!AI16-Трансформирование!$AI$91)/Трансформирование!$AI$92</f>
        <v>-1.32655159563605</v>
      </c>
    </row>
    <row r="17" customFormat="false" ht="10.5" hidden="false" customHeight="false" outlineLevel="0" collapsed="false">
      <c r="A17" s="28" t="s">
        <v>19</v>
      </c>
      <c r="B17" s="25" t="n">
        <f aca="false">(Трансформирование!B17-Трансформирование!$B$91)/Трансформирование!$B$92</f>
        <v>-0.391174248353085</v>
      </c>
      <c r="C17" s="25" t="n">
        <f aca="false">(Трансформирование!C17-Трансформирование!$C$91)/Трансформирование!$C$92</f>
        <v>-0.315213528173182</v>
      </c>
      <c r="D17" s="25" t="n">
        <f aca="false">Трансформирование!D17</f>
        <v>1.97775666934069</v>
      </c>
      <c r="E17" s="25" t="n">
        <f aca="false">Трансформирование!E17</f>
        <v>27.4</v>
      </c>
      <c r="F17" s="25" t="n">
        <f aca="false">Трансформирование!F17</f>
        <v>72</v>
      </c>
      <c r="G17" s="25" t="n">
        <f aca="false">Трансформирование!G17</f>
        <v>28</v>
      </c>
      <c r="H17" s="25" t="n">
        <f aca="false">(Трансформирование!H17-Трансформирование!$H$91)/Трансформирование!$H$92</f>
        <v>-0.122289188716455</v>
      </c>
      <c r="I17" s="25" t="n">
        <f aca="false">(Трансформирование!I17-Трансформирование!$I$91)/Трансформирование!$I$92</f>
        <v>-0.0883383392067503</v>
      </c>
      <c r="J17" s="25" t="n">
        <f aca="false">(Трансформирование!J17-Трансформирование!$J$91)/Трансформирование!$J$92</f>
        <v>0.419126038187325</v>
      </c>
      <c r="K17" s="25" t="n">
        <f aca="false">(Трансформирование!K17-Трансформирование!$K$91)/Трансформирование!$K$92</f>
        <v>-0.183318904579223</v>
      </c>
      <c r="L17" s="25" t="n">
        <f aca="false">(Трансформирование!L17-Трансформирование!$L$91)/Трансформирование!$L$92</f>
        <v>-0.507118163955442</v>
      </c>
      <c r="M17" s="25" t="n">
        <f aca="false">(Трансформирование!M17-Трансформирование!$M$91)/Трансформирование!$M$92</f>
        <v>-0.67474804524726</v>
      </c>
      <c r="N17" s="25" t="n">
        <f aca="false">Трансформирование!N17</f>
        <v>1.2818610191887</v>
      </c>
      <c r="O17" s="25" t="n">
        <f aca="false">(Трансформирование!O17-Трансформирование!$O$91)/Трансформирование!$O$92</f>
        <v>-1.07952764916696</v>
      </c>
      <c r="P17" s="25" t="n">
        <f aca="false">(Трансформирование!P17-Трансформирование!$P$91)/Трансформирование!$P$92</f>
        <v>-0.651555375475066</v>
      </c>
      <c r="Q17" s="25" t="n">
        <f aca="false">(Трансформирование!Q17-Трансформирование!$Q$91)/Трансформирование!$Q$92</f>
        <v>-0.295838244845759</v>
      </c>
      <c r="R17" s="25" t="n">
        <f aca="false">(Трансформирование!R17-Трансформирование!$R$91)/Трансформирование!$R$92</f>
        <v>0.319341103818176</v>
      </c>
      <c r="S17" s="25" t="n">
        <f aca="false">(Трансформирование!S17-Трансформирование!$S$91)/Трансформирование!$S$92</f>
        <v>-0.77969464373405</v>
      </c>
      <c r="T17" s="25" t="n">
        <f aca="false">(Трансформирование!T17-Трансформирование!$T$91)/Трансформирование!$T$92</f>
        <v>0.0738741380118452</v>
      </c>
      <c r="U17" s="25" t="n">
        <f aca="false">(Трансформирование!U17-Трансформирование!$U$91)/Трансформирование!$U$92</f>
        <v>-0.206151677727254</v>
      </c>
      <c r="V17" s="25" t="n">
        <f aca="false">(Трансформирование!V17-Трансформирование!$V$91)/Трансформирование!$V$92</f>
        <v>-0.288274895973043</v>
      </c>
      <c r="W17" s="25" t="n">
        <f aca="false">(Трансформирование!W17-Трансформирование!$W$91)/Трансформирование!$W$92</f>
        <v>-0.791182242776082</v>
      </c>
      <c r="X17" s="25" t="n">
        <f aca="false">(Трансформирование!X17-Трансформирование!$X$91)/Трансформирование!$X$92</f>
        <v>-0.866338986670503</v>
      </c>
      <c r="Y17" s="25" t="n">
        <f aca="false">(Трансформирование!Y17-Трансформирование!$Y$91)/Трансформирование!$Y$92</f>
        <v>-0.947995833591263</v>
      </c>
      <c r="Z17" s="25" t="n">
        <f aca="false">(Трансформирование!Z17-Трансформирование!$Z$91)/Трансформирование!$Z$92</f>
        <v>-0.999212226093799</v>
      </c>
      <c r="AA17" s="25" t="n">
        <f aca="false">(Трансформирование!AA17-Трансформирование!$AA$91)/Трансформирование!$AA$92</f>
        <v>-0.187779049422811</v>
      </c>
      <c r="AB17" s="25" t="n">
        <f aca="false">(Трансформирование!AB17-Трансформирование!$AB$91)/Трансформирование!$AB$92</f>
        <v>0.374929178200888</v>
      </c>
      <c r="AC17" s="25" t="n">
        <f aca="false">(Трансформирование!AC17-Трансформирование!$AC$91)/Трансформирование!$AC$92</f>
        <v>-0.294250325395239</v>
      </c>
      <c r="AD17" s="25" t="n">
        <f aca="false">(Трансформирование!AD17-Трансформирование!$AD$91)/Трансформирование!$AD$92</f>
        <v>0.664549449048649</v>
      </c>
      <c r="AE17" s="25" t="n">
        <f aca="false">(Трансформирование!AE17-Трансформирование!$AE$91)/Трансформирование!$AE$92</f>
        <v>-0.767196924723174</v>
      </c>
      <c r="AF17" s="25" t="n">
        <f aca="false">(Трансформирование!AF17-Трансформирование!$AF$91)/Трансформирование!$AF$92</f>
        <v>0.158742700497312</v>
      </c>
      <c r="AG17" s="25" t="n">
        <f aca="false">(Трансформирование!AG17-Трансформирование!$AG$91)/Трансформирование!$AG$92</f>
        <v>0.103289359600143</v>
      </c>
      <c r="AH17" s="25" t="n">
        <f aca="false">(Трансформирование!AH17-Трансформирование!$AH$91)/Трансформирование!$AH$92</f>
        <v>-0.105672837013649</v>
      </c>
      <c r="AI17" s="25" t="n">
        <f aca="false">(Трансформирование!AI17-Трансформирование!$AI$91)/Трансформирование!$AI$92</f>
        <v>-0.431394080910798</v>
      </c>
    </row>
    <row r="18" customFormat="false" ht="10.5" hidden="false" customHeight="false" outlineLevel="0" collapsed="false">
      <c r="A18" s="28" t="s">
        <v>20</v>
      </c>
      <c r="B18" s="25" t="n">
        <f aca="false">(Трансформирование!B18-Трансформирование!$B$91)/Трансформирование!$B$92</f>
        <v>-0.592949519405395</v>
      </c>
      <c r="C18" s="25" t="n">
        <f aca="false">(Трансформирование!C18-Трансформирование!$C$91)/Трансформирование!$C$92</f>
        <v>-0.221282541676819</v>
      </c>
      <c r="D18" s="25" t="n">
        <f aca="false">Трансформирование!D18</f>
        <v>1.96139664839478</v>
      </c>
      <c r="E18" s="25" t="n">
        <f aca="false">Трансформирование!E18</f>
        <v>29.3</v>
      </c>
      <c r="F18" s="25" t="n">
        <f aca="false">Трансформирование!F18</f>
        <v>60.1</v>
      </c>
      <c r="G18" s="25" t="n">
        <f aca="false">Трансформирование!G18</f>
        <v>39.9</v>
      </c>
      <c r="H18" s="25" t="n">
        <f aca="false">(Трансформирование!H18-Трансформирование!$H$91)/Трансформирование!$H$92</f>
        <v>0.376879790818743</v>
      </c>
      <c r="I18" s="25" t="n">
        <f aca="false">(Трансформирование!I18-Трансформирование!$I$91)/Трансформирование!$I$92</f>
        <v>0.16882046115652</v>
      </c>
      <c r="J18" s="25" t="n">
        <f aca="false">(Трансформирование!J18-Трансформирование!$J$91)/Трансформирование!$J$92</f>
        <v>0.431018354957861</v>
      </c>
      <c r="K18" s="25" t="n">
        <f aca="false">(Трансформирование!K18-Трансформирование!$K$91)/Трансформирование!$K$92</f>
        <v>-0.403177025438168</v>
      </c>
      <c r="L18" s="25" t="n">
        <f aca="false">(Трансформирование!L18-Трансформирование!$L$91)/Трансформирование!$L$92</f>
        <v>-0.0283233315322554</v>
      </c>
      <c r="M18" s="25" t="n">
        <f aca="false">(Трансформирование!M18-Трансформирование!$M$91)/Трансформирование!$M$92</f>
        <v>-0.532877152533027</v>
      </c>
      <c r="N18" s="25" t="n">
        <f aca="false">Трансформирование!N18</f>
        <v>1.57156540018088</v>
      </c>
      <c r="O18" s="25" t="n">
        <f aca="false">(Трансформирование!O18-Трансформирование!$O$91)/Трансформирование!$O$92</f>
        <v>0.340018555250421</v>
      </c>
      <c r="P18" s="25" t="n">
        <f aca="false">(Трансформирование!P18-Трансформирование!$P$91)/Трансформирование!$P$92</f>
        <v>-0.525317789697946</v>
      </c>
      <c r="Q18" s="25" t="n">
        <f aca="false">(Трансформирование!Q18-Трансформирование!$Q$91)/Трансформирование!$Q$92</f>
        <v>-0.568562659102721</v>
      </c>
      <c r="R18" s="25" t="n">
        <f aca="false">(Трансформирование!R18-Трансформирование!$R$91)/Трансформирование!$R$92</f>
        <v>-1.16678699329053</v>
      </c>
      <c r="S18" s="25" t="n">
        <f aca="false">(Трансформирование!S18-Трансформирование!$S$91)/Трансформирование!$S$92</f>
        <v>2.10385678403916</v>
      </c>
      <c r="T18" s="25" t="n">
        <f aca="false">(Трансформирование!T18-Трансформирование!$T$91)/Трансформирование!$T$92</f>
        <v>-0.232730790736141</v>
      </c>
      <c r="U18" s="25" t="n">
        <f aca="false">(Трансформирование!U18-Трансформирование!$U$91)/Трансформирование!$U$92</f>
        <v>-1.00777028051754</v>
      </c>
      <c r="V18" s="25" t="n">
        <f aca="false">(Трансформирование!V18-Трансформирование!$V$91)/Трансформирование!$V$92</f>
        <v>-0.107371908956337</v>
      </c>
      <c r="W18" s="25" t="n">
        <f aca="false">(Трансформирование!W18-Трансформирование!$W$91)/Трансформирование!$W$92</f>
        <v>-0.183157690869136</v>
      </c>
      <c r="X18" s="25" t="n">
        <f aca="false">(Трансформирование!X18-Трансформирование!$X$91)/Трансформирование!$X$92</f>
        <v>-0.515641160358991</v>
      </c>
      <c r="Y18" s="25" t="n">
        <f aca="false">(Трансформирование!Y18-Трансформирование!$Y$91)/Трансформирование!$Y$92</f>
        <v>-0.776516123127895</v>
      </c>
      <c r="Z18" s="25" t="n">
        <f aca="false">(Трансформирование!Z18-Трансформирование!$Z$91)/Трансформирование!$Z$92</f>
        <v>-1.22595738012808</v>
      </c>
      <c r="AA18" s="25" t="n">
        <f aca="false">(Трансформирование!AA18-Трансформирование!$AA$91)/Трансформирование!$AA$92</f>
        <v>-0.187779049422811</v>
      </c>
      <c r="AB18" s="25" t="n">
        <f aca="false">(Трансформирование!AB18-Трансформирование!$AB$91)/Трансформирование!$AB$92</f>
        <v>-0.70958408402537</v>
      </c>
      <c r="AC18" s="25" t="n">
        <f aca="false">(Трансформирование!AC18-Трансформирование!$AC$91)/Трансформирование!$AC$92</f>
        <v>-0.863115508850593</v>
      </c>
      <c r="AD18" s="25" t="n">
        <f aca="false">(Трансформирование!AD18-Трансформирование!$AD$91)/Трансформирование!$AD$92</f>
        <v>-0.516545362010456</v>
      </c>
      <c r="AE18" s="25" t="n">
        <f aca="false">(Трансформирование!AE18-Трансформирование!$AE$91)/Трансформирование!$AE$92</f>
        <v>-0.0116608312930542</v>
      </c>
      <c r="AF18" s="25" t="n">
        <f aca="false">(Трансформирование!AF18-Трансформирование!$AF$91)/Трансформирование!$AF$92</f>
        <v>0.289796159318475</v>
      </c>
      <c r="AG18" s="25" t="n">
        <f aca="false">(Трансформирование!AG18-Трансформирование!$AG$91)/Трансформирование!$AG$92</f>
        <v>-0.710238236169789</v>
      </c>
      <c r="AH18" s="25" t="n">
        <f aca="false">(Трансформирование!AH18-Трансформирование!$AH$91)/Трансформирование!$AH$92</f>
        <v>-0.702585648854772</v>
      </c>
      <c r="AI18" s="25" t="n">
        <f aca="false">(Трансформирование!AI18-Трансформирование!$AI$91)/Трансформирование!$AI$92</f>
        <v>-0.740188727463307</v>
      </c>
    </row>
    <row r="19" customFormat="false" ht="10.5" hidden="false" customHeight="false" outlineLevel="0" collapsed="false">
      <c r="A19" s="28" t="s">
        <v>21</v>
      </c>
      <c r="B19" s="25" t="n">
        <f aca="false">(Трансформирование!B19-Трансформирование!$B$91)/Трансформирование!$B$92</f>
        <v>-0.0682948806164398</v>
      </c>
      <c r="C19" s="25" t="n">
        <f aca="false">(Трансформирование!C19-Трансформирование!$C$91)/Трансформирование!$C$92</f>
        <v>0.0105933751525466</v>
      </c>
      <c r="D19" s="25" t="n">
        <f aca="false">Трансформирование!D19</f>
        <v>2.00622091492927</v>
      </c>
      <c r="E19" s="25" t="n">
        <f aca="false">Трансформирование!E19</f>
        <v>28.7</v>
      </c>
      <c r="F19" s="25" t="n">
        <f aca="false">Трансформирование!F19</f>
        <v>75.4</v>
      </c>
      <c r="G19" s="25" t="n">
        <f aca="false">Трансформирование!G19</f>
        <v>24.6</v>
      </c>
      <c r="H19" s="25" t="n">
        <f aca="false">(Трансформирование!H19-Трансформирование!$H$91)/Трансформирование!$H$92</f>
        <v>-1.48565419973987</v>
      </c>
      <c r="I19" s="25" t="n">
        <f aca="false">(Трансформирование!I19-Трансформирование!$I$91)/Трансформирование!$I$92</f>
        <v>-0.446939949465966</v>
      </c>
      <c r="J19" s="25" t="n">
        <f aca="false">(Трансформирование!J19-Трансформирование!$J$91)/Трансформирование!$J$92</f>
        <v>0.309284003951955</v>
      </c>
      <c r="K19" s="25" t="n">
        <f aca="false">(Трансформирование!K19-Трансформирование!$K$91)/Трансформирование!$K$92</f>
        <v>-0.085425105765629</v>
      </c>
      <c r="L19" s="25" t="n">
        <f aca="false">(Трансформирование!L19-Трансформирование!$L$91)/Трансформирование!$L$92</f>
        <v>0.126092284170449</v>
      </c>
      <c r="M19" s="25" t="n">
        <f aca="false">(Трансформирование!M19-Трансформирование!$M$91)/Трансформирование!$M$92</f>
        <v>0.347534409625455</v>
      </c>
      <c r="N19" s="25" t="n">
        <f aca="false">Трансформирование!N19</f>
        <v>1.51729129920535</v>
      </c>
      <c r="O19" s="25" t="n">
        <f aca="false">(Трансформирование!O19-Трансформирование!$O$91)/Трансформирование!$O$92</f>
        <v>-0.722314267149648</v>
      </c>
      <c r="P19" s="25" t="n">
        <f aca="false">(Трансформирование!P19-Трансформирование!$P$91)/Трансформирование!$P$92</f>
        <v>-1.39688654667835</v>
      </c>
      <c r="Q19" s="25" t="n">
        <f aca="false">(Трансформирование!Q19-Трансформирование!$Q$91)/Трансформирование!$Q$92</f>
        <v>-0.493338341581604</v>
      </c>
      <c r="R19" s="25" t="n">
        <f aca="false">(Трансформирование!R19-Трансформирование!$R$91)/Трансформирование!$R$92</f>
        <v>0.984464678160156</v>
      </c>
      <c r="S19" s="25" t="n">
        <f aca="false">(Трансформирование!S19-Трансформирование!$S$91)/Трансформирование!$S$92</f>
        <v>-0.342885096149521</v>
      </c>
      <c r="T19" s="25" t="n">
        <f aca="false">(Трансформирование!T19-Трансформирование!$T$91)/Трансформирование!$T$92</f>
        <v>-0.260712986030956</v>
      </c>
      <c r="U19" s="25" t="n">
        <f aca="false">(Трансформирование!U19-Трансформирование!$U$91)/Трансформирование!$U$92</f>
        <v>0.507407985924965</v>
      </c>
      <c r="V19" s="25" t="n">
        <f aca="false">(Трансформирование!V19-Трансформирование!$V$91)/Трансформирование!$V$92</f>
        <v>0.157101112724662</v>
      </c>
      <c r="W19" s="25" t="n">
        <f aca="false">(Трансформирование!W19-Трансформирование!$W$91)/Трансформирование!$W$92</f>
        <v>0.146515390578545</v>
      </c>
      <c r="X19" s="25" t="n">
        <f aca="false">(Трансформирование!X19-Трансформирование!$X$91)/Трансформирование!$X$92</f>
        <v>-0.473643055860573</v>
      </c>
      <c r="Y19" s="25" t="n">
        <f aca="false">(Трансформирование!Y19-Трансформирование!$Y$91)/Трансформирование!$Y$92</f>
        <v>-0.436559623016824</v>
      </c>
      <c r="Z19" s="25" t="n">
        <f aca="false">(Трансформирование!Z19-Трансформирование!$Z$91)/Трансформирование!$Z$92</f>
        <v>-0.632463422597687</v>
      </c>
      <c r="AA19" s="25" t="n">
        <f aca="false">(Трансформирование!AA19-Трансформирование!$AA$91)/Трансформирование!$AA$92</f>
        <v>-0.187779049422811</v>
      </c>
      <c r="AB19" s="25" t="n">
        <f aca="false">(Трансформирование!AB19-Трансформирование!$AB$91)/Трансформирование!$AB$92</f>
        <v>0.274125828756794</v>
      </c>
      <c r="AC19" s="25" t="n">
        <f aca="false">(Трансформирование!AC19-Трансформирование!$AC$91)/Трансформирование!$AC$92</f>
        <v>-0.66143824967158</v>
      </c>
      <c r="AD19" s="25" t="n">
        <f aca="false">(Трансформирование!AD19-Трансформирование!$AD$91)/Трансформирование!$AD$92</f>
        <v>-0.119104270174253</v>
      </c>
      <c r="AE19" s="25" t="n">
        <f aca="false">(Трансформирование!AE19-Трансформирование!$AE$91)/Трансформирование!$AE$92</f>
        <v>0.287901229477447</v>
      </c>
      <c r="AF19" s="25" t="n">
        <f aca="false">(Трансформирование!AF19-Трансформирование!$AF$91)/Трансформирование!$AF$92</f>
        <v>-0.324236863519929</v>
      </c>
      <c r="AG19" s="25" t="n">
        <f aca="false">(Трансформирование!AG19-Трансформирование!$AG$91)/Трансформирование!$AG$92</f>
        <v>-0.476300065431376</v>
      </c>
      <c r="AH19" s="25" t="n">
        <f aca="false">(Трансформирование!AH19-Трансформирование!$AH$91)/Трансформирование!$AH$92</f>
        <v>-0.0377492989930889</v>
      </c>
      <c r="AI19" s="25" t="n">
        <f aca="false">(Трансформирование!AI19-Трансформирование!$AI$91)/Трансформирование!$AI$92</f>
        <v>0.12200756094454</v>
      </c>
    </row>
    <row r="20" customFormat="false" ht="10.5" hidden="false" customHeight="false" outlineLevel="0" collapsed="false">
      <c r="A20" s="28" t="s">
        <v>22</v>
      </c>
      <c r="B20" s="25" t="n">
        <f aca="false">(Трансформирование!B20-Трансформирование!$B$91)/Трансформирование!$B$92</f>
        <v>-0.741957072132457</v>
      </c>
      <c r="C20" s="25" t="n">
        <f aca="false">(Трансформирование!C20-Трансформирование!$C$91)/Трансформирование!$C$92</f>
        <v>0.171202970038822</v>
      </c>
      <c r="D20" s="25" t="n">
        <f aca="false">Трансформирование!D20</f>
        <v>1.95138067863038</v>
      </c>
      <c r="E20" s="25" t="n">
        <f aca="false">Трансформирование!E20</f>
        <v>29.9</v>
      </c>
      <c r="F20" s="25" t="n">
        <f aca="false">Трансформирование!F20</f>
        <v>74.7</v>
      </c>
      <c r="G20" s="25" t="n">
        <f aca="false">Трансформирование!G20</f>
        <v>25.3</v>
      </c>
      <c r="H20" s="25" t="n">
        <f aca="false">(Трансформирование!H20-Трансформирование!$H$91)/Трансформирование!$H$92</f>
        <v>1.2736187664513</v>
      </c>
      <c r="I20" s="25" t="n">
        <f aca="false">(Трансформирование!I20-Трансформирование!$I$91)/Трансформирование!$I$92</f>
        <v>0.0227313159213789</v>
      </c>
      <c r="J20" s="25" t="n">
        <f aca="false">(Трансформирование!J20-Трансформирование!$J$91)/Трансформирование!$J$92</f>
        <v>0.713246570605258</v>
      </c>
      <c r="K20" s="25" t="n">
        <f aca="false">(Трансформирование!K20-Трансформирование!$K$91)/Трансформирование!$K$92</f>
        <v>0.120662857361652</v>
      </c>
      <c r="L20" s="25" t="n">
        <f aca="false">(Трансформирование!L20-Трансформирование!$L$91)/Трансформирование!$L$92</f>
        <v>0.366284543961567</v>
      </c>
      <c r="M20" s="25" t="n">
        <f aca="false">(Трансформирование!M20-Трансформирование!$M$91)/Трансформирование!$M$92</f>
        <v>0.0632025990518203</v>
      </c>
      <c r="N20" s="25" t="n">
        <f aca="false">Трансформирование!N20</f>
        <v>1.87652960870107</v>
      </c>
      <c r="O20" s="25" t="n">
        <f aca="false">(Трансформирование!O20-Трансформирование!$O$91)/Трансформирование!$O$92</f>
        <v>0.183453514719526</v>
      </c>
      <c r="P20" s="25" t="n">
        <f aca="false">(Трансформирование!P20-Трансформирование!$P$91)/Трансформирование!$P$92</f>
        <v>-0.742226787884138</v>
      </c>
      <c r="Q20" s="25" t="n">
        <f aca="false">(Трансформирование!Q20-Трансформирование!$Q$91)/Трансформирование!$Q$92</f>
        <v>0.875971586869135</v>
      </c>
      <c r="R20" s="25" t="n">
        <f aca="false">(Трансформирование!R20-Трансформирование!$R$91)/Трансформирование!$R$92</f>
        <v>-0.422267811466566</v>
      </c>
      <c r="S20" s="25" t="n">
        <f aca="false">(Трансформирование!S20-Трансформирование!$S$91)/Трансформирование!$S$92</f>
        <v>-0.600845556100499</v>
      </c>
      <c r="T20" s="25" t="n">
        <f aca="false">(Трансформирование!T20-Трансформирование!$T$91)/Трансформирование!$T$92</f>
        <v>-0.759354866620718</v>
      </c>
      <c r="U20" s="25" t="n">
        <f aca="false">(Трансформирование!U20-Трансформирование!$U$91)/Трансформирование!$U$92</f>
        <v>-0.485024188392337</v>
      </c>
      <c r="V20" s="25" t="n">
        <f aca="false">(Трансформирование!V20-Трансформирование!$V$91)/Трансформирование!$V$92</f>
        <v>-0.421088087618737</v>
      </c>
      <c r="W20" s="25" t="n">
        <f aca="false">(Трансформирование!W20-Трансформирование!$W$91)/Трансформирование!$W$92</f>
        <v>-0.0992586414750974</v>
      </c>
      <c r="X20" s="25" t="n">
        <f aca="false">(Трансформирование!X20-Трансформирование!$X$91)/Трансформирование!$X$92</f>
        <v>-0.570300142930806</v>
      </c>
      <c r="Y20" s="25" t="n">
        <f aca="false">(Трансформирование!Y20-Трансформирование!$Y$91)/Трансформирование!$Y$92</f>
        <v>-0.39665669772656</v>
      </c>
      <c r="Z20" s="25" t="n">
        <f aca="false">(Трансформирование!Z20-Трансформирование!$Z$91)/Трансформирование!$Z$92</f>
        <v>-1.12646441314604</v>
      </c>
      <c r="AA20" s="25" t="n">
        <f aca="false">(Трансформирование!AA20-Трансформирование!$AA$91)/Трансформирование!$AA$92</f>
        <v>-0.187779049422811</v>
      </c>
      <c r="AB20" s="25" t="n">
        <f aca="false">(Трансформирование!AB20-Трансформирование!$AB$91)/Трансформирование!$AB$92</f>
        <v>-0.0565660947302939</v>
      </c>
      <c r="AC20" s="25" t="n">
        <f aca="false">(Трансформирование!AC20-Трансформирование!$AC$91)/Трансформирование!$AC$92</f>
        <v>0.59264948412226</v>
      </c>
      <c r="AD20" s="25" t="n">
        <f aca="false">(Трансформирование!AD20-Трансформирование!$AD$91)/Трансформирование!$AD$92</f>
        <v>0.589841842239461</v>
      </c>
      <c r="AE20" s="25" t="n">
        <f aca="false">(Трансформирование!AE20-Трансформирование!$AE$91)/Трансформирование!$AE$92</f>
        <v>0.40564258916968</v>
      </c>
      <c r="AF20" s="25" t="n">
        <f aca="false">(Трансформирование!AF20-Трансформирование!$AF$91)/Трансформирование!$AF$92</f>
        <v>0.906533322553927</v>
      </c>
      <c r="AG20" s="25" t="n">
        <f aca="false">(Трансформирование!AG20-Трансформирование!$AG$91)/Трансформирование!$AG$92</f>
        <v>-0.546977913758948</v>
      </c>
      <c r="AH20" s="25" t="n">
        <f aca="false">(Трансформирование!AH20-Трансформирование!$AH$91)/Трансформирование!$AH$92</f>
        <v>-0.448388937594599</v>
      </c>
      <c r="AI20" s="25" t="n">
        <f aca="false">(Трансформирование!AI20-Трансформирование!$AI$91)/Трансформирование!$AI$92</f>
        <v>-1.39767845242623</v>
      </c>
    </row>
    <row r="21" customFormat="false" ht="10.5" hidden="false" customHeight="false" outlineLevel="0" collapsed="false">
      <c r="A21" s="28" t="s">
        <v>23</v>
      </c>
      <c r="B21" s="25" t="n">
        <f aca="false">(Трансформирование!B21-Трансформирование!$B$91)/Трансформирование!$B$92</f>
        <v>-0.567550649574406</v>
      </c>
      <c r="C21" s="25" t="n">
        <f aca="false">(Трансформирование!C21-Трансформирование!$C$91)/Трансформирование!$C$92</f>
        <v>-0.0173561004251528</v>
      </c>
      <c r="D21" s="25" t="n">
        <f aca="false">Трансформирование!D21</f>
        <v>2.01544516231972</v>
      </c>
      <c r="E21" s="25" t="n">
        <f aca="false">Трансформирование!E21</f>
        <v>28</v>
      </c>
      <c r="F21" s="25" t="n">
        <f aca="false">Трансформирование!F21</f>
        <v>81.7</v>
      </c>
      <c r="G21" s="25" t="n">
        <f aca="false">Трансформирование!G21</f>
        <v>18.3</v>
      </c>
      <c r="H21" s="25" t="n">
        <f aca="false">(Трансформирование!H21-Трансформирование!$H$91)/Трансформирование!$H$92</f>
        <v>-0.363620183779149</v>
      </c>
      <c r="I21" s="25" t="n">
        <f aca="false">(Трансформирование!I21-Трансформирование!$I$91)/Трансформирование!$I$92</f>
        <v>0.506922950833953</v>
      </c>
      <c r="J21" s="25" t="n">
        <f aca="false">(Трансформирование!J21-Трансформирование!$J$91)/Трансформирование!$J$92</f>
        <v>0.363994822378897</v>
      </c>
      <c r="K21" s="25" t="n">
        <f aca="false">(Трансформирование!K21-Трансформирование!$K$91)/Трансформирование!$K$92</f>
        <v>-0.0565385888790588</v>
      </c>
      <c r="L21" s="25" t="n">
        <f aca="false">(Трансформирование!L21-Трансформирование!$L$91)/Трансформирование!$L$92</f>
        <v>0.268397221790979</v>
      </c>
      <c r="M21" s="25" t="n">
        <f aca="false">(Трансформирование!M21-Трансформирование!$M$91)/Трансформирование!$M$92</f>
        <v>0.435913952512909</v>
      </c>
      <c r="N21" s="25" t="n">
        <f aca="false">Трансформирование!N21</f>
        <v>1.62657656169779</v>
      </c>
      <c r="O21" s="25" t="n">
        <f aca="false">(Трансформирование!O21-Трансформирование!$O$91)/Трансформирование!$O$92</f>
        <v>-0.563074822269642</v>
      </c>
      <c r="P21" s="25" t="n">
        <f aca="false">(Трансформирование!P21-Трансформирование!$P$91)/Трансформирование!$P$92</f>
        <v>-0.89832255283277</v>
      </c>
      <c r="Q21" s="25" t="n">
        <f aca="false">(Трансформирование!Q21-Трансформирование!$Q$91)/Трансформирование!$Q$92</f>
        <v>0.0588568267227354</v>
      </c>
      <c r="R21" s="25" t="n">
        <f aca="false">(Трансформирование!R21-Трансформирование!$R$91)/Трансформирование!$R$92</f>
        <v>-0.0550985371969644</v>
      </c>
      <c r="S21" s="25" t="n">
        <f aca="false">(Трансформирование!S21-Трансформирование!$S$91)/Трансформирование!$S$92</f>
        <v>0.0582276983523955</v>
      </c>
      <c r="T21" s="25" t="n">
        <f aca="false">(Трансформирование!T21-Трансформирование!$T$91)/Трансформирование!$T$92</f>
        <v>0.136758825501405</v>
      </c>
      <c r="U21" s="25" t="n">
        <f aca="false">(Трансформирование!U21-Трансформирование!$U$91)/Трансформирование!$U$92</f>
        <v>-0.424731930675541</v>
      </c>
      <c r="V21" s="25" t="n">
        <f aca="false">(Трансформирование!V21-Трансформирование!$V$91)/Трансформирование!$V$92</f>
        <v>0.950266675534053</v>
      </c>
      <c r="W21" s="25" t="n">
        <f aca="false">(Трансформирование!W21-Трансформирование!$W$91)/Трансформирование!$W$92</f>
        <v>0.448971800771007</v>
      </c>
      <c r="X21" s="25" t="n">
        <f aca="false">(Трансформирование!X21-Трансформирование!$X$91)/Трансформирование!$X$92</f>
        <v>-0.267173418158315</v>
      </c>
      <c r="Y21" s="25" t="n">
        <f aca="false">(Трансформирование!Y21-Трансформирование!$Y$91)/Трансформирование!$Y$92</f>
        <v>-0.298580379615459</v>
      </c>
      <c r="Z21" s="25" t="n">
        <f aca="false">(Трансформирование!Z21-Трансформирование!$Z$91)/Трансформирование!$Z$92</f>
        <v>0.566300885417491</v>
      </c>
      <c r="AA21" s="25" t="n">
        <f aca="false">(Трансформирование!AA21-Трансформирование!$AA$91)/Трансформирование!$AA$92</f>
        <v>-0.187779049422811</v>
      </c>
      <c r="AB21" s="25" t="n">
        <f aca="false">(Трансформирование!AB21-Трансформирование!$AB$91)/Трансформирование!$AB$92</f>
        <v>0.949679254258031</v>
      </c>
      <c r="AC21" s="25" t="n">
        <f aca="false">(Трансформирование!AC21-Трансформирование!$AC$91)/Трансформирование!$AC$92</f>
        <v>-0.108783218329957</v>
      </c>
      <c r="AD21" s="25" t="n">
        <f aca="false">(Трансформирование!AD21-Трансформирование!$AD$91)/Трансформирование!$AD$92</f>
        <v>0.136555609683977</v>
      </c>
      <c r="AE21" s="25" t="n">
        <f aca="false">(Трансформирование!AE21-Трансформирование!$AE$91)/Трансформирование!$AE$92</f>
        <v>0.594042569668913</v>
      </c>
      <c r="AF21" s="25" t="n">
        <f aca="false">(Трансформирование!AF21-Трансформирование!$AF$91)/Трансформирование!$AF$92</f>
        <v>1.76406871764635</v>
      </c>
      <c r="AG21" s="25" t="n">
        <f aca="false">(Трансформирование!AG21-Трансформирование!$AG$91)/Трансформирование!$AG$92</f>
        <v>0.411651937089601</v>
      </c>
      <c r="AH21" s="25" t="n">
        <f aca="false">(Трансформирование!AH21-Трансформирование!$AH$91)/Трансформирование!$AH$92</f>
        <v>0.650055853511154</v>
      </c>
      <c r="AI21" s="25" t="n">
        <f aca="false">(Трансформирование!AI21-Трансформирование!$AI$91)/Трансформирование!$AI$92</f>
        <v>0.0543503069246087</v>
      </c>
    </row>
    <row r="22" customFormat="false" ht="10.5" hidden="false" customHeight="false" outlineLevel="0" collapsed="false">
      <c r="A22" s="28" t="s">
        <v>24</v>
      </c>
      <c r="B22" s="25" t="n">
        <f aca="false">(Трансформирование!B22-Трансформирование!$B$91)/Трансформирование!$B$92</f>
        <v>-1.59242314643738</v>
      </c>
      <c r="C22" s="25" t="n">
        <f aca="false">(Трансформирование!C22-Трансформирование!$C$91)/Трансформирование!$C$92</f>
        <v>3.31885838589892</v>
      </c>
      <c r="D22" s="25" t="n">
        <f aca="false">Трансформирование!D22</f>
        <v>1.94800749285059</v>
      </c>
      <c r="E22" s="25" t="n">
        <f aca="false">Трансформирование!E22</f>
        <v>26.2</v>
      </c>
      <c r="F22" s="25" t="n">
        <f aca="false">Трансформирование!F22</f>
        <v>98.8</v>
      </c>
      <c r="G22" s="25" t="n">
        <f aca="false">Трансформирование!G22</f>
        <v>1.2</v>
      </c>
      <c r="H22" s="25" t="n">
        <f aca="false">(Трансформирование!H22-Трансформирование!$H$91)/Трансформирование!$H$92</f>
        <v>-0.994910150799676</v>
      </c>
      <c r="I22" s="25" t="n">
        <f aca="false">(Трансформирование!I22-Трансформирование!$I$91)/Трансформирование!$I$92</f>
        <v>3.36587150909728</v>
      </c>
      <c r="J22" s="25" t="n">
        <f aca="false">(Трансформирование!J22-Трансформирование!$J$91)/Трансформирование!$J$92</f>
        <v>2.84104930862096</v>
      </c>
      <c r="K22" s="25" t="n">
        <f aca="false">(Трансформирование!K22-Трансформирование!$K$91)/Трансформирование!$K$92</f>
        <v>4.05759977652271</v>
      </c>
      <c r="L22" s="25" t="n">
        <f aca="false">(Трансформирование!L22-Трансформирование!$L$91)/Трансформирование!$L$92</f>
        <v>4.27232620583721</v>
      </c>
      <c r="M22" s="25" t="n">
        <f aca="false">(Трансформирование!M22-Трансформирование!$M$91)/Трансформирование!$M$92</f>
        <v>3.7232539545532</v>
      </c>
      <c r="N22" s="25" t="n">
        <f aca="false">Трансформирование!N22</f>
        <v>2.03352271332952</v>
      </c>
      <c r="O22" s="25" t="n">
        <f aca="false">(Трансформирование!O22-Трансформирование!$O$91)/Трансформирование!$O$92</f>
        <v>0.30864001140866</v>
      </c>
      <c r="P22" s="25" t="n">
        <f aca="false">(Трансформирование!P22-Трансформирование!$P$91)/Трансформирование!$P$92</f>
        <v>-3.03188780170063</v>
      </c>
      <c r="Q22" s="25" t="n">
        <f aca="false">(Трансформирование!Q22-Трансформирование!$Q$91)/Трансформирование!$Q$92</f>
        <v>2.71330431391072</v>
      </c>
      <c r="R22" s="25" t="n">
        <f aca="false">(Трансформирование!R22-Трансформирование!$R$91)/Трансформирование!$R$92</f>
        <v>4.89602088399589</v>
      </c>
      <c r="S22" s="25" t="n">
        <f aca="false">(Трансформирование!S22-Трансформирование!$S$91)/Трансформирование!$S$92</f>
        <v>0.0166977953707775</v>
      </c>
      <c r="T22" s="25" t="n">
        <f aca="false">(Трансформирование!T22-Трансформирование!$T$91)/Трансформирование!$T$92</f>
        <v>2.84599179775839</v>
      </c>
      <c r="U22" s="25" t="n">
        <f aca="false">(Трансформирование!U22-Трансформирование!$U$91)/Трансформирование!$U$92</f>
        <v>1.22917838554936</v>
      </c>
      <c r="V22" s="25" t="n">
        <f aca="false">(Трансформирование!V22-Трансформирование!$V$91)/Трансформирование!$V$92</f>
        <v>2.39869434013667</v>
      </c>
      <c r="W22" s="25" t="n">
        <f aca="false">(Трансформирование!W22-Трансформирование!$W$91)/Трансформирование!$W$92</f>
        <v>2.3643920461926</v>
      </c>
      <c r="X22" s="25" t="n">
        <f aca="false">(Трансформирование!X22-Трансформирование!$X$91)/Трансформирование!$X$92</f>
        <v>2.72609381053512</v>
      </c>
      <c r="Y22" s="25" t="n">
        <f aca="false">(Трансформирование!Y22-Трансформирование!$Y$91)/Трансформирование!$Y$92</f>
        <v>2.94859459520986</v>
      </c>
      <c r="Z22" s="25" t="n">
        <f aca="false">(Трансформирование!Z22-Трансформирование!$Z$91)/Трансформирование!$Z$92</f>
        <v>3.02045435355273</v>
      </c>
      <c r="AA22" s="25" t="n">
        <f aca="false">(Трансформирование!AA22-Трансформирование!$AA$91)/Трансформирование!$AA$92</f>
        <v>-0.187779049422811</v>
      </c>
      <c r="AB22" s="25" t="n">
        <f aca="false">(Трансформирование!AB22-Трансформирование!$AB$91)/Трансформирование!$AB$92</f>
        <v>3.55750169726103</v>
      </c>
      <c r="AC22" s="25" t="n">
        <f aca="false">(Трансформирование!AC22-Трансформирование!$AC$91)/Трансформирование!$AC$92</f>
        <v>4.60061281338853</v>
      </c>
      <c r="AD22" s="25" t="n">
        <f aca="false">(Трансформирование!AD22-Трансформирование!$AD$91)/Трансформирование!$AD$92</f>
        <v>4.02030373877976</v>
      </c>
      <c r="AE22" s="25" t="n">
        <f aca="false">(Трансформирование!AE22-Трансформирование!$AE$91)/Трансформирование!$AE$92</f>
        <v>2.61280556786144</v>
      </c>
      <c r="AF22" s="25" t="n">
        <f aca="false">(Трансформирование!AF22-Трансформирование!$AF$91)/Трансформирование!$AF$92</f>
        <v>2.17922367228914</v>
      </c>
      <c r="AG22" s="25" t="n">
        <f aca="false">(Трансформирование!AG22-Трансформирование!$AG$91)/Трансформирование!$AG$92</f>
        <v>1.36078875341116</v>
      </c>
      <c r="AH22" s="25" t="n">
        <f aca="false">(Трансформирование!AH22-Трансформирование!$AH$91)/Трансформирование!$AH$92</f>
        <v>2.63312837100455</v>
      </c>
      <c r="AI22" s="25" t="n">
        <f aca="false">(Трансформирование!AI22-Трансформирование!$AI$91)/Трансформирование!$AI$92</f>
        <v>-0.152091057905439</v>
      </c>
    </row>
    <row r="23" customFormat="false" ht="10.5" hidden="false" customHeight="false" outlineLevel="0" collapsed="false">
      <c r="A23" s="28" t="s">
        <v>25</v>
      </c>
      <c r="B23" s="25" t="n">
        <f aca="false">(Трансформирование!B23-Трансформирование!$B$91)/Трансформирование!$B$92</f>
        <v>0.482822293952892</v>
      </c>
      <c r="C23" s="25" t="n">
        <f aca="false">(Трансформирование!C23-Трансформирование!$C$91)/Трансформирование!$C$92</f>
        <v>-0.720404563814805</v>
      </c>
      <c r="D23" s="25" t="n">
        <f aca="false">Трансформирование!D23</f>
        <v>2.05690037684406</v>
      </c>
      <c r="E23" s="25" t="n">
        <f aca="false">Трансформирование!E23</f>
        <v>26</v>
      </c>
      <c r="F23" s="25" t="n">
        <f aca="false">Трансформирование!F23</f>
        <v>79.9</v>
      </c>
      <c r="G23" s="25" t="n">
        <f aca="false">Трансформирование!G23</f>
        <v>20.1</v>
      </c>
      <c r="H23" s="25" t="n">
        <f aca="false">(Трансформирование!H23-Трансформирование!$H$91)/Трансформирование!$H$92</f>
        <v>-1.0560631788548</v>
      </c>
      <c r="I23" s="25" t="n">
        <f aca="false">(Трансформирование!I23-Трансформирование!$I$91)/Трансформирование!$I$92</f>
        <v>-1.32622824698317</v>
      </c>
      <c r="J23" s="25" t="n">
        <f aca="false">(Трансформирование!J23-Трансформирование!$J$91)/Трансформирование!$J$92</f>
        <v>-0.804354279327784</v>
      </c>
      <c r="K23" s="25" t="n">
        <f aca="false">(Трансформирование!K23-Трансформирование!$K$91)/Трансформирование!$K$92</f>
        <v>-0.73514848952439</v>
      </c>
      <c r="L23" s="25" t="n">
        <f aca="false">(Трансформирование!L23-Трансформирование!$L$91)/Трансформирование!$L$92</f>
        <v>-0.78801485336401</v>
      </c>
      <c r="M23" s="25" t="n">
        <f aca="false">(Трансформирование!M23-Трансформирование!$M$91)/Трансформирование!$M$92</f>
        <v>-0.146261434659763</v>
      </c>
      <c r="N23" s="25" t="n">
        <f aca="false">Трансформирование!N23</f>
        <v>0.668740304976422</v>
      </c>
      <c r="O23" s="25" t="n">
        <f aca="false">(Трансформирование!O23-Трансформирование!$O$91)/Трансформирование!$O$92</f>
        <v>0.329526437565121</v>
      </c>
      <c r="P23" s="25" t="n">
        <f aca="false">(Трансформирование!P23-Трансформирование!$P$91)/Трансформирование!$P$92</f>
        <v>0.0611428342897639</v>
      </c>
      <c r="Q23" s="25" t="n">
        <f aca="false">(Трансформирование!Q23-Трансформирование!$Q$91)/Трансформирование!$Q$92</f>
        <v>0.557818034401109</v>
      </c>
      <c r="R23" s="25" t="n">
        <f aca="false">(Трансформирование!R23-Трансформирование!$R$91)/Трансформирование!$R$92</f>
        <v>0.263769070066137</v>
      </c>
      <c r="S23" s="25" t="n">
        <f aca="false">(Трансформирование!S23-Трансформирование!$S$91)/Трансформирование!$S$92</f>
        <v>-0.885832186140058</v>
      </c>
      <c r="T23" s="25" t="n">
        <f aca="false">(Трансформирование!T23-Трансформирование!$T$91)/Трансформирование!$T$92</f>
        <v>0.0747373148165415</v>
      </c>
      <c r="U23" s="25" t="n">
        <f aca="false">(Трансформирование!U23-Трансформирование!$U$91)/Трансформирование!$U$92</f>
        <v>-0.631660023090651</v>
      </c>
      <c r="V23" s="25" t="n">
        <f aca="false">(Трансформирование!V23-Трансформирование!$V$91)/Трансформирование!$V$92</f>
        <v>-0.0514799089754916</v>
      </c>
      <c r="W23" s="25" t="n">
        <f aca="false">(Трансформирование!W23-Трансформирование!$W$91)/Трансформирование!$W$92</f>
        <v>-0.149114612817379</v>
      </c>
      <c r="X23" s="25" t="n">
        <f aca="false">(Трансформирование!X23-Трансформирование!$X$91)/Трансформирование!$X$92</f>
        <v>-0.204538512436636</v>
      </c>
      <c r="Y23" s="25" t="n">
        <f aca="false">(Трансформирование!Y23-Трансформирование!$Y$91)/Трансформирование!$Y$92</f>
        <v>0.511595164963192</v>
      </c>
      <c r="Z23" s="25" t="n">
        <f aca="false">(Трансформирование!Z23-Трансформирование!$Z$91)/Трансформирование!$Z$92</f>
        <v>0.0797213255155139</v>
      </c>
      <c r="AA23" s="25" t="n">
        <f aca="false">(Трансформирование!AA23-Трансформирование!$AA$91)/Трансформирование!$AA$92</f>
        <v>-0.187779049422811</v>
      </c>
      <c r="AB23" s="25" t="n">
        <f aca="false">(Трансформирование!AB23-Трансформирование!$AB$91)/Трансформирование!$AB$92</f>
        <v>1.06359392307371</v>
      </c>
      <c r="AC23" s="25" t="n">
        <f aca="false">(Трансформирование!AC23-Трансформирование!$AC$91)/Трансформирование!$AC$92</f>
        <v>-0.0830211807125685</v>
      </c>
      <c r="AD23" s="25" t="n">
        <f aca="false">(Трансформирование!AD23-Трансформирование!$AD$91)/Трансформирование!$AD$92</f>
        <v>-0.503369038915957</v>
      </c>
      <c r="AE23" s="25" t="n">
        <f aca="false">(Трансформирование!AE23-Трансформирование!$AE$91)/Трансформирование!$AE$92</f>
        <v>0.311753743039872</v>
      </c>
      <c r="AF23" s="25" t="n">
        <f aca="false">(Трансформирование!AF23-Трансформирование!$AF$91)/Трансформирование!$AF$92</f>
        <v>0.417714440543754</v>
      </c>
      <c r="AG23" s="25" t="n">
        <f aca="false">(Трансформирование!AG23-Трансформирование!$AG$91)/Трансформирование!$AG$92</f>
        <v>1.83119376311751</v>
      </c>
      <c r="AH23" s="25" t="n">
        <f aca="false">(Трансформирование!AH23-Трансформирование!$AH$91)/Трансформирование!$AH$92</f>
        <v>0.33930535960538</v>
      </c>
      <c r="AI23" s="25" t="n">
        <f aca="false">(Трансформирование!AI23-Трансформирование!$AI$91)/Трансформирование!$AI$92</f>
        <v>1.40055618178274</v>
      </c>
    </row>
    <row r="24" customFormat="false" ht="10.5" hidden="false" customHeight="false" outlineLevel="0" collapsed="false">
      <c r="A24" s="28" t="s">
        <v>26</v>
      </c>
      <c r="B24" s="25" t="n">
        <f aca="false">(Трансформирование!B24-Трансформирование!$B$91)/Трансформирование!$B$92</f>
        <v>1.22175684689414</v>
      </c>
      <c r="C24" s="25" t="n">
        <f aca="false">(Трансформирование!C24-Трансформирование!$C$91)/Трансформирование!$C$92</f>
        <v>-0.427745988650878</v>
      </c>
      <c r="D24" s="25" t="n">
        <f aca="false">Трансформирование!D24</f>
        <v>2.10943572840165</v>
      </c>
      <c r="E24" s="25" t="n">
        <f aca="false">Трансформирование!E24</f>
        <v>21.2</v>
      </c>
      <c r="F24" s="25" t="n">
        <f aca="false">Трансформирование!F24</f>
        <v>77.9</v>
      </c>
      <c r="G24" s="25" t="n">
        <f aca="false">Трансформирование!G24</f>
        <v>22.1</v>
      </c>
      <c r="H24" s="25" t="n">
        <f aca="false">(Трансформирование!H24-Трансформирование!$H$91)/Трансформирование!$H$92</f>
        <v>-0.28942439520732</v>
      </c>
      <c r="I24" s="25" t="n">
        <f aca="false">(Трансформирование!I24-Трансформирование!$I$91)/Трансформирование!$I$92</f>
        <v>-0.173322605406797</v>
      </c>
      <c r="J24" s="25" t="n">
        <f aca="false">(Трансформирование!J24-Трансформирование!$J$91)/Трансформирование!$J$92</f>
        <v>-1.31440821562052</v>
      </c>
      <c r="K24" s="25" t="n">
        <f aca="false">(Трансформирование!K24-Трансформирование!$K$91)/Трансформирование!$K$92</f>
        <v>-0.45443648403723</v>
      </c>
      <c r="L24" s="25" t="n">
        <f aca="false">(Трансформирование!L24-Трансформирование!$L$91)/Трансформирование!$L$92</f>
        <v>-0.518421030753201</v>
      </c>
      <c r="M24" s="25" t="n">
        <f aca="false">(Трансформирование!M24-Трансформирование!$M$91)/Трансформирование!$M$92</f>
        <v>-0.8126605843245</v>
      </c>
      <c r="N24" s="25" t="n">
        <f aca="false">Трансформирование!N24</f>
        <v>1.34780941251295</v>
      </c>
      <c r="O24" s="25" t="n">
        <f aca="false">(Трансформирование!O24-Трансформирование!$O$91)/Трансформирование!$O$92</f>
        <v>-0.868034752322578</v>
      </c>
      <c r="P24" s="25" t="n">
        <f aca="false">(Трансформирование!P24-Трансформирование!$P$91)/Трансформирование!$P$92</f>
        <v>0.973275847810723</v>
      </c>
      <c r="Q24" s="25" t="n">
        <f aca="false">(Трансформирование!Q24-Трансформирование!$Q$91)/Трансформирование!$Q$92</f>
        <v>1.48375669839615</v>
      </c>
      <c r="R24" s="25" t="n">
        <f aca="false">(Трансформирование!R24-Трансформирование!$R$91)/Трансформирование!$R$92</f>
        <v>-0.329808030643255</v>
      </c>
      <c r="S24" s="25" t="n">
        <f aca="false">(Трансформирование!S24-Трансформирование!$S$91)/Трансформирование!$S$92</f>
        <v>0.802835662712321</v>
      </c>
      <c r="T24" s="25" t="n">
        <f aca="false">(Трансформирование!T24-Трансформирование!$T$91)/Трансформирование!$T$92</f>
        <v>0.00160803126674107</v>
      </c>
      <c r="U24" s="25" t="n">
        <f aca="false">(Трансформирование!U24-Трансформирование!$U$91)/Трансформирование!$U$92</f>
        <v>0.993010376335791</v>
      </c>
      <c r="V24" s="25" t="n">
        <f aca="false">(Трансформирование!V24-Трансформирование!$V$91)/Трансформирование!$V$92</f>
        <v>0.278683398031226</v>
      </c>
      <c r="W24" s="25" t="n">
        <f aca="false">(Трансформирование!W24-Трансформирование!$W$91)/Трансформирование!$W$92</f>
        <v>0.651400540020033</v>
      </c>
      <c r="X24" s="25" t="n">
        <f aca="false">(Трансформирование!X24-Трансформирование!$X$91)/Трансформирование!$X$92</f>
        <v>0.508859747872952</v>
      </c>
      <c r="Y24" s="25" t="n">
        <f aca="false">(Трансформирование!Y24-Трансформирование!$Y$91)/Трансформирование!$Y$92</f>
        <v>0.649095674529522</v>
      </c>
      <c r="Z24" s="25" t="n">
        <f aca="false">(Трансформирование!Z24-Трансформирование!$Z$91)/Трансформирование!$Z$92</f>
        <v>0.355587486922631</v>
      </c>
      <c r="AA24" s="25" t="n">
        <f aca="false">(Трансформирование!AA24-Трансформирование!$AA$91)/Трансформирование!$AA$92</f>
        <v>-0.187779049422811</v>
      </c>
      <c r="AB24" s="25" t="n">
        <f aca="false">(Трансформирование!AB24-Трансформирование!$AB$91)/Трансформирование!$AB$92</f>
        <v>0.0587703798177968</v>
      </c>
      <c r="AC24" s="25" t="n">
        <f aca="false">(Трансформирование!AC24-Трансформирование!$AC$91)/Трансформирование!$AC$92</f>
        <v>0.321471068060236</v>
      </c>
      <c r="AD24" s="25" t="n">
        <f aca="false">(Трансформирование!AD24-Трансформирование!$AD$91)/Трансформирование!$AD$92</f>
        <v>-0.0456308046701282</v>
      </c>
      <c r="AE24" s="25" t="n">
        <f aca="false">(Трансформирование!AE24-Трансформирование!$AE$91)/Трансформирование!$AE$92</f>
        <v>-0.0908723542295495</v>
      </c>
      <c r="AF24" s="25" t="n">
        <f aca="false">(Трансформирование!AF24-Трансформирование!$AF$91)/Трансформирование!$AF$92</f>
        <v>-0.212716094856088</v>
      </c>
      <c r="AG24" s="25" t="n">
        <f aca="false">(Трансформирование!AG24-Трансформирование!$AG$91)/Трансформирование!$AG$92</f>
        <v>0.0303477513239285</v>
      </c>
      <c r="AH24" s="25" t="n">
        <f aca="false">(Трансформирование!AH24-Трансформирование!$AH$91)/Трансформирование!$AH$92</f>
        <v>0.172702724273159</v>
      </c>
      <c r="AI24" s="25" t="n">
        <f aca="false">(Трансформирование!AI24-Трансформирование!$AI$91)/Трансформирование!$AI$92</f>
        <v>1.90885298762479</v>
      </c>
    </row>
    <row r="25" customFormat="false" ht="10.5" hidden="false" customHeight="false" outlineLevel="0" collapsed="false">
      <c r="A25" s="28" t="s">
        <v>27</v>
      </c>
      <c r="B25" s="25" t="n">
        <f aca="false">(Трансформирование!B25-Трансформирование!$B$91)/Трансформирование!$B$92</f>
        <v>1.21304100427406</v>
      </c>
      <c r="C25" s="25" t="n">
        <f aca="false">(Трансформирование!C25-Трансформирование!$C$91)/Трансформирование!$C$92</f>
        <v>-0.144330967219374</v>
      </c>
      <c r="D25" s="25" t="n">
        <f aca="false">Трансформирование!D25</f>
        <v>2.06829638283334</v>
      </c>
      <c r="E25" s="25" t="n">
        <f aca="false">Трансформирование!E25</f>
        <v>25.6</v>
      </c>
      <c r="F25" s="25" t="n">
        <f aca="false">Трансформирование!F25</f>
        <v>77.6</v>
      </c>
      <c r="G25" s="25" t="n">
        <f aca="false">Трансформирование!G25</f>
        <v>22.4</v>
      </c>
      <c r="H25" s="25" t="n">
        <f aca="false">(Трансформирование!H25-Трансформирование!$H$91)/Трансформирование!$H$92</f>
        <v>-1.34700013150138</v>
      </c>
      <c r="I25" s="25" t="n">
        <f aca="false">(Трансформирование!I25-Трансформирование!$I$91)/Трансформирование!$I$92</f>
        <v>-0.0637968077747169</v>
      </c>
      <c r="J25" s="25" t="n">
        <f aca="false">(Трансформирование!J25-Трансформирование!$J$91)/Трансформирование!$J$92</f>
        <v>-1.04995232428537</v>
      </c>
      <c r="K25" s="25" t="n">
        <f aca="false">(Трансформирование!K25-Трансформирование!$K$91)/Трансформирование!$K$92</f>
        <v>-0.303659189832768</v>
      </c>
      <c r="L25" s="25" t="n">
        <f aca="false">(Трансформирование!L25-Трансформирование!$L$91)/Трансформирование!$L$92</f>
        <v>-0.306359624778559</v>
      </c>
      <c r="M25" s="25" t="n">
        <f aca="false">(Трансформирование!M25-Трансформирование!$M$91)/Трансформирование!$M$92</f>
        <v>-0.238544006945924</v>
      </c>
      <c r="N25" s="25" t="n">
        <f aca="false">Трансформирование!N25</f>
        <v>1.45647531512197</v>
      </c>
      <c r="O25" s="25" t="n">
        <f aca="false">(Трансформирование!O25-Трансформирование!$O$91)/Трансформирование!$O$92</f>
        <v>0.0444392151666478</v>
      </c>
      <c r="P25" s="25" t="n">
        <f aca="false">(Трансформирование!P25-Трансформирование!$P$91)/Трансформирование!$P$92</f>
        <v>0.756266489784893</v>
      </c>
      <c r="Q25" s="25" t="n">
        <f aca="false">(Трансформирование!Q25-Трансформирование!$Q$91)/Трансформирование!$Q$92</f>
        <v>0.10180108655524</v>
      </c>
      <c r="R25" s="25" t="n">
        <f aca="false">(Трансформирование!R25-Трансформирование!$R$91)/Трансформирование!$R$92</f>
        <v>-0.336840224695979</v>
      </c>
      <c r="S25" s="25" t="n">
        <f aca="false">(Трансформирование!S25-Трансформирование!$S$91)/Трансформирование!$S$92</f>
        <v>-0.280508521069588</v>
      </c>
      <c r="T25" s="25" t="n">
        <f aca="false">(Трансформирование!T25-Трансформирование!$T$91)/Трансформирование!$T$92</f>
        <v>-0.0593175657954071</v>
      </c>
      <c r="U25" s="25" t="n">
        <f aca="false">(Трансформирование!U25-Трансформирование!$U$91)/Трансформирование!$U$92</f>
        <v>0.957715110156942</v>
      </c>
      <c r="V25" s="25" t="n">
        <f aca="false">(Трансформирование!V25-Трансформирование!$V$91)/Трансформирование!$V$92</f>
        <v>0.325532756994119</v>
      </c>
      <c r="W25" s="25" t="n">
        <f aca="false">(Трансформирование!W25-Трансформирование!$W$91)/Трансформирование!$W$92</f>
        <v>0.20371198110617</v>
      </c>
      <c r="X25" s="25" t="n">
        <f aca="false">(Трансформирование!X25-Трансформирование!$X$91)/Трансформирование!$X$92</f>
        <v>-0.188619081255635</v>
      </c>
      <c r="Y25" s="25" t="n">
        <f aca="false">(Трансформирование!Y25-Трансформирование!$Y$91)/Трансформирование!$Y$92</f>
        <v>0.350751482758007</v>
      </c>
      <c r="Z25" s="25" t="n">
        <f aca="false">(Трансформирование!Z25-Трансформирование!$Z$91)/Трансформирование!$Z$92</f>
        <v>0.647528818545022</v>
      </c>
      <c r="AA25" s="25" t="n">
        <f aca="false">(Трансформирование!AA25-Трансформирование!$AA$91)/Трансформирование!$AA$92</f>
        <v>-0.187779049422811</v>
      </c>
      <c r="AB25" s="25" t="n">
        <f aca="false">(Трансформирование!AB25-Трансформирование!$AB$91)/Трансформирование!$AB$92</f>
        <v>-2.05342975339456</v>
      </c>
      <c r="AC25" s="25" t="n">
        <f aca="false">(Трансформирование!AC25-Трансформирование!$AC$91)/Трансформирование!$AC$92</f>
        <v>0.446351754913158</v>
      </c>
      <c r="AD25" s="25" t="n">
        <f aca="false">(Трансформирование!AD25-Трансформирование!$AD$91)/Трансформирование!$AD$92</f>
        <v>-0.153006569560423</v>
      </c>
      <c r="AE25" s="25" t="n">
        <f aca="false">(Трансформирование!AE25-Трансформирование!$AE$91)/Трансформирование!$AE$92</f>
        <v>-0.0116608312930542</v>
      </c>
      <c r="AF25" s="25" t="n">
        <f aca="false">(Трансформирование!AF25-Трансформирование!$AF$91)/Трансформирование!$AF$92</f>
        <v>0.65637935837651</v>
      </c>
      <c r="AG25" s="25" t="n">
        <f aca="false">(Трансформирование!AG25-Трансформирование!$AG$91)/Трансформирование!$AG$92</f>
        <v>0.811526891765173</v>
      </c>
      <c r="AH25" s="25" t="n">
        <f aca="false">(Трансформирование!AH25-Трансформирование!$AH$91)/Трансформирование!$AH$92</f>
        <v>1.10014706170584</v>
      </c>
      <c r="AI25" s="25" t="n">
        <f aca="false">(Трансформирование!AI25-Трансформирование!$AI$91)/Трансформирование!$AI$92</f>
        <v>0.496724660131854</v>
      </c>
    </row>
    <row r="26" customFormat="false" ht="10.5" hidden="false" customHeight="false" outlineLevel="0" collapsed="false">
      <c r="A26" s="28" t="s">
        <v>28</v>
      </c>
      <c r="B26" s="25" t="n">
        <f aca="false">(Трансформирование!B26-Трансформирование!$B$91)/Трансформирование!$B$92</f>
        <v>0.466423487482333</v>
      </c>
      <c r="C26" s="25" t="n">
        <f aca="false">(Трансформирование!C26-Трансформирование!$C$91)/Трансформирование!$C$92</f>
        <v>-2.50022487404337</v>
      </c>
      <c r="D26" s="25" t="n">
        <f aca="false">Трансформирование!D26</f>
        <v>2.2225291030921</v>
      </c>
      <c r="E26" s="25" t="n">
        <f aca="false">Трансформирование!E26</f>
        <v>17</v>
      </c>
      <c r="F26" s="25" t="n">
        <f aca="false">Трансформирование!F26</f>
        <v>72.4</v>
      </c>
      <c r="G26" s="25" t="n">
        <f aca="false">Трансформирование!G26</f>
        <v>27.6</v>
      </c>
      <c r="H26" s="25" t="n">
        <f aca="false">(Трансформирование!H26-Трансформирование!$H$91)/Трансформирование!$H$92</f>
        <v>-1.34700013150138</v>
      </c>
      <c r="I26" s="25" t="n">
        <f aca="false">(Трансформирование!I26-Трансформирование!$I$91)/Трансформирование!$I$92</f>
        <v>-1.88740508862768</v>
      </c>
      <c r="J26" s="25" t="n">
        <f aca="false">(Трансформирование!J26-Трансформирование!$J$91)/Трансформирование!$J$92</f>
        <v>-2.10082826266949</v>
      </c>
      <c r="K26" s="25" t="n">
        <f aca="false">(Трансформирование!K26-Трансформирование!$K$91)/Трансформирование!$K$92</f>
        <v>-2.43133584392321</v>
      </c>
      <c r="L26" s="25" t="n">
        <f aca="false">(Трансформирование!L26-Трансформирование!$L$91)/Трансформирование!$L$92</f>
        <v>-2.38896037059018</v>
      </c>
      <c r="M26" s="25" t="n">
        <f aca="false">(Трансформирование!M26-Трансформирование!$M$91)/Трансформирование!$M$92</f>
        <v>-2.29137575731073</v>
      </c>
      <c r="N26" s="25" t="n">
        <f aca="false">Трансформирование!N26</f>
        <v>0</v>
      </c>
      <c r="O26" s="25" t="n">
        <f aca="false">(Трансформирование!O26-Трансформирование!$O$91)/Трансформирование!$O$92</f>
        <v>1.7676516304653</v>
      </c>
      <c r="P26" s="25" t="n">
        <f aca="false">(Трансформирование!P26-Трансформирование!$P$91)/Трансформирование!$P$92</f>
        <v>2.32585410249088</v>
      </c>
      <c r="Q26" s="25" t="n">
        <f aca="false">(Трансформирование!Q26-Трансформирование!$Q$91)/Трансформирование!$Q$92</f>
        <v>0.0723527690412807</v>
      </c>
      <c r="R26" s="25" t="n">
        <f aca="false">(Трансформирование!R26-Трансформирование!$R$91)/Трансформирование!$R$92</f>
        <v>0.217736284121247</v>
      </c>
      <c r="S26" s="25" t="n">
        <f aca="false">(Трансформирование!S26-Трансформирование!$S$91)/Трансформирование!$S$92</f>
        <v>5.11238132533017</v>
      </c>
      <c r="T26" s="25" t="n">
        <f aca="false">(Трансформирование!T26-Трансформирование!$T$91)/Трансформирование!$T$92</f>
        <v>1.08780128029129</v>
      </c>
      <c r="U26" s="25" t="n">
        <f aca="false">(Трансформирование!U26-Трансформирование!$U$91)/Трансформирование!$U$92</f>
        <v>0.68247127498915</v>
      </c>
      <c r="V26" s="25" t="n">
        <f aca="false">(Трансформирование!V26-Трансформирование!$V$91)/Трансформирование!$V$92</f>
        <v>3.78992668017032</v>
      </c>
      <c r="W26" s="25" t="n">
        <f aca="false">(Трансформирование!W26-Трансформирование!$W$91)/Трансформирование!$W$92</f>
        <v>1.94397856465865</v>
      </c>
      <c r="X26" s="25" t="n">
        <f aca="false">(Трансформирование!X26-Трансформирование!$X$91)/Трансформирование!$X$92</f>
        <v>1.84480991345056</v>
      </c>
      <c r="Y26" s="25" t="n">
        <f aca="false">(Трансформирование!Y26-Трансформирование!$Y$91)/Трансформирование!$Y$92</f>
        <v>2.11589149672968</v>
      </c>
      <c r="Z26" s="25" t="n">
        <f aca="false">(Трансформирование!Z26-Трансформирование!$Z$91)/Трансформирование!$Z$92</f>
        <v>2.15501250049401</v>
      </c>
      <c r="AA26" s="25" t="n">
        <f aca="false">(Трансформирование!AA26-Трансформирование!$AA$91)/Трансформирование!$AA$92</f>
        <v>-0.187779049422811</v>
      </c>
      <c r="AB26" s="25" t="n">
        <f aca="false">(Трансформирование!AB26-Трансформирование!$AB$91)/Трансформирование!$AB$92</f>
        <v>0.14175190315936</v>
      </c>
      <c r="AC26" s="25" t="n">
        <f aca="false">(Трансформирование!AC26-Трансформирование!$AC$91)/Трансформирование!$AC$92</f>
        <v>-1.75453038949567</v>
      </c>
      <c r="AD26" s="25" t="n">
        <f aca="false">(Трансформирование!AD26-Трансформирование!$AD$91)/Трансформирование!$AD$92</f>
        <v>-1.90959270834561</v>
      </c>
      <c r="AE26" s="25" t="n">
        <f aca="false">(Трансформирование!AE26-Трансформирование!$AE$91)/Трансформирование!$AE$92</f>
        <v>-3.3336662673993</v>
      </c>
      <c r="AF26" s="25" t="n">
        <f aca="false">(Трансформирование!AF26-Трансформирование!$AF$91)/Трансформирование!$AF$92</f>
        <v>0.287690061776385</v>
      </c>
      <c r="AG26" s="25" t="n">
        <f aca="false">(Трансформирование!AG26-Трансформирование!$AG$91)/Трансформирование!$AG$92</f>
        <v>-0.256783790293756</v>
      </c>
      <c r="AH26" s="25" t="n">
        <f aca="false">(Трансформирование!AH26-Трансформирование!$AH$91)/Трансформирование!$AH$92</f>
        <v>0.931119496485396</v>
      </c>
      <c r="AI26" s="25" t="n">
        <f aca="false">(Трансформирование!AI26-Трансформирование!$AI$91)/Трансформирование!$AI$92</f>
        <v>0.427332604726796</v>
      </c>
    </row>
    <row r="27" customFormat="false" ht="10.5" hidden="false" customHeight="false" outlineLevel="0" collapsed="false">
      <c r="A27" s="28" t="s">
        <v>29</v>
      </c>
      <c r="B27" s="25" t="n">
        <f aca="false">(Трансформирование!B27-Трансформирование!$B$91)/Трансформирование!$B$92</f>
        <v>0.311056540033598</v>
      </c>
      <c r="C27" s="25" t="n">
        <f aca="false">(Трансформирование!C27-Трансформирование!$C$91)/Трансформирование!$C$92</f>
        <v>-0.0914419532969917</v>
      </c>
      <c r="D27" s="25" t="n">
        <f aca="false">Трансформирование!D27</f>
        <v>2.0795070719014</v>
      </c>
      <c r="E27" s="25" t="n">
        <f aca="false">Трансформирование!E27</f>
        <v>25.4</v>
      </c>
      <c r="F27" s="25" t="n">
        <f aca="false">Трансформирование!F27</f>
        <v>72</v>
      </c>
      <c r="G27" s="25" t="n">
        <f aca="false">Трансформирование!G27</f>
        <v>28</v>
      </c>
      <c r="H27" s="25" t="n">
        <f aca="false">(Трансформирование!H27-Трансформирование!$H$91)/Трансформирование!$H$92</f>
        <v>-0.994910150799676</v>
      </c>
      <c r="I27" s="25" t="n">
        <f aca="false">(Трансформирование!I27-Трансформирование!$I$91)/Трансформирование!$I$92</f>
        <v>0.0402807176747875</v>
      </c>
      <c r="J27" s="25" t="n">
        <f aca="false">(Трансформирование!J27-Трансформирование!$J$91)/Трансформирование!$J$92</f>
        <v>-0.245456814461157</v>
      </c>
      <c r="K27" s="25" t="n">
        <f aca="false">(Трансформирование!K27-Трансформирование!$K$91)/Трансформирование!$K$92</f>
        <v>-0.253309298274544</v>
      </c>
      <c r="L27" s="25" t="n">
        <f aca="false">(Трансформирование!L27-Трансформирование!$L$91)/Трансформирование!$L$92</f>
        <v>-0.243179005342076</v>
      </c>
      <c r="M27" s="25" t="n">
        <f aca="false">(Трансформирование!M27-Трансформирование!$M$91)/Трансформирование!$M$92</f>
        <v>-0.129167538913411</v>
      </c>
      <c r="N27" s="25" t="n">
        <f aca="false">Трансформирование!N27</f>
        <v>2.15582467177851</v>
      </c>
      <c r="O27" s="25" t="n">
        <f aca="false">(Трансформирование!O27-Трансформирование!$O$91)/Трансформирование!$O$92</f>
        <v>-0.689524801864481</v>
      </c>
      <c r="P27" s="25" t="n">
        <f aca="false">(Трансформирование!P27-Трансформирование!$P$91)/Трансформирование!$P$92</f>
        <v>-1.22406776356909</v>
      </c>
      <c r="Q27" s="25" t="n">
        <f aca="false">(Трансформирование!Q27-Трансформирование!$Q$91)/Трансформирование!$Q$92</f>
        <v>1.37446638991508</v>
      </c>
      <c r="R27" s="25" t="n">
        <f aca="false">(Трансформирование!R27-Трансформирование!$R$91)/Трансформирование!$R$92</f>
        <v>-0.0188987091849549</v>
      </c>
      <c r="S27" s="25" t="n">
        <f aca="false">(Трансформирование!S27-Трансформирование!$S$91)/Трансформирование!$S$92</f>
        <v>-0.204043784061081</v>
      </c>
      <c r="T27" s="25" t="n">
        <f aca="false">(Трансформирование!T27-Трансформирование!$T$91)/Трансформирование!$T$92</f>
        <v>0.0828420509197288</v>
      </c>
      <c r="U27" s="25" t="n">
        <f aca="false">(Трансформирование!U27-Трансформирование!$U$91)/Трансформирование!$U$92</f>
        <v>-1.18178688719274</v>
      </c>
      <c r="V27" s="25" t="n">
        <f aca="false">(Трансформирование!V27-Трансформирование!$V$91)/Трансформирование!$V$92</f>
        <v>1.39256215146722</v>
      </c>
      <c r="W27" s="25" t="n">
        <f aca="false">(Трансформирование!W27-Трансформирование!$W$91)/Трансформирование!$W$92</f>
        <v>-0.405804498589922</v>
      </c>
      <c r="X27" s="25" t="n">
        <f aca="false">(Трансформирование!X27-Трансформирование!$X$91)/Трансформирование!$X$92</f>
        <v>-1.26631385812665</v>
      </c>
      <c r="Y27" s="25" t="n">
        <f aca="false">(Трансформирование!Y27-Трансформирование!$Y$91)/Трансформирование!$Y$92</f>
        <v>-0.436636324436158</v>
      </c>
      <c r="Z27" s="25" t="n">
        <f aca="false">(Трансформирование!Z27-Трансформирование!$Z$91)/Трансформирование!$Z$92</f>
        <v>-0.0126098446657356</v>
      </c>
      <c r="AA27" s="25" t="n">
        <f aca="false">(Трансформирование!AA27-Трансформирование!$AA$91)/Трансформирование!$AA$92</f>
        <v>-0.187779049422811</v>
      </c>
      <c r="AB27" s="25" t="n">
        <f aca="false">(Трансформирование!AB27-Трансформирование!$AB$91)/Трансформирование!$AB$92</f>
        <v>1.0386715595451</v>
      </c>
      <c r="AC27" s="25" t="n">
        <f aca="false">(Трансформирование!AC27-Трансформирование!$AC$91)/Трансформирование!$AC$92</f>
        <v>0.680558762612754</v>
      </c>
      <c r="AD27" s="25" t="n">
        <f aca="false">(Трансформирование!AD27-Трансформирование!$AD$91)/Трансформирование!$AD$92</f>
        <v>0.58820697738322</v>
      </c>
      <c r="AE27" s="25" t="n">
        <f aca="false">(Трансформирование!AE27-Трансформирование!$AE$91)/Трансформирование!$AE$92</f>
        <v>-0.255404281337449</v>
      </c>
      <c r="AF27" s="25" t="n">
        <f aca="false">(Трансформирование!AF27-Трансформирование!$AF$91)/Трансформирование!$AF$92</f>
        <v>0.995402775135991</v>
      </c>
      <c r="AG27" s="25" t="n">
        <f aca="false">(Трансформирование!AG27-Трансформирование!$AG$91)/Трансформирование!$AG$92</f>
        <v>1.01024382056126</v>
      </c>
      <c r="AH27" s="25" t="n">
        <f aca="false">(Трансформирование!AH27-Трансформирование!$AH$91)/Трансформирование!$AH$92</f>
        <v>0.825800563055135</v>
      </c>
      <c r="AI27" s="25" t="n">
        <f aca="false">(Трансформирование!AI27-Трансформирование!$AI$91)/Трансформирование!$AI$92</f>
        <v>1.35024694161407</v>
      </c>
    </row>
    <row r="28" customFormat="false" ht="10.5" hidden="false" customHeight="false" outlineLevel="0" collapsed="false">
      <c r="A28" s="28" t="s">
        <v>30</v>
      </c>
      <c r="B28" s="25" t="n">
        <f aca="false">(Трансформирование!B28-Трансформирование!$B$91)/Трансформирование!$B$92</f>
        <v>-0.984775376831016</v>
      </c>
      <c r="C28" s="25" t="n">
        <f aca="false">(Трансформирование!C28-Трансформирование!$C$91)/Трансформирование!$C$92</f>
        <v>-0.296468871757297</v>
      </c>
      <c r="D28" s="25" t="n">
        <f aca="false">Трансформирование!D28</f>
        <v>2.03352271332952</v>
      </c>
      <c r="E28" s="25" t="n">
        <f aca="false">Трансформирование!E28</f>
        <v>24.6</v>
      </c>
      <c r="F28" s="25" t="n">
        <f aca="false">Трансформирование!F28</f>
        <v>77.7</v>
      </c>
      <c r="G28" s="25" t="n">
        <f aca="false">Трансформирование!G28</f>
        <v>22.3</v>
      </c>
      <c r="H28" s="25" t="n">
        <f aca="false">(Трансформирование!H28-Трансформирование!$H$91)/Трансформирование!$H$92</f>
        <v>-0.28942439520732</v>
      </c>
      <c r="I28" s="25" t="n">
        <f aca="false">(Трансформирование!I28-Трансформирование!$I$91)/Трансформирование!$I$92</f>
        <v>-0.306190023161825</v>
      </c>
      <c r="J28" s="25" t="n">
        <f aca="false">(Трансформирование!J28-Трансформирование!$J$91)/Трансформирование!$J$92</f>
        <v>0.961583395707108</v>
      </c>
      <c r="K28" s="25" t="n">
        <f aca="false">(Трансформирование!K28-Трансформирование!$K$91)/Трансформирование!$K$92</f>
        <v>-0.216405625574367</v>
      </c>
      <c r="L28" s="25" t="n">
        <f aca="false">(Трансформирование!L28-Трансформирование!$L$91)/Трансформирование!$L$92</f>
        <v>-0.46382913691536</v>
      </c>
      <c r="M28" s="25" t="n">
        <f aca="false">(Трансформирование!M28-Трансформирование!$M$91)/Трансформирование!$M$92</f>
        <v>-0.445415912828878</v>
      </c>
      <c r="N28" s="25" t="n">
        <f aca="false">Трансформирование!N28</f>
        <v>0.795270728767051</v>
      </c>
      <c r="O28" s="25" t="n">
        <f aca="false">(Трансформирование!O28-Трансформирование!$O$91)/Трансформирование!$O$92</f>
        <v>0.463920350204014</v>
      </c>
      <c r="P28" s="25" t="n">
        <f aca="false">(Трансформирование!P28-Трансформирование!$P$91)/Трансформирование!$P$92</f>
        <v>0.379879181516682</v>
      </c>
      <c r="Q28" s="25" t="n">
        <f aca="false">(Трансформирование!Q28-Трансформирование!$Q$91)/Трансформирование!$Q$92</f>
        <v>0.626188239218076</v>
      </c>
      <c r="R28" s="25" t="n">
        <f aca="false">(Трансформирование!R28-Трансформирование!$R$91)/Трансформирование!$R$92</f>
        <v>0.0215541019053807</v>
      </c>
      <c r="S28" s="25" t="n">
        <f aca="false">(Трансформирование!S28-Трансформирование!$S$91)/Трансформирование!$S$92</f>
        <v>-0.443952984518188</v>
      </c>
      <c r="T28" s="25" t="n">
        <f aca="false">(Трансформирование!T28-Трансформирование!$T$91)/Трансформирование!$T$92</f>
        <v>-0.125204945033887</v>
      </c>
      <c r="U28" s="25" t="n">
        <f aca="false">(Трансформирование!U28-Трансформирование!$U$91)/Трансформирование!$U$92</f>
        <v>-0.889563253689265</v>
      </c>
      <c r="V28" s="25" t="n">
        <f aca="false">(Трансформирование!V28-Трансформирование!$V$91)/Трансформирование!$V$92</f>
        <v>-0.201711736852446</v>
      </c>
      <c r="W28" s="25" t="n">
        <f aca="false">(Трансформирование!W28-Трансформирование!$W$91)/Трансформирование!$W$92</f>
        <v>0.456484233062035</v>
      </c>
      <c r="X28" s="25" t="n">
        <f aca="false">(Трансформирование!X28-Трансформирование!$X$91)/Трансформирование!$X$92</f>
        <v>0.222536505834906</v>
      </c>
      <c r="Y28" s="25" t="n">
        <f aca="false">(Трансформирование!Y28-Трансформирование!$Y$91)/Трансформирование!$Y$92</f>
        <v>0.21058712879267</v>
      </c>
      <c r="Z28" s="25" t="n">
        <f aca="false">(Трансформирование!Z28-Трансформирование!$Z$91)/Трансформирование!$Z$92</f>
        <v>-0.204106569953648</v>
      </c>
      <c r="AA28" s="25" t="n">
        <f aca="false">(Трансформирование!AA28-Трансформирование!$AA$91)/Трансформирование!$AA$92</f>
        <v>-0.187779049422811</v>
      </c>
      <c r="AB28" s="25" t="n">
        <f aca="false">(Трансформирование!AB28-Трансформирование!$AB$91)/Трансформирование!$AB$92</f>
        <v>2.01796404926939</v>
      </c>
      <c r="AC28" s="25" t="n">
        <f aca="false">(Трансформирование!AC28-Трансформирование!$AC$91)/Трансформирование!$AC$92</f>
        <v>0.622646410702527</v>
      </c>
      <c r="AD28" s="25" t="n">
        <f aca="false">(Трансформирование!AD28-Трансформирование!$AD$91)/Трансформирование!$AD$92</f>
        <v>-0.172948348619234</v>
      </c>
      <c r="AE28" s="25" t="n">
        <f aca="false">(Трансформирование!AE28-Трансформирование!$AE$91)/Трансформирование!$AE$92</f>
        <v>0.141349649970976</v>
      </c>
      <c r="AF28" s="25" t="n">
        <f aca="false">(Трансформирование!AF28-Трансформирование!$AF$91)/Трансформирование!$AF$92</f>
        <v>1.30282599837821</v>
      </c>
      <c r="AG28" s="25" t="n">
        <f aca="false">(Трансформирование!AG28-Трансформирование!$AG$91)/Трансформирование!$AG$92</f>
        <v>0.172588395672529</v>
      </c>
      <c r="AH28" s="25" t="n">
        <f aca="false">(Трансформирование!AH28-Трансформирование!$AH$91)/Трансформирование!$AH$92</f>
        <v>0.852167907768579</v>
      </c>
      <c r="AI28" s="25" t="n">
        <f aca="false">(Трансформирование!AI28-Трансформирование!$AI$91)/Трансформирование!$AI$92</f>
        <v>0.0300630875328383</v>
      </c>
    </row>
    <row r="29" customFormat="false" ht="10.5" hidden="false" customHeight="false" outlineLevel="0" collapsed="false">
      <c r="A29" s="28" t="s">
        <v>31</v>
      </c>
      <c r="B29" s="25" t="n">
        <f aca="false">(Трансформирование!B29-Трансформирование!$B$91)/Трансформирование!$B$92</f>
        <v>-0.070635446459644</v>
      </c>
      <c r="C29" s="25" t="n">
        <f aca="false">(Трансформирование!C29-Трансформирование!$C$91)/Трансформирование!$C$92</f>
        <v>0.364355725947325</v>
      </c>
      <c r="D29" s="25" t="n">
        <f aca="false">Трансформирование!D29</f>
        <v>1.96139664839478</v>
      </c>
      <c r="E29" s="25" t="n">
        <f aca="false">Трансформирование!E29</f>
        <v>27.2</v>
      </c>
      <c r="F29" s="25" t="n">
        <f aca="false">Трансформирование!F29</f>
        <v>64.2</v>
      </c>
      <c r="G29" s="25" t="n">
        <f aca="false">Трансформирование!G29</f>
        <v>35.8</v>
      </c>
      <c r="H29" s="25" t="n">
        <f aca="false">(Трансформирование!H29-Трансформирование!$H$91)/Трансформирование!$H$92</f>
        <v>-0.650532717024684</v>
      </c>
      <c r="I29" s="25" t="n">
        <f aca="false">(Трансформирование!I29-Трансформирование!$I$91)/Трансформирование!$I$92</f>
        <v>-0.24642050254411</v>
      </c>
      <c r="J29" s="25" t="n">
        <f aca="false">(Трансформирование!J29-Трансформирование!$J$91)/Трансформирование!$J$92</f>
        <v>0.164687696508708</v>
      </c>
      <c r="K29" s="25" t="n">
        <f aca="false">(Трансформирование!K29-Трансформирование!$K$91)/Трансформирование!$K$92</f>
        <v>0.225465095828294</v>
      </c>
      <c r="L29" s="25" t="n">
        <f aca="false">(Трансформирование!L29-Трансформирование!$L$91)/Трансформирование!$L$92</f>
        <v>-0.403909146731228</v>
      </c>
      <c r="M29" s="25" t="n">
        <f aca="false">(Трансформирование!M29-Трансформирование!$M$91)/Трансформирование!$M$92</f>
        <v>-0.0195439749952351</v>
      </c>
      <c r="N29" s="25" t="n">
        <f aca="false">Трансформирование!N29</f>
        <v>1.18920711500272</v>
      </c>
      <c r="O29" s="25" t="n">
        <f aca="false">(Трансформирование!O29-Трансформирование!$O$91)/Трансформирование!$O$92</f>
        <v>0.557025165706611</v>
      </c>
      <c r="P29" s="25" t="n">
        <f aca="false">(Трансформирование!P29-Трансформирование!$P$91)/Трансформирование!$P$92</f>
        <v>-0.618877763924828</v>
      </c>
      <c r="Q29" s="25" t="n">
        <f aca="false">(Трансформирование!Q29-Трансформирование!$Q$91)/Трансформирование!$Q$92</f>
        <v>1.59475672143131</v>
      </c>
      <c r="R29" s="25" t="n">
        <f aca="false">(Трансформирование!R29-Трансформирование!$R$91)/Трансформирование!$R$92</f>
        <v>1.60849873533189</v>
      </c>
      <c r="S29" s="25" t="n">
        <f aca="false">(Трансформирование!S29-Трансформирование!$S$91)/Трансформирование!$S$92</f>
        <v>0.582580420815969</v>
      </c>
      <c r="T29" s="25" t="n">
        <f aca="false">(Трансформирование!T29-Трансформирование!$T$91)/Трансформирование!$T$92</f>
        <v>0.360296798320671</v>
      </c>
      <c r="U29" s="25" t="n">
        <f aca="false">(Трансформирование!U29-Трансформирование!$U$91)/Трансформирование!$U$92</f>
        <v>-0.220901406370722</v>
      </c>
      <c r="V29" s="25" t="n">
        <f aca="false">(Трансформирование!V29-Трансформирование!$V$91)/Трансформирование!$V$92</f>
        <v>1.7213697044168</v>
      </c>
      <c r="W29" s="25" t="n">
        <f aca="false">(Трансформирование!W29-Трансформирование!$W$91)/Трансформирование!$W$92</f>
        <v>0.816121972099872</v>
      </c>
      <c r="X29" s="25" t="n">
        <f aca="false">(Трансформирование!X29-Трансформирование!$X$91)/Трансформирование!$X$92</f>
        <v>0.483359469449195</v>
      </c>
      <c r="Y29" s="25" t="n">
        <f aca="false">(Трансформирование!Y29-Трансформирование!$Y$91)/Трансформирование!$Y$92</f>
        <v>0.950454556351355</v>
      </c>
      <c r="Z29" s="25" t="n">
        <f aca="false">(Трансформирование!Z29-Трансформирование!$Z$91)/Трансформирование!$Z$92</f>
        <v>0.47790644238615</v>
      </c>
      <c r="AA29" s="25" t="n">
        <f aca="false">(Трансформирование!AA29-Трансформирование!$AA$91)/Трансформирование!$AA$92</f>
        <v>-0.187779049422811</v>
      </c>
      <c r="AB29" s="25" t="n">
        <f aca="false">(Трансформирование!AB29-Трансформирование!$AB$91)/Трансформирование!$AB$92</f>
        <v>-0.280609388526243</v>
      </c>
      <c r="AC29" s="25" t="n">
        <f aca="false">(Трансформирование!AC29-Трансформирование!$AC$91)/Трансформирование!$AC$92</f>
        <v>1.53117956727659</v>
      </c>
      <c r="AD29" s="25" t="n">
        <f aca="false">(Трансформирование!AD29-Трансформирование!$AD$91)/Трансформирование!$AD$92</f>
        <v>0.486882150105148</v>
      </c>
      <c r="AE29" s="25" t="n">
        <f aca="false">(Трансформирование!AE29-Трансформирование!$AE$91)/Трансформирование!$AE$92</f>
        <v>-0.678672105114503</v>
      </c>
      <c r="AF29" s="25" t="n">
        <f aca="false">(Трансформирование!AF29-Трансформирование!$AF$91)/Трансформирование!$AF$92</f>
        <v>-0.201418145928739</v>
      </c>
      <c r="AG29" s="25" t="n">
        <f aca="false">(Трансформирование!AG29-Трансформирование!$AG$91)/Трансформирование!$AG$92</f>
        <v>-0.784506261805692</v>
      </c>
      <c r="AH29" s="25" t="n">
        <f aca="false">(Трансформирование!AH29-Трансформирование!$AH$91)/Трансформирование!$AH$92</f>
        <v>-0.692180672422403</v>
      </c>
      <c r="AI29" s="25" t="n">
        <f aca="false">(Трансформирование!AI29-Трансформирование!$AI$91)/Трансформирование!$AI$92</f>
        <v>-0.931016879827217</v>
      </c>
    </row>
    <row r="30" customFormat="false" ht="10.5" hidden="false" customHeight="false" outlineLevel="0" collapsed="false">
      <c r="A30" s="28" t="s">
        <v>32</v>
      </c>
      <c r="B30" s="25" t="n">
        <f aca="false">(Трансформирование!B30-Трансформирование!$B$91)/Трансформирование!$B$92</f>
        <v>0.313132941698455</v>
      </c>
      <c r="C30" s="25" t="n">
        <f aca="false">(Трансформирование!C30-Трансформирование!$C$91)/Трансформирование!$C$92</f>
        <v>-0.54170298022794</v>
      </c>
      <c r="D30" s="25" t="n">
        <f aca="false">Трансформирование!D30</f>
        <v>2.06546503275662</v>
      </c>
      <c r="E30" s="25" t="n">
        <f aca="false">Трансформирование!E30</f>
        <v>21.2</v>
      </c>
      <c r="F30" s="25" t="n">
        <f aca="false">Трансформирование!F30</f>
        <v>92.5</v>
      </c>
      <c r="G30" s="25" t="n">
        <f aca="false">Трансформирование!G30</f>
        <v>7.5</v>
      </c>
      <c r="H30" s="25" t="n">
        <f aca="false">(Трансформирование!H30-Трансформирование!$H$91)/Трансформирование!$H$92</f>
        <v>-0.38871569692372</v>
      </c>
      <c r="I30" s="25" t="n">
        <f aca="false">(Трансформирование!I30-Трансформирование!$I$91)/Трансформирование!$I$92</f>
        <v>-0.469527199994309</v>
      </c>
      <c r="J30" s="25" t="n">
        <f aca="false">(Трансформирование!J30-Трансформирование!$J$91)/Трансформирование!$J$92</f>
        <v>-1.15772989654652</v>
      </c>
      <c r="K30" s="25" t="n">
        <f aca="false">(Трансформирование!K30-Трансформирование!$K$91)/Трансформирование!$K$92</f>
        <v>-0.292094923713987</v>
      </c>
      <c r="L30" s="25" t="n">
        <f aca="false">(Трансформирование!L30-Трансформирование!$L$91)/Трансформирование!$L$92</f>
        <v>-0.63080044496833</v>
      </c>
      <c r="M30" s="25" t="n">
        <f aca="false">(Трансформирование!M30-Трансформирование!$M$91)/Трансформирование!$M$92</f>
        <v>-0.393366093210114</v>
      </c>
      <c r="N30" s="25" t="n">
        <f aca="false">Трансформирование!N30</f>
        <v>1.14185834543543</v>
      </c>
      <c r="O30" s="25" t="n">
        <f aca="false">(Трансформирование!O30-Трансформирование!$O$91)/Трансформирование!$O$92</f>
        <v>4.03975754837189</v>
      </c>
      <c r="P30" s="25" t="n">
        <f aca="false">(Трансформирование!P30-Трансформирование!$P$91)/Трансформирование!$P$92</f>
        <v>0.548122316774884</v>
      </c>
      <c r="Q30" s="25" t="n">
        <f aca="false">(Трансформирование!Q30-Трансформирование!$Q$91)/Трансформирование!$Q$92</f>
        <v>0.443742274777645</v>
      </c>
      <c r="R30" s="25" t="n">
        <f aca="false">(Трансформирование!R30-Трансформирование!$R$91)/Трансформирование!$R$92</f>
        <v>0.331065190989349</v>
      </c>
      <c r="S30" s="25" t="n">
        <f aca="false">(Трансформирование!S30-Трансформирование!$S$91)/Трансформирование!$S$92</f>
        <v>0.816980441200859</v>
      </c>
      <c r="T30" s="25" t="n">
        <f aca="false">(Трансформирование!T30-Трансформирование!$T$91)/Трансформирование!$T$92</f>
        <v>-0.0309381908714292</v>
      </c>
      <c r="U30" s="25" t="n">
        <f aca="false">(Трансформирование!U30-Трансформирование!$U$91)/Трансформирование!$U$92</f>
        <v>0.648315679319811</v>
      </c>
      <c r="V30" s="25" t="n">
        <f aca="false">(Трансформирование!V30-Трансформирование!$V$91)/Трансформирование!$V$92</f>
        <v>0.54524102971187</v>
      </c>
      <c r="W30" s="25" t="n">
        <f aca="false">(Трансформирование!W30-Трансформирование!$W$91)/Трансформирование!$W$92</f>
        <v>-0.0316529155897095</v>
      </c>
      <c r="X30" s="25" t="n">
        <f aca="false">(Трансформирование!X30-Трансформирование!$X$91)/Трансформирование!$X$92</f>
        <v>0.63168390046177</v>
      </c>
      <c r="Y30" s="25" t="n">
        <f aca="false">(Трансформирование!Y30-Трансформирование!$Y$91)/Трансформирование!$Y$92</f>
        <v>1.14697123283715</v>
      </c>
      <c r="Z30" s="25" t="n">
        <f aca="false">(Трансформирование!Z30-Трансформирование!$Z$91)/Трансформирование!$Z$92</f>
        <v>0.650041037137802</v>
      </c>
      <c r="AA30" s="25" t="n">
        <f aca="false">(Трансформирование!AA30-Трансформирование!$AA$91)/Трансформирование!$AA$92</f>
        <v>-0.187779049422811</v>
      </c>
      <c r="AB30" s="25" t="n">
        <f aca="false">(Трансформирование!AB30-Трансформирование!$AB$91)/Трансформирование!$AB$92</f>
        <v>0.427771273224772</v>
      </c>
      <c r="AC30" s="25" t="n">
        <f aca="false">(Трансформирование!AC30-Трансформирование!$AC$91)/Трансформирование!$AC$92</f>
        <v>0.509855046042292</v>
      </c>
      <c r="AD30" s="25" t="n">
        <f aca="false">(Трансформирование!AD30-Трансформирование!$AD$91)/Трансформирование!$AD$92</f>
        <v>-0.584209079111343</v>
      </c>
      <c r="AE30" s="25" t="n">
        <f aca="false">(Трансформирование!AE30-Трансформирование!$AE$91)/Трансформирование!$AE$92</f>
        <v>-0.551160620671654</v>
      </c>
      <c r="AF30" s="25" t="n">
        <f aca="false">(Трансформирование!AF30-Трансформирование!$AF$91)/Трансформирование!$AF$92</f>
        <v>-0.0586964447425292</v>
      </c>
      <c r="AG30" s="25" t="n">
        <f aca="false">(Трансформирование!AG30-Трансформирование!$AG$91)/Трансформирование!$AG$92</f>
        <v>-0.674743050454933</v>
      </c>
      <c r="AH30" s="25" t="n">
        <f aca="false">(Трансформирование!AH30-Трансформирование!$AH$91)/Трансформирование!$AH$92</f>
        <v>0.0786975501101852</v>
      </c>
      <c r="AI30" s="25" t="n">
        <f aca="false">(Трансформирование!AI30-Трансформирование!$AI$91)/Трансформирование!$AI$92</f>
        <v>1.29820290006028</v>
      </c>
    </row>
    <row r="31" customFormat="false" ht="10.5" hidden="false" customHeight="false" outlineLevel="0" collapsed="false">
      <c r="A31" s="28" t="s">
        <v>33</v>
      </c>
      <c r="B31" s="25" t="n">
        <f aca="false">(Трансформирование!B31-Трансформирование!$B$91)/Трансформирование!$B$92</f>
        <v>-0.338699207092069</v>
      </c>
      <c r="C31" s="25" t="n">
        <f aca="false">(Трансформирование!C31-Трансформирование!$C$91)/Трансформирование!$C$92</f>
        <v>-0.741212399597305</v>
      </c>
      <c r="D31" s="25" t="n">
        <f aca="false">Трансформирование!D31</f>
        <v>2.03054318486893</v>
      </c>
      <c r="E31" s="25" t="n">
        <f aca="false">Трансформирование!E31</f>
        <v>28.7</v>
      </c>
      <c r="F31" s="25" t="n">
        <f aca="false">Трансформирование!F31</f>
        <v>70.8</v>
      </c>
      <c r="G31" s="25" t="n">
        <f aca="false">Трансформирование!G31</f>
        <v>29.2</v>
      </c>
      <c r="H31" s="25" t="n">
        <f aca="false">(Трансформирование!H31-Трансформирование!$H$91)/Трансформирование!$H$92</f>
        <v>-0.465137775136631</v>
      </c>
      <c r="I31" s="25" t="n">
        <f aca="false">(Трансформирование!I31-Трансформирование!$I$91)/Трансформирование!$I$92</f>
        <v>-0.252628164192346</v>
      </c>
      <c r="J31" s="25" t="n">
        <f aca="false">(Трансформирование!J31-Трансформирование!$J$91)/Трансформирование!$J$92</f>
        <v>0.130109199947954</v>
      </c>
      <c r="K31" s="25" t="n">
        <f aca="false">(Трансформирование!K31-Трансформирование!$K$91)/Трансформирование!$K$92</f>
        <v>-0.842956083790832</v>
      </c>
      <c r="L31" s="25" t="n">
        <f aca="false">(Трансформирование!L31-Трансформирование!$L$91)/Трансформирование!$L$92</f>
        <v>-0.518421030753201</v>
      </c>
      <c r="M31" s="25" t="n">
        <f aca="false">(Трансформирование!M31-Трансформирование!$M$91)/Трансформирование!$M$92</f>
        <v>-0.322511887700897</v>
      </c>
      <c r="N31" s="25" t="n">
        <f aca="false">Трансформирование!N31</f>
        <v>1.40529063393063</v>
      </c>
      <c r="O31" s="25" t="n">
        <f aca="false">(Трансформирование!O31-Трансформирование!$O$91)/Трансформирование!$O$92</f>
        <v>0.154479377525302</v>
      </c>
      <c r="P31" s="25" t="n">
        <f aca="false">(Трансформирование!P31-Трансформирование!$P$91)/Трансформирование!$P$92</f>
        <v>0.0278394889481249</v>
      </c>
      <c r="Q31" s="25" t="n">
        <f aca="false">(Трансформирование!Q31-Трансформирование!$Q$91)/Трансформирование!$Q$92</f>
        <v>0.796747870793784</v>
      </c>
      <c r="R31" s="25" t="n">
        <f aca="false">(Трансформирование!R31-Трансформирование!$R$91)/Трансформирование!$R$92</f>
        <v>-0.83843703583894</v>
      </c>
      <c r="S31" s="25" t="n">
        <f aca="false">(Трансформирование!S31-Трансформирование!$S$91)/Трансформирование!$S$92</f>
        <v>1.02814181063342</v>
      </c>
      <c r="T31" s="25" t="n">
        <f aca="false">(Трансформирование!T31-Трансформирование!$T$91)/Трансформирование!$T$92</f>
        <v>-0.238568605909691</v>
      </c>
      <c r="U31" s="25" t="n">
        <f aca="false">(Трансформирование!U31-Трансформирование!$U$91)/Трансформирование!$U$92</f>
        <v>0.114214443828203</v>
      </c>
      <c r="V31" s="25" t="n">
        <f aca="false">(Трансформирование!V31-Трансформирование!$V$91)/Трансформирование!$V$92</f>
        <v>-0.242384674061987</v>
      </c>
      <c r="W31" s="25" t="n">
        <f aca="false">(Трансформирование!W31-Трансформирование!$W$91)/Трансформирование!$W$92</f>
        <v>-0.0623305011192686</v>
      </c>
      <c r="X31" s="25" t="n">
        <f aca="false">(Трансформирование!X31-Трансформирование!$X$91)/Трансформирование!$X$92</f>
        <v>-0.0650122757838894</v>
      </c>
      <c r="Y31" s="25" t="n">
        <f aca="false">(Трансформирование!Y31-Трансформирование!$Y$91)/Трансформирование!$Y$92</f>
        <v>-0.0160679494286973</v>
      </c>
      <c r="Z31" s="25" t="n">
        <f aca="false">(Трансформирование!Z31-Трансформирование!$Z$91)/Трансформирование!$Z$92</f>
        <v>-0.127241416267713</v>
      </c>
      <c r="AA31" s="25" t="n">
        <f aca="false">(Трансформирование!AA31-Трансформирование!$AA$91)/Трансформирование!$AA$92</f>
        <v>-0.187779049422811</v>
      </c>
      <c r="AB31" s="25" t="n">
        <f aca="false">(Трансформирование!AB31-Трансформирование!$AB$91)/Трансформирование!$AB$92</f>
        <v>0.182211148669079</v>
      </c>
      <c r="AC31" s="25" t="n">
        <f aca="false">(Трансформирование!AC31-Трансформирование!$AC$91)/Трансформирование!$AC$92</f>
        <v>0.0764648774935594</v>
      </c>
      <c r="AD31" s="25" t="n">
        <f aca="false">(Трансформирование!AD31-Трансформирование!$AD$91)/Трансформирование!$AD$92</f>
        <v>-0.150268313176487</v>
      </c>
      <c r="AE31" s="25" t="n">
        <f aca="false">(Трансформирование!AE31-Трансформирование!$AE$91)/Трансформирование!$AE$92</f>
        <v>-0.59300519447615</v>
      </c>
      <c r="AF31" s="25" t="n">
        <f aca="false">(Трансформирование!AF31-Трансформирование!$AF$91)/Трансформирование!$AF$92</f>
        <v>2.04884431058552</v>
      </c>
      <c r="AG31" s="25" t="n">
        <f aca="false">(Трансформирование!AG31-Трансформирование!$AG$91)/Трансформирование!$AG$92</f>
        <v>1.32165237238454</v>
      </c>
      <c r="AH31" s="25" t="n">
        <f aca="false">(Трансформирование!AH31-Трансформирование!$AH$91)/Трансформирование!$AH$92</f>
        <v>0.143472007628121</v>
      </c>
      <c r="AI31" s="25" t="n">
        <f aca="false">(Трансформирование!AI31-Трансформирование!$AI$91)/Трансформирование!$AI$92</f>
        <v>0.758679669285949</v>
      </c>
    </row>
    <row r="32" customFormat="false" ht="10.5" hidden="false" customHeight="false" outlineLevel="0" collapsed="false">
      <c r="A32" s="28" t="s">
        <v>34</v>
      </c>
      <c r="B32" s="25" t="n">
        <f aca="false">(Трансформирование!B32-Трансформирование!$B$91)/Трансформирование!$B$92</f>
        <v>-0.329041462804679</v>
      </c>
      <c r="C32" s="25" t="n">
        <f aca="false">(Трансформирование!C32-Трансформирование!$C$91)/Трансформирование!$C$92</f>
        <v>-0.696663760177486</v>
      </c>
      <c r="D32" s="25" t="n">
        <f aca="false">Трансформирование!D32</f>
        <v>2</v>
      </c>
      <c r="E32" s="25" t="n">
        <f aca="false">Трансформирование!E32</f>
        <v>29</v>
      </c>
      <c r="F32" s="25" t="n">
        <f aca="false">Трансформирование!F32</f>
        <v>70.5</v>
      </c>
      <c r="G32" s="25" t="n">
        <f aca="false">Трансформирование!G32</f>
        <v>29.5</v>
      </c>
      <c r="H32" s="25" t="n">
        <f aca="false">(Трансформирование!H32-Трансформирование!$H$91)/Трансформирование!$H$92</f>
        <v>0.650146152132505</v>
      </c>
      <c r="I32" s="25" t="n">
        <f aca="false">(Трансформирование!I32-Трансформирование!$I$91)/Трансформирование!$I$92</f>
        <v>-0.432147313152564</v>
      </c>
      <c r="J32" s="25" t="n">
        <f aca="false">(Трансформирование!J32-Трансформирование!$J$91)/Трансформирование!$J$92</f>
        <v>0.465965026624715</v>
      </c>
      <c r="K32" s="25" t="n">
        <f aca="false">(Трансформирование!K32-Трансформирование!$K$91)/Трансформирование!$K$92</f>
        <v>-0.75003028488013</v>
      </c>
      <c r="L32" s="25" t="n">
        <f aca="false">(Трансформирование!L32-Трансформирование!$L$91)/Трансформирование!$L$92</f>
        <v>-0.617222912250698</v>
      </c>
      <c r="M32" s="25" t="n">
        <f aca="false">(Трансформирование!M32-Трансформирование!$M$91)/Трансформирование!$M$92</f>
        <v>-0.368870579814282</v>
      </c>
      <c r="N32" s="25" t="n">
        <f aca="false">Трансформирование!N32</f>
        <v>1.02411368908445</v>
      </c>
      <c r="O32" s="25" t="n">
        <f aca="false">(Трансформирование!O32-Трансформирование!$O$91)/Трансформирование!$O$92</f>
        <v>-1.19430886467827</v>
      </c>
      <c r="P32" s="25" t="n">
        <f aca="false">(Трансформирование!P32-Трансформирование!$P$91)/Трансформирование!$P$92</f>
        <v>-0.474925867213704</v>
      </c>
      <c r="Q32" s="25" t="n">
        <f aca="false">(Трансформирование!Q32-Трансформирование!$Q$91)/Трансформирование!$Q$92</f>
        <v>-0.90426818516389</v>
      </c>
      <c r="R32" s="25" t="n">
        <f aca="false">(Трансформирование!R32-Трансформирование!$R$91)/Трансформирование!$R$92</f>
        <v>-1.04011909560413</v>
      </c>
      <c r="S32" s="25" t="n">
        <f aca="false">(Трансформирование!S32-Трансформирование!$S$91)/Трансформирование!$S$92</f>
        <v>-0.818544501012537</v>
      </c>
      <c r="T32" s="25" t="n">
        <f aca="false">(Трансформирование!T32-Трансформирование!$T$91)/Трансформирование!$T$92</f>
        <v>-0.448345369040075</v>
      </c>
      <c r="U32" s="25" t="n">
        <f aca="false">(Трансформирование!U32-Трансформирование!$U$91)/Трансформирование!$U$92</f>
        <v>-0.660198839392577</v>
      </c>
      <c r="V32" s="25" t="n">
        <f aca="false">(Трансформирование!V32-Трансформирование!$V$91)/Трансформирование!$V$92</f>
        <v>-0.576107363826918</v>
      </c>
      <c r="W32" s="25" t="n">
        <f aca="false">(Трансформирование!W32-Трансформирование!$W$91)/Трансформирование!$W$92</f>
        <v>-1.21024901105545</v>
      </c>
      <c r="X32" s="25" t="n">
        <f aca="false">(Трансформирование!X32-Трансформирование!$X$91)/Трансформирование!$X$92</f>
        <v>-0.757145011953961</v>
      </c>
      <c r="Y32" s="25" t="n">
        <f aca="false">(Трансформирование!Y32-Трансформирование!$Y$91)/Трансформирование!$Y$92</f>
        <v>-0.430255418836454</v>
      </c>
      <c r="Z32" s="25" t="n">
        <f aca="false">(Трансформирование!Z32-Трансформирование!$Z$91)/Трансформирование!$Z$92</f>
        <v>-0.508770631304944</v>
      </c>
      <c r="AA32" s="25" t="n">
        <f aca="false">(Трансформирование!AA32-Трансформирование!$AA$91)/Трансформирование!$AA$92</f>
        <v>-0.187779049422811</v>
      </c>
      <c r="AB32" s="25" t="n">
        <f aca="false">(Трансформирование!AB32-Трансформирование!$AB$91)/Трансформирование!$AB$92</f>
        <v>0.0830499576767606</v>
      </c>
      <c r="AC32" s="25" t="n">
        <f aca="false">(Трансформирование!AC32-Трансформирование!$AC$91)/Трансформирование!$AC$92</f>
        <v>-0.875787701105183</v>
      </c>
      <c r="AD32" s="25" t="n">
        <f aca="false">(Трансформирование!AD32-Трансформирование!$AD$91)/Трансформирование!$AD$92</f>
        <v>0.0026681092987428</v>
      </c>
      <c r="AE32" s="25" t="n">
        <f aca="false">(Трансформирование!AE32-Трансформирование!$AE$91)/Трансформирование!$AE$92</f>
        <v>-0.459236684281999</v>
      </c>
      <c r="AF32" s="25" t="n">
        <f aca="false">(Трансформирование!AF32-Трансформирование!$AF$91)/Трансформирование!$AF$92</f>
        <v>1.76002267419982</v>
      </c>
      <c r="AG32" s="25" t="n">
        <f aca="false">(Трансформирование!AG32-Трансформирование!$AG$91)/Трансформирование!$AG$92</f>
        <v>0.457941878955895</v>
      </c>
      <c r="AH32" s="25" t="n">
        <f aca="false">(Трансформирование!AH32-Трансформирование!$AH$91)/Трансформирование!$AH$92</f>
        <v>0.755259403261763</v>
      </c>
      <c r="AI32" s="25" t="n">
        <f aca="false">(Трансформирование!AI32-Трансформирование!$AI$91)/Трансформирование!$AI$92</f>
        <v>0.0127150736815738</v>
      </c>
    </row>
    <row r="33" customFormat="false" ht="10.5" hidden="false" customHeight="false" outlineLevel="0" collapsed="false">
      <c r="A33" s="28" t="s">
        <v>35</v>
      </c>
      <c r="B33" s="25" t="n">
        <f aca="false">(Трансформирование!B33-Трансформирование!$B$91)/Трансформирование!$B$92</f>
        <v>-1.75014495120739</v>
      </c>
      <c r="C33" s="25" t="n">
        <f aca="false">(Трансформирование!C33-Трансформирование!$C$91)/Трансформирование!$C$92</f>
        <v>1.83163204327975</v>
      </c>
      <c r="D33" s="25" t="n">
        <f aca="false">Трансформирование!D33</f>
        <v>1.94800749285059</v>
      </c>
      <c r="E33" s="25" t="n">
        <f aca="false">Трансформирование!E33</f>
        <v>26.4</v>
      </c>
      <c r="F33" s="25" t="n">
        <f aca="false">Трансформирование!F33</f>
        <v>100</v>
      </c>
      <c r="G33" s="25" t="n">
        <f aca="false">Трансформирование!G33</f>
        <v>0</v>
      </c>
      <c r="H33" s="25" t="n">
        <f aca="false">(Трансформирование!H33-Трансформирование!$H$91)/Трансформирование!$H$92</f>
        <v>0.0371856343097899</v>
      </c>
      <c r="I33" s="25" t="n">
        <f aca="false">(Трансформирование!I33-Трансформирование!$I$91)/Трансформирование!$I$92</f>
        <v>2.02351175800169</v>
      </c>
      <c r="J33" s="25" t="n">
        <f aca="false">(Трансформирование!J33-Трансформирование!$J$91)/Трансформирование!$J$92</f>
        <v>2.79555210456078</v>
      </c>
      <c r="K33" s="25" t="n">
        <f aca="false">(Трансформирование!K33-Трансформирование!$K$91)/Трансформирование!$K$92</f>
        <v>2.29549269882106</v>
      </c>
      <c r="L33" s="25" t="n">
        <f aca="false">(Трансформирование!L33-Трансформирование!$L$91)/Трансформирование!$L$92</f>
        <v>2.22743700790499</v>
      </c>
      <c r="M33" s="25" t="n">
        <f aca="false">(Трансформирование!M33-Трансформирование!$M$91)/Трансформирование!$M$92</f>
        <v>2.61006995020804</v>
      </c>
      <c r="N33" s="25" t="n">
        <f aca="false">Трансформирование!N33</f>
        <v>1.64373088345424</v>
      </c>
      <c r="O33" s="25" t="n">
        <f aca="false">(Трансформирование!O33-Трансформирование!$O$91)/Трансформирование!$O$92</f>
        <v>0.274347731128248</v>
      </c>
      <c r="P33" s="25" t="n">
        <f aca="false">(Трансформирование!P33-Трансформирование!$P$91)/Трансформирование!$P$92</f>
        <v>1.47714996807142</v>
      </c>
      <c r="Q33" s="25" t="n">
        <f aca="false">(Трансформирование!Q33-Трансформирование!$Q$91)/Трансформирование!$Q$92</f>
        <v>1.39298167763813</v>
      </c>
      <c r="R33" s="25" t="n">
        <f aca="false">(Трансформирование!R33-Трансформирование!$R$91)/Трансформирование!$R$92</f>
        <v>2.02112414334116</v>
      </c>
      <c r="S33" s="25" t="n">
        <f aca="false">(Трансформирование!S33-Трансформирование!$S$91)/Трансформирование!$S$92</f>
        <v>-0.259468129242437</v>
      </c>
      <c r="T33" s="25" t="n">
        <f aca="false">(Трансформирование!T33-Трансформирование!$T$91)/Трансформирование!$T$92</f>
        <v>1.35037309022491</v>
      </c>
      <c r="U33" s="25" t="n">
        <f aca="false">(Трансформирование!U33-Трансформирование!$U$91)/Трансформирование!$U$92</f>
        <v>0.740475540355966</v>
      </c>
      <c r="V33" s="25" t="n">
        <f aca="false">(Трансформирование!V33-Трансформирование!$V$91)/Трансформирование!$V$92</f>
        <v>1.69020701303605</v>
      </c>
      <c r="W33" s="25" t="n">
        <f aca="false">(Трансформирование!W33-Трансформирование!$W$91)/Трансформирование!$W$92</f>
        <v>1.73522964897558</v>
      </c>
      <c r="X33" s="25" t="n">
        <f aca="false">(Трансформирование!X33-Трансформирование!$X$91)/Трансформирование!$X$92</f>
        <v>1.4025502352413</v>
      </c>
      <c r="Y33" s="25" t="n">
        <f aca="false">(Трансформирование!Y33-Трансформирование!$Y$91)/Трансформирование!$Y$92</f>
        <v>2.34000042837203</v>
      </c>
      <c r="Z33" s="25" t="n">
        <f aca="false">(Трансформирование!Z33-Трансформирование!$Z$91)/Трансформирование!$Z$92</f>
        <v>2.02864576640138</v>
      </c>
      <c r="AA33" s="25" t="n">
        <f aca="false">(Трансформирование!AA33-Трансформирование!$AA$91)/Трансформирование!$AA$92</f>
        <v>-0.187779049422811</v>
      </c>
      <c r="AB33" s="25" t="n">
        <f aca="false">(Трансформирование!AB33-Трансформирование!$AB$91)/Трансформирование!$AB$92</f>
        <v>2.71882108710981</v>
      </c>
      <c r="AC33" s="25" t="n">
        <f aca="false">(Трансформирование!AC33-Трансформирование!$AC$91)/Трансформирование!$AC$92</f>
        <v>1.82334376510522</v>
      </c>
      <c r="AD33" s="25" t="n">
        <f aca="false">(Трансформирование!AD33-Трансформирование!$AD$91)/Трансформирование!$AD$92</f>
        <v>1.7907479809459</v>
      </c>
      <c r="AE33" s="25" t="n">
        <f aca="false">(Трансформирование!AE33-Трансформирование!$AE$91)/Трансформирование!$AE$92</f>
        <v>3.3795549191711</v>
      </c>
      <c r="AF33" s="25" t="n">
        <f aca="false">(Трансформирование!AF33-Трансформирование!$AF$91)/Трансформирование!$AF$92</f>
        <v>3.82963484904372</v>
      </c>
      <c r="AG33" s="25" t="n">
        <f aca="false">(Трансформирование!AG33-Трансформирование!$AG$91)/Трансформирование!$AG$92</f>
        <v>0.716610190442358</v>
      </c>
      <c r="AH33" s="25" t="n">
        <f aca="false">(Трансформирование!AH33-Трансформирование!$AH$91)/Трансформирование!$AH$92</f>
        <v>0.912266946290669</v>
      </c>
      <c r="AI33" s="25" t="n">
        <f aca="false">(Трансформирование!AI33-Трансформирование!$AI$91)/Трансформирование!$AI$92</f>
        <v>-1.03337016154968</v>
      </c>
    </row>
    <row r="34" customFormat="false" ht="10.5" hidden="false" customHeight="false" outlineLevel="0" collapsed="false">
      <c r="A34" s="28" t="s">
        <v>36</v>
      </c>
      <c r="B34" s="25" t="n">
        <f aca="false">(Трансформирование!B34-Трансформирование!$B$91)/Трансформирование!$B$92</f>
        <v>-1.24473113485026</v>
      </c>
      <c r="C34" s="25" t="n">
        <f aca="false">(Трансформирование!C34-Трансформирование!$C$91)/Трансформирование!$C$92</f>
        <v>-1.01280621859493</v>
      </c>
      <c r="D34" s="25" t="n">
        <f aca="false">Трансформирование!D34</f>
        <v>2.08228160385087</v>
      </c>
      <c r="E34" s="25" t="n">
        <f aca="false">Трансформирование!E34</f>
        <v>25</v>
      </c>
      <c r="F34" s="25" t="n">
        <f aca="false">Трансформирование!F34</f>
        <v>47.3</v>
      </c>
      <c r="G34" s="25" t="n">
        <f aca="false">Трансформирование!G34</f>
        <v>52.7</v>
      </c>
      <c r="H34" s="25" t="n">
        <f aca="false">(Трансформирование!H34-Трансформирование!$H$91)/Трансформирование!$H$92</f>
        <v>3.35881355156244</v>
      </c>
      <c r="I34" s="25" t="n">
        <f aca="false">(Трансформирование!I34-Трансформирование!$I$91)/Трансформирование!$I$92</f>
        <v>-1.61525079160796</v>
      </c>
      <c r="J34" s="25" t="n">
        <f aca="false">(Трансформирование!J34-Трансформирование!$J$91)/Трансформирование!$J$92</f>
        <v>1.05393066555804</v>
      </c>
      <c r="K34" s="25" t="n">
        <f aca="false">(Трансформирование!K34-Трансформирование!$K$91)/Трансформирование!$K$92</f>
        <v>-0.92546013548557</v>
      </c>
      <c r="L34" s="25" t="n">
        <f aca="false">(Трансформирование!L34-Трансформирование!$L$91)/Трансформирование!$L$92</f>
        <v>-1.6497451811411</v>
      </c>
      <c r="M34" s="25" t="n">
        <f aca="false">(Трансформирование!M34-Трансформирование!$M$91)/Трансформирование!$M$92</f>
        <v>-1.005719058593</v>
      </c>
      <c r="N34" s="25" t="n">
        <f aca="false">Трансформирование!N34</f>
        <v>1.80010287183925</v>
      </c>
      <c r="O34" s="25" t="n">
        <f aca="false">(Трансформирование!O34-Трансформирование!$O$91)/Трансформирование!$O$92</f>
        <v>-0.179728348613531</v>
      </c>
      <c r="P34" s="25" t="n">
        <f aca="false">(Трансформирование!P34-Трансформирование!$P$91)/Трансформирование!$P$92</f>
        <v>-0.829110450171195</v>
      </c>
      <c r="Q34" s="25" t="n">
        <f aca="false">(Трансформирование!Q34-Трансформирование!$Q$91)/Трансформирование!$Q$92</f>
        <v>0.223159310512056</v>
      </c>
      <c r="R34" s="25" t="n">
        <f aca="false">(Трансформирование!R34-Трансформирование!$R$91)/Трансформирование!$R$92</f>
        <v>-1.7797149644516</v>
      </c>
      <c r="S34" s="25" t="n">
        <f aca="false">(Трансформирование!S34-Трансформирование!$S$91)/Трансформирование!$S$92</f>
        <v>-0.202371232629551</v>
      </c>
      <c r="T34" s="25" t="n">
        <f aca="false">(Трансформирование!T34-Трансформирование!$T$91)/Трансформирование!$T$92</f>
        <v>-0.297516005346768</v>
      </c>
      <c r="U34" s="25" t="n">
        <f aca="false">(Трансформирование!U34-Трансформирование!$U$91)/Трансформирование!$U$92</f>
        <v>0.407037603644566</v>
      </c>
      <c r="V34" s="25" t="n">
        <f aca="false">(Трансформирование!V34-Трансформирование!$V$91)/Трансформирование!$V$92</f>
        <v>-1.14665313378473</v>
      </c>
      <c r="W34" s="25" t="n">
        <f aca="false">(Трансформирование!W34-Трансформирование!$W$91)/Трансформирование!$W$92</f>
        <v>0.830144710092223</v>
      </c>
      <c r="X34" s="25" t="n">
        <f aca="false">(Трансформирование!X34-Трансформирование!$X$91)/Трансформирование!$X$92</f>
        <v>-0.258640280151038</v>
      </c>
      <c r="Y34" s="25" t="n">
        <f aca="false">(Трансформирование!Y34-Трансформирование!$Y$91)/Трансформирование!$Y$92</f>
        <v>-0.485211055637944</v>
      </c>
      <c r="Z34" s="25" t="n">
        <f aca="false">(Трансформирование!Z34-Трансформирование!$Z$91)/Трансформирование!$Z$92</f>
        <v>-0.647491024623882</v>
      </c>
      <c r="AA34" s="25" t="n">
        <f aca="false">(Трансформирование!AA34-Трансформирование!$AA$91)/Трансформирование!$AA$92</f>
        <v>-0.187779049422811</v>
      </c>
      <c r="AB34" s="25" t="n">
        <f aca="false">(Трансформирование!AB34-Трансформирование!$AB$91)/Трансформирование!$AB$92</f>
        <v>-0.768612435502109</v>
      </c>
      <c r="AC34" s="25" t="n">
        <f aca="false">(Трансформирование!AC34-Трансформирование!$AC$91)/Трансформирование!$AC$92</f>
        <v>-1.09407215101188</v>
      </c>
      <c r="AD34" s="25" t="n">
        <f aca="false">(Трансформирование!AD34-Трансформирование!$AD$91)/Трансформирование!$AD$92</f>
        <v>-0.824637405440106</v>
      </c>
      <c r="AE34" s="25" t="n">
        <f aca="false">(Трансформирование!AE34-Трансформирование!$AE$91)/Трансформирование!$AE$92</f>
        <v>-0.847240235645039</v>
      </c>
      <c r="AF34" s="25" t="n">
        <f aca="false">(Трансформирование!AF34-Трансформирование!$AF$91)/Трансформирование!$AF$92</f>
        <v>-1.15490425129619</v>
      </c>
      <c r="AG34" s="25" t="n">
        <f aca="false">(Трансформирование!AG34-Трансформирование!$AG$91)/Трансформирование!$AG$92</f>
        <v>-0.638761342093715</v>
      </c>
      <c r="AH34" s="25" t="n">
        <f aca="false">(Трансформирование!AH34-Трансформирование!$AH$91)/Трансформирование!$AH$92</f>
        <v>-0.92808673121079</v>
      </c>
      <c r="AI34" s="25" t="n">
        <f aca="false">(Трансформирование!AI34-Трансформирование!$AI$91)/Трансформирование!$AI$92</f>
        <v>-1.00387853800253</v>
      </c>
    </row>
    <row r="35" customFormat="false" ht="10.5" hidden="false" customHeight="false" outlineLevel="0" collapsed="false">
      <c r="A35" s="28" t="s">
        <v>37</v>
      </c>
      <c r="B35" s="25" t="n">
        <f aca="false">(Трансформирование!B35-Трансформирование!$B$91)/Трансформирование!$B$92</f>
        <v>-0.145669021362464</v>
      </c>
      <c r="C35" s="25" t="n">
        <f aca="false">(Трансформирование!C35-Трансформирование!$C$91)/Трансформирование!$C$92</f>
        <v>-1.39524685899224</v>
      </c>
      <c r="D35" s="25" t="n">
        <f aca="false">Трансформирование!D35</f>
        <v>2.15831551899643</v>
      </c>
      <c r="E35" s="25" t="n">
        <f aca="false">Трансформирование!E35</f>
        <v>20.3</v>
      </c>
      <c r="F35" s="25" t="n">
        <f aca="false">Трансформирование!F35</f>
        <v>45.2</v>
      </c>
      <c r="G35" s="25" t="n">
        <f aca="false">Трансформирование!G35</f>
        <v>54.8</v>
      </c>
      <c r="H35" s="25" t="n">
        <f aca="false">(Трансформирование!H35-Трансформирование!$H$91)/Трансформирование!$H$92</f>
        <v>1.94942323922767</v>
      </c>
      <c r="I35" s="25" t="n">
        <f aca="false">(Трансформирование!I35-Трансформирование!$I$91)/Трансформирование!$I$92</f>
        <v>-0.736114986293626</v>
      </c>
      <c r="J35" s="25" t="n">
        <f aca="false">(Трансформирование!J35-Трансформирование!$J$91)/Трансформирование!$J$92</f>
        <v>-0.804354279327784</v>
      </c>
      <c r="K35" s="25" t="n">
        <f aca="false">(Трансформирование!K35-Трансформирование!$K$91)/Трансформирование!$K$92</f>
        <v>-1.15409232561737</v>
      </c>
      <c r="L35" s="25" t="n">
        <f aca="false">(Трансформирование!L35-Трансформирование!$L$91)/Трансформирование!$L$92</f>
        <v>-0.78801485336401</v>
      </c>
      <c r="M35" s="25" t="n">
        <f aca="false">(Трансформирование!M35-Трансформирование!$M$91)/Трансформирование!$M$92</f>
        <v>-1.38227918736952</v>
      </c>
      <c r="N35" s="25" t="n">
        <f aca="false">Трансформирование!N35</f>
        <v>0.880111736793393</v>
      </c>
      <c r="O35" s="25" t="n">
        <f aca="false">(Трансформирование!O35-Трансформирование!$O$91)/Трансформирование!$O$92</f>
        <v>-0.176732928954677</v>
      </c>
      <c r="P35" s="25" t="n">
        <f aca="false">(Трансформирование!P35-Трансформирование!$P$91)/Трансформирование!$P$92</f>
        <v>-0.675524686799226</v>
      </c>
      <c r="Q35" s="25" t="n">
        <f aca="false">(Трансформирование!Q35-Трансформирование!$Q$91)/Трансформирование!$Q$92</f>
        <v>-2.41892113302056</v>
      </c>
      <c r="R35" s="25" t="n">
        <f aca="false">(Трансформирование!R35-Трансформирование!$R$91)/Трансформирование!$R$92</f>
        <v>-2.64933036176662</v>
      </c>
      <c r="S35" s="25" t="n">
        <f aca="false">(Трансформирование!S35-Трансформирование!$S$91)/Трансформирование!$S$92</f>
        <v>0.147654469192611</v>
      </c>
      <c r="T35" s="25" t="n">
        <f aca="false">(Трансформирование!T35-Трансформирование!$T$91)/Трансформирование!$T$92</f>
        <v>-0.962126672784623</v>
      </c>
      <c r="U35" s="25" t="n">
        <f aca="false">(Трансформирование!U35-Трансформирование!$U$91)/Трансформирование!$U$92</f>
        <v>-3.29557301816601</v>
      </c>
      <c r="V35" s="25" t="n">
        <f aca="false">(Трансформирование!V35-Трансформирование!$V$91)/Трансформирование!$V$92</f>
        <v>0.968973870581642</v>
      </c>
      <c r="W35" s="25" t="n">
        <f aca="false">(Трансформирование!W35-Трансформирование!$W$91)/Трансформирование!$W$92</f>
        <v>-0.790727523137156</v>
      </c>
      <c r="X35" s="25" t="n">
        <f aca="false">(Трансформирование!X35-Трансформирование!$X$91)/Трансформирование!$X$92</f>
        <v>-0.998745190854389</v>
      </c>
      <c r="Y35" s="25" t="n">
        <f aca="false">(Трансформирование!Y35-Трансформирование!$Y$91)/Трансформирование!$Y$92</f>
        <v>-1.05404928435001</v>
      </c>
      <c r="Z35" s="25" t="n">
        <f aca="false">(Трансформирование!Z35-Трансформирование!$Z$91)/Трансформирование!$Z$92</f>
        <v>-1.65470095976186</v>
      </c>
      <c r="AA35" s="25" t="n">
        <f aca="false">(Трансформирование!AA35-Трансформирование!$AA$91)/Трансформирование!$AA$92</f>
        <v>-0.187779049422811</v>
      </c>
      <c r="AB35" s="25" t="n">
        <f aca="false">(Трансформирование!AB35-Трансформирование!$AB$91)/Трансформирование!$AB$92</f>
        <v>-0.492196999513671</v>
      </c>
      <c r="AC35" s="25" t="n">
        <f aca="false">(Трансформирование!AC35-Трансформирование!$AC$91)/Трансформирование!$AC$92</f>
        <v>-1.56794808671701</v>
      </c>
      <c r="AD35" s="25" t="n">
        <f aca="false">(Трансформирование!AD35-Трансформирование!$AD$91)/Трансформирование!$AD$92</f>
        <v>-1.35660800625812</v>
      </c>
      <c r="AE35" s="25" t="n">
        <f aca="false">(Трансформирование!AE35-Трансформирование!$AE$91)/Трансформирование!$AE$92</f>
        <v>-0.906029306362593</v>
      </c>
      <c r="AF35" s="25" t="n">
        <f aca="false">(Трансформирование!AF35-Трансформирование!$AF$91)/Трансформирование!$AF$92</f>
        <v>-1.26276526106853</v>
      </c>
      <c r="AG35" s="25" t="n">
        <f aca="false">(Трансформирование!AG35-Трансформирование!$AG$91)/Трансформирование!$AG$92</f>
        <v>-0.508237848385326</v>
      </c>
      <c r="AH35" s="25" t="n">
        <f aca="false">(Трансформирование!AH35-Трансформирование!$AH$91)/Трансформирование!$AH$92</f>
        <v>-0.432750566892238</v>
      </c>
      <c r="AI35" s="25" t="n">
        <f aca="false">(Трансформирование!AI35-Трансформирование!$AI$91)/Трансформирование!$AI$92</f>
        <v>-0.944895290908229</v>
      </c>
    </row>
    <row r="36" customFormat="false" ht="10.5" hidden="false" customHeight="false" outlineLevel="0" collapsed="false">
      <c r="A36" s="28" t="s">
        <v>38</v>
      </c>
      <c r="B36" s="25" t="n">
        <f aca="false">(Трансформирование!B36-Трансформирование!$B$91)/Трансформирование!$B$92</f>
        <v>-0.138877527331948</v>
      </c>
      <c r="C36" s="25" t="n">
        <f aca="false">(Трансформирование!C36-Трансформирование!$C$91)/Трансформирование!$C$92</f>
        <v>1.91554591678565</v>
      </c>
      <c r="D36" s="25" t="n">
        <f aca="false">Трансформирование!D36</f>
        <v>2.06262199087388</v>
      </c>
      <c r="E36" s="25" t="n">
        <f aca="false">Трансформирование!E36</f>
        <v>25.5</v>
      </c>
      <c r="F36" s="25" t="n">
        <f aca="false">Трансформирование!F36</f>
        <v>54.3</v>
      </c>
      <c r="G36" s="25" t="n">
        <f aca="false">Трансформирование!G36</f>
        <v>45.7</v>
      </c>
      <c r="H36" s="25" t="n">
        <f aca="false">(Трансформирование!H36-Трансформирование!$H$91)/Трансформирование!$H$92</f>
        <v>-0.169223319492693</v>
      </c>
      <c r="I36" s="25" t="n">
        <f aca="false">(Трансформирование!I36-Трансформирование!$I$91)/Трансформирование!$I$92</f>
        <v>1.27135226536507</v>
      </c>
      <c r="J36" s="25" t="n">
        <f aca="false">(Трансформирование!J36-Трансформирование!$J$91)/Трансформирование!$J$92</f>
        <v>0.82872214128415</v>
      </c>
      <c r="K36" s="25" t="n">
        <f aca="false">(Трансформирование!K36-Трансформирование!$K$91)/Трансформирование!$K$92</f>
        <v>1.63137184504711</v>
      </c>
      <c r="L36" s="25" t="n">
        <f aca="false">(Трансформирование!L36-Трансформирование!$L$91)/Трансформирование!$L$92</f>
        <v>1.09427331784267</v>
      </c>
      <c r="M36" s="25" t="n">
        <f aca="false">(Трансформирование!M36-Трансформирование!$M$91)/Трансформирование!$M$92</f>
        <v>0.830126973611632</v>
      </c>
      <c r="N36" s="25" t="n">
        <f aca="false">Трансформирование!N36</f>
        <v>1</v>
      </c>
      <c r="O36" s="25" t="n">
        <f aca="false">(Трансформирование!O36-Трансформирование!$O$91)/Трансформирование!$O$92</f>
        <v>0.257580229174808</v>
      </c>
      <c r="P36" s="25" t="n">
        <f aca="false">(Трансформирование!P36-Трансформирование!$P$91)/Трансформирование!$P$92</f>
        <v>-0.358352293530404</v>
      </c>
      <c r="Q36" s="25" t="n">
        <f aca="false">(Трансформирование!Q36-Трансформирование!$Q$91)/Трансформирование!$Q$92</f>
        <v>0.0445775839995106</v>
      </c>
      <c r="R36" s="25" t="n">
        <f aca="false">(Трансформирование!R36-Трансформирование!$R$91)/Трансформирование!$R$92</f>
        <v>0.0186582169430745</v>
      </c>
      <c r="S36" s="25" t="n">
        <f aca="false">(Трансформирование!S36-Трансформирование!$S$91)/Трансформирование!$S$92</f>
        <v>0.548912145876153</v>
      </c>
      <c r="T36" s="25" t="n">
        <f aca="false">(Трансформирование!T36-Трансформирование!$T$91)/Трансформирование!$T$92</f>
        <v>0.468892299746114</v>
      </c>
      <c r="U36" s="25" t="n">
        <f aca="false">(Трансформирование!U36-Трансформирование!$U$91)/Трансформирование!$U$92</f>
        <v>1.14087391898968</v>
      </c>
      <c r="V36" s="25" t="n">
        <f aca="false">(Трансформирование!V36-Трансформирование!$V$91)/Трансформирование!$V$92</f>
        <v>1.27835632502877</v>
      </c>
      <c r="W36" s="25" t="n">
        <f aca="false">(Трансформирование!W36-Трансформирование!$W$91)/Трансформирование!$W$92</f>
        <v>0.996468353251392</v>
      </c>
      <c r="X36" s="25" t="n">
        <f aca="false">(Трансформирование!X36-Трансформирование!$X$91)/Трансформирование!$X$92</f>
        <v>0.3830869901927</v>
      </c>
      <c r="Y36" s="25" t="n">
        <f aca="false">(Трансформирование!Y36-Трансформирование!$Y$91)/Трансформирование!$Y$92</f>
        <v>-0.052934925622447</v>
      </c>
      <c r="Z36" s="25" t="n">
        <f aca="false">(Трансформирование!Z36-Трансформирование!$Z$91)/Трансформирование!$Z$92</f>
        <v>1.25811759330956</v>
      </c>
      <c r="AA36" s="25" t="n">
        <f aca="false">(Трансформирование!AA36-Трансформирование!$AA$91)/Трансформирование!$AA$92</f>
        <v>-0.187779049422811</v>
      </c>
      <c r="AB36" s="25" t="n">
        <f aca="false">(Трансформирование!AB36-Трансформирование!$AB$91)/Трансформирование!$AB$92</f>
        <v>0.175871608330106</v>
      </c>
      <c r="AC36" s="25" t="n">
        <f aca="false">(Трансформирование!AC36-Трансформирование!$AC$91)/Трансформирование!$AC$92</f>
        <v>1.14753811241074</v>
      </c>
      <c r="AD36" s="25" t="n">
        <f aca="false">(Трансформирование!AD36-Трансформирование!$AD$91)/Трансформирование!$AD$92</f>
        <v>0.539478205626001</v>
      </c>
      <c r="AE36" s="25" t="n">
        <f aca="false">(Трансформирование!AE36-Трансформирование!$AE$91)/Трансформирование!$AE$92</f>
        <v>-0.882344482461831</v>
      </c>
      <c r="AF36" s="25" t="n">
        <f aca="false">(Трансформирование!AF36-Трансформирование!$AF$91)/Трансформирование!$AF$92</f>
        <v>-0.276322075156895</v>
      </c>
      <c r="AG36" s="25" t="n">
        <f aca="false">(Трансформирование!AG36-Трансформирование!$AG$91)/Трансформирование!$AG$92</f>
        <v>1.15198651150555</v>
      </c>
      <c r="AH36" s="25" t="n">
        <f aca="false">(Трансформирование!AH36-Трансформирование!$AH$91)/Трансформирование!$AH$92</f>
        <v>0.644582815830719</v>
      </c>
      <c r="AI36" s="25" t="n">
        <f aca="false">(Трансформирование!AI36-Трансформирование!$AI$91)/Трансформирование!$AI$92</f>
        <v>-0.538951766788639</v>
      </c>
    </row>
    <row r="37" customFormat="false" ht="10.5" hidden="false" customHeight="false" outlineLevel="0" collapsed="false">
      <c r="A37" s="28" t="s">
        <v>39</v>
      </c>
      <c r="B37" s="25" t="n">
        <f aca="false">(Трансформирование!B37-Трансформирование!$B$91)/Трансформирование!$B$92</f>
        <v>-0.400472549294921</v>
      </c>
      <c r="C37" s="25" t="n">
        <f aca="false">(Трансформирование!C37-Трансформирование!$C$91)/Трансформирование!$C$92</f>
        <v>-0.253032057935893</v>
      </c>
      <c r="D37" s="25" t="n">
        <f aca="false">Трансформирование!D37</f>
        <v>2.10943572840165</v>
      </c>
      <c r="E37" s="25" t="n">
        <f aca="false">Трансформирование!E37</f>
        <v>23.2</v>
      </c>
      <c r="F37" s="25" t="n">
        <f aca="false">Трансформирование!F37</f>
        <v>66.5</v>
      </c>
      <c r="G37" s="25" t="n">
        <f aca="false">Трансформирование!G37</f>
        <v>33.5</v>
      </c>
      <c r="H37" s="25" t="n">
        <f aca="false">(Трансформирование!H37-Трансформирование!$H$91)/Трансформирование!$H$92</f>
        <v>0.356560763868565</v>
      </c>
      <c r="I37" s="25" t="n">
        <f aca="false">(Трансформирование!I37-Трансформирование!$I$91)/Трансформирование!$I$92</f>
        <v>-0.113405593081512</v>
      </c>
      <c r="J37" s="25" t="n">
        <f aca="false">(Трансформирование!J37-Трансформирование!$J$91)/Трансформирование!$J$92</f>
        <v>-0.437704534744765</v>
      </c>
      <c r="K37" s="25" t="n">
        <f aca="false">(Трансформирование!K37-Трансформирование!$K$91)/Трансформирование!$K$92</f>
        <v>-0.200969537281302</v>
      </c>
      <c r="L37" s="25" t="n">
        <f aca="false">(Трансформирование!L37-Трансформирование!$L$91)/Трансформирование!$L$92</f>
        <v>-0.157750588431579</v>
      </c>
      <c r="M37" s="25" t="n">
        <f aca="false">(Трансформирование!M37-Трансформирование!$M$91)/Трансформирование!$M$92</f>
        <v>-0.0801808256124463</v>
      </c>
      <c r="N37" s="25" t="n">
        <f aca="false">Трансформирование!N37</f>
        <v>1.52439824446384</v>
      </c>
      <c r="O37" s="25" t="n">
        <f aca="false">(Трансформирование!O37-Трансформирование!$O$91)/Трансформирование!$O$92</f>
        <v>-0.817708519510489</v>
      </c>
      <c r="P37" s="25" t="n">
        <f aca="false">(Трансформирование!P37-Трансформирование!$P$91)/Трансформирование!$P$92</f>
        <v>0.867919006210704</v>
      </c>
      <c r="Q37" s="25" t="n">
        <f aca="false">(Трансформирование!Q37-Трансформирование!$Q$91)/Трансформирование!$Q$92</f>
        <v>-1.4004527254016</v>
      </c>
      <c r="R37" s="25" t="n">
        <f aca="false">(Трансформирование!R37-Трансформирование!$R$91)/Трансформирование!$R$92</f>
        <v>-0.399268953970024</v>
      </c>
      <c r="S37" s="25" t="n">
        <f aca="false">(Трансформирование!S37-Трансформирование!$S$91)/Трансформирование!$S$92</f>
        <v>0.505611593876585</v>
      </c>
      <c r="T37" s="25" t="n">
        <f aca="false">(Трансформирование!T37-Трансформирование!$T$91)/Трансформирование!$T$92</f>
        <v>0.220122661755726</v>
      </c>
      <c r="U37" s="25" t="n">
        <f aca="false">(Трансформирование!U37-Трансформирование!$U$91)/Трансформирование!$U$92</f>
        <v>1.05350253158474</v>
      </c>
      <c r="V37" s="25" t="n">
        <f aca="false">(Трансформирование!V37-Трансформирование!$V$91)/Трансформирование!$V$92</f>
        <v>0.142084209945075</v>
      </c>
      <c r="W37" s="25" t="n">
        <f aca="false">(Трансформирование!W37-Трансформирование!$W$91)/Трансформирование!$W$92</f>
        <v>0.175150140789164</v>
      </c>
      <c r="X37" s="25" t="n">
        <f aca="false">(Трансформирование!X37-Трансформирование!$X$91)/Трансформирование!$X$92</f>
        <v>-0.549910876397343</v>
      </c>
      <c r="Y37" s="25" t="n">
        <f aca="false">(Трансформирование!Y37-Трансформирование!$Y$91)/Трансформирование!$Y$92</f>
        <v>-0.575376433515342</v>
      </c>
      <c r="Z37" s="25" t="n">
        <f aca="false">(Трансформирование!Z37-Трансформирование!$Z$91)/Трансформирование!$Z$92</f>
        <v>-0.498693580636041</v>
      </c>
      <c r="AA37" s="25" t="n">
        <f aca="false">(Трансформирование!AA37-Трансформирование!$AA$91)/Трансформирование!$AA$92</f>
        <v>-0.187779049422811</v>
      </c>
      <c r="AB37" s="25" t="n">
        <f aca="false">(Трансформирование!AB37-Трансформирование!$AB$91)/Трансформирование!$AB$92</f>
        <v>-0.593275264946196</v>
      </c>
      <c r="AC37" s="25" t="n">
        <f aca="false">(Трансформирование!AC37-Трансформирование!$AC$91)/Трансформирование!$AC$92</f>
        <v>-0.317163002681144</v>
      </c>
      <c r="AD37" s="25" t="n">
        <f aca="false">(Трансформирование!AD37-Трансформирование!$AD$91)/Трансформирование!$AD$92</f>
        <v>-0.379369183104544</v>
      </c>
      <c r="AE37" s="25" t="n">
        <f aca="false">(Трансформирование!AE37-Трансформирование!$AE$91)/Трансформирование!$AE$92</f>
        <v>1.0658614555703</v>
      </c>
      <c r="AF37" s="25" t="n">
        <f aca="false">(Трансформирование!AF37-Трансформирование!$AF$91)/Трансформирование!$AF$92</f>
        <v>-0.607206829645126</v>
      </c>
      <c r="AG37" s="25" t="n">
        <f aca="false">(Трансформирование!AG37-Трансформирование!$AG$91)/Трансформирование!$AG$92</f>
        <v>1.13331065921893</v>
      </c>
      <c r="AH37" s="25" t="n">
        <f aca="false">(Трансформирование!AH37-Трансформирование!$AH$91)/Трансформирование!$AH$92</f>
        <v>-0.346064863952146</v>
      </c>
      <c r="AI37" s="25" t="n">
        <f aca="false">(Трансформирование!AI37-Трансформирование!$AI$91)/Трансформирование!$AI$92</f>
        <v>-0.401902457363649</v>
      </c>
    </row>
    <row r="38" customFormat="false" ht="10.5" hidden="false" customHeight="false" outlineLevel="0" collapsed="false">
      <c r="A38" s="28" t="s">
        <v>40</v>
      </c>
      <c r="B38" s="25" t="n">
        <f aca="false">(Трансформирование!B38-Трансформирование!$B$91)/Трансформирование!$B$92</f>
        <v>0.13135721952842</v>
      </c>
      <c r="C38" s="25" t="n">
        <f aca="false">(Трансформирование!C38-Трансформирование!$C$91)/Трансформирование!$C$92</f>
        <v>0.809369114446817</v>
      </c>
      <c r="D38" s="25" t="n">
        <f aca="false">Трансформирование!D38</f>
        <v>2.02755048228617</v>
      </c>
      <c r="E38" s="25" t="n">
        <f aca="false">Трансформирование!E38</f>
        <v>26.5</v>
      </c>
      <c r="F38" s="25" t="n">
        <f aca="false">Трансформирование!F38</f>
        <v>76.7</v>
      </c>
      <c r="G38" s="25" t="n">
        <f aca="false">Трансформирование!G38</f>
        <v>23.3</v>
      </c>
      <c r="H38" s="25" t="n">
        <f aca="false">(Трансформирование!H38-Трансформирование!$H$91)/Трансформирование!$H$92</f>
        <v>0.887149771433692</v>
      </c>
      <c r="I38" s="25" t="n">
        <f aca="false">(Трансформирование!I38-Трансформирование!$I$91)/Трансформирование!$I$92</f>
        <v>0.268582132795956</v>
      </c>
      <c r="J38" s="25" t="n">
        <f aca="false">(Трансформирование!J38-Трансформирование!$J$91)/Трансформирование!$J$92</f>
        <v>-0.121687624387953</v>
      </c>
      <c r="K38" s="25" t="n">
        <f aca="false">(Трансформирование!K38-Трансформирование!$K$91)/Трансформирование!$K$92</f>
        <v>0.760537056342476</v>
      </c>
      <c r="L38" s="25" t="n">
        <f aca="false">(Трансформирование!L38-Трансформирование!$L$91)/Трансформирование!$L$92</f>
        <v>0.582233627133472</v>
      </c>
      <c r="M38" s="25" t="n">
        <f aca="false">(Трансформирование!M38-Трансформирование!$M$91)/Трансформирование!$M$92</f>
        <v>0.971774267749845</v>
      </c>
      <c r="N38" s="25" t="n">
        <f aca="false">Трансформирование!N38</f>
        <v>1.25743342968294</v>
      </c>
      <c r="O38" s="25" t="n">
        <f aca="false">(Трансформирование!O38-Трансформирование!$O$91)/Трансформирование!$O$92</f>
        <v>-0.227400682334807</v>
      </c>
      <c r="P38" s="25" t="n">
        <f aca="false">(Трансформирование!P38-Трансформирование!$P$91)/Трансформирование!$P$92</f>
        <v>0.922782583724659</v>
      </c>
      <c r="Q38" s="25" t="n">
        <f aca="false">(Трансформирование!Q38-Трансформирование!$Q$91)/Трансформирование!$Q$92</f>
        <v>0.414741789197971</v>
      </c>
      <c r="R38" s="25" t="n">
        <f aca="false">(Трансформирование!R38-Трансформирование!$R$91)/Трансформирование!$R$92</f>
        <v>-1.14088071089009</v>
      </c>
      <c r="S38" s="25" t="n">
        <f aca="false">(Трансформирование!S38-Трансформирование!$S$91)/Трансформирование!$S$92</f>
        <v>0.0154554360328127</v>
      </c>
      <c r="T38" s="25" t="n">
        <f aca="false">(Трансформирование!T38-Трансформирование!$T$91)/Трансформирование!$T$92</f>
        <v>-0.483984788777059</v>
      </c>
      <c r="U38" s="25" t="n">
        <f aca="false">(Трансформирование!U38-Трансформирование!$U$91)/Трансформирование!$U$92</f>
        <v>-0.896825343866333</v>
      </c>
      <c r="V38" s="25" t="n">
        <f aca="false">(Трансформирование!V38-Трансформирование!$V$91)/Трансформирование!$V$92</f>
        <v>-0.795620974153752</v>
      </c>
      <c r="W38" s="25" t="n">
        <f aca="false">(Трансформирование!W38-Трансформирование!$W$91)/Трансформирование!$W$92</f>
        <v>-0.330867288764396</v>
      </c>
      <c r="X38" s="25" t="n">
        <f aca="false">(Трансформирование!X38-Трансформирование!$X$91)/Трансформирование!$X$92</f>
        <v>-0.470416109899255</v>
      </c>
      <c r="Y38" s="25" t="n">
        <f aca="false">(Трансформирование!Y38-Трансформирование!$Y$91)/Трансформирование!$Y$92</f>
        <v>-0.549807576515633</v>
      </c>
      <c r="Z38" s="25" t="n">
        <f aca="false">(Трансформирование!Z38-Трансформирование!$Z$91)/Трансформирование!$Z$92</f>
        <v>-0.269336115865734</v>
      </c>
      <c r="AA38" s="25" t="n">
        <f aca="false">(Трансформирование!AA38-Трансформирование!$AA$91)/Трансформирование!$AA$92</f>
        <v>-0.187779049422811</v>
      </c>
      <c r="AB38" s="25" t="n">
        <f aca="false">(Трансформирование!AB38-Трансформирование!$AB$91)/Трансформирование!$AB$92</f>
        <v>-0.246738713528843</v>
      </c>
      <c r="AC38" s="25" t="n">
        <f aca="false">(Трансформирование!AC38-Трансформирование!$AC$91)/Трансформирование!$AC$92</f>
        <v>0.181114623047794</v>
      </c>
      <c r="AD38" s="25" t="n">
        <f aca="false">(Трансформирование!AD38-Трансформирование!$AD$91)/Трансформирование!$AD$92</f>
        <v>1.04272359789537</v>
      </c>
      <c r="AE38" s="25" t="n">
        <f aca="false">(Трансформирование!AE38-Трансформирование!$AE$91)/Трансформирование!$AE$92</f>
        <v>-0.0554309310139233</v>
      </c>
      <c r="AF38" s="25" t="n">
        <f aca="false">(Трансформирование!AF38-Трансформирование!$AF$91)/Трансформирование!$AF$92</f>
        <v>1.2599660518325</v>
      </c>
      <c r="AG38" s="25" t="n">
        <f aca="false">(Трансформирование!AG38-Трансформирование!$AG$91)/Трансформирование!$AG$92</f>
        <v>0.453597855424215</v>
      </c>
      <c r="AH38" s="25" t="n">
        <f aca="false">(Трансформирование!AH38-Трансформирование!$AH$91)/Трансформирование!$AH$92</f>
        <v>-0.231817575998812</v>
      </c>
      <c r="AI38" s="25" t="n">
        <f aca="false">(Трансформирование!AI38-Трансформирование!$AI$91)/Трансформирование!$AI$92</f>
        <v>-0.0792293997301283</v>
      </c>
    </row>
    <row r="39" customFormat="false" ht="10.5" hidden="false" customHeight="false" outlineLevel="0" collapsed="false">
      <c r="A39" s="28" t="s">
        <v>41</v>
      </c>
      <c r="B39" s="25" t="n">
        <f aca="false">(Трансформирование!B39-Трансформирование!$B$91)/Трансформирование!$B$92</f>
        <v>0.0538114030698554</v>
      </c>
      <c r="C39" s="25" t="n">
        <f aca="false">(Трансформирование!C39-Трансформирование!$C$91)/Трансформирование!$C$92</f>
        <v>1.51392199264754</v>
      </c>
      <c r="D39" s="25" t="n">
        <f aca="false">Трансформирование!D39</f>
        <v>2.01544516231972</v>
      </c>
      <c r="E39" s="25" t="n">
        <f aca="false">Трансформирование!E39</f>
        <v>26.3</v>
      </c>
      <c r="F39" s="25" t="n">
        <f aca="false">Трансформирование!F39</f>
        <v>67.8</v>
      </c>
      <c r="G39" s="25" t="n">
        <f aca="false">Трансформирование!G39</f>
        <v>32.2</v>
      </c>
      <c r="H39" s="25" t="n">
        <f aca="false">(Трансформирование!H39-Трансформирование!$H$91)/Трансформирование!$H$92</f>
        <v>-0.169223319492693</v>
      </c>
      <c r="I39" s="25" t="n">
        <f aca="false">(Трансформирование!I39-Трансформирование!$I$91)/Трансформирование!$I$92</f>
        <v>1.3202843350173</v>
      </c>
      <c r="J39" s="25" t="n">
        <f aca="false">(Трансформирование!J39-Трансформирование!$J$91)/Трансформирование!$J$92</f>
        <v>0.351363927581434</v>
      </c>
      <c r="K39" s="25" t="n">
        <f aca="false">(Трансформирование!K39-Трансформирование!$K$91)/Трансформирование!$K$92</f>
        <v>1.36519582513176</v>
      </c>
      <c r="L39" s="25" t="n">
        <f aca="false">(Трансформирование!L39-Трансформирование!$L$91)/Трансформирование!$L$92</f>
        <v>1.21023118411268</v>
      </c>
      <c r="M39" s="25" t="n">
        <f aca="false">(Трансформирование!M39-Трансформирование!$M$91)/Трансформирование!$M$92</f>
        <v>0.966848744239591</v>
      </c>
      <c r="N39" s="25" t="n">
        <f aca="false">Трансформирование!N39</f>
        <v>1.9446166923684</v>
      </c>
      <c r="O39" s="25" t="n">
        <f aca="false">(Трансформирование!O39-Трансформирование!$O$91)/Трансформирование!$O$92</f>
        <v>0.228704137983827</v>
      </c>
      <c r="P39" s="25" t="n">
        <f aca="false">(Трансформирование!P39-Трансформирование!$P$91)/Трансформирование!$P$92</f>
        <v>-0.511544026982343</v>
      </c>
      <c r="Q39" s="25" t="n">
        <f aca="false">(Трансформирование!Q39-Трансформирование!$Q$91)/Трансформирование!$Q$92</f>
        <v>0.105511692523056</v>
      </c>
      <c r="R39" s="25" t="n">
        <f aca="false">(Трансформирование!R39-Трансформирование!$R$91)/Трансформирование!$R$92</f>
        <v>0.335835370207411</v>
      </c>
      <c r="S39" s="25" t="n">
        <f aca="false">(Трансформирование!S39-Трансформирование!$S$91)/Трансформирование!$S$92</f>
        <v>-0.134865427590709</v>
      </c>
      <c r="T39" s="25" t="n">
        <f aca="false">(Трансформирование!T39-Трансформирование!$T$91)/Трансформирование!$T$92</f>
        <v>-0.284459221502914</v>
      </c>
      <c r="U39" s="25" t="n">
        <f aca="false">(Трансформирование!U39-Трансформирование!$U$91)/Трансформирование!$U$92</f>
        <v>-0.0375819371792755</v>
      </c>
      <c r="V39" s="25" t="n">
        <f aca="false">(Трансформирование!V39-Трансформирование!$V$91)/Трансформирование!$V$92</f>
        <v>-0.299679643598316</v>
      </c>
      <c r="W39" s="25" t="n">
        <f aca="false">(Трансформирование!W39-Трансформирование!$W$91)/Трансформирование!$W$92</f>
        <v>0.208838522156437</v>
      </c>
      <c r="X39" s="25" t="n">
        <f aca="false">(Трансформирование!X39-Трансформирование!$X$91)/Трансформирование!$X$92</f>
        <v>-0.25946674768214</v>
      </c>
      <c r="Y39" s="25" t="n">
        <f aca="false">(Трансформирование!Y39-Трансформирование!$Y$91)/Трансформирование!$Y$92</f>
        <v>-0.328471194885269</v>
      </c>
      <c r="Z39" s="25" t="n">
        <f aca="false">(Трансформирование!Z39-Трансформирование!$Z$91)/Трансформирование!$Z$92</f>
        <v>-0.426777888355817</v>
      </c>
      <c r="AA39" s="25" t="n">
        <f aca="false">(Трансформирование!AA39-Трансформирование!$AA$91)/Трансформирование!$AA$92</f>
        <v>-0.187779049422811</v>
      </c>
      <c r="AB39" s="25" t="n">
        <f aca="false">(Трансформирование!AB39-Трансформирование!$AB$91)/Трансформирование!$AB$92</f>
        <v>-0.270174977300796</v>
      </c>
      <c r="AC39" s="25" t="n">
        <f aca="false">(Трансформирование!AC39-Трансформирование!$AC$91)/Трансформирование!$AC$92</f>
        <v>0.862131920496558</v>
      </c>
      <c r="AD39" s="25" t="n">
        <f aca="false">(Трансформирование!AD39-Трансформирование!$AD$91)/Трансформирование!$AD$92</f>
        <v>1.07737341443385</v>
      </c>
      <c r="AE39" s="25" t="n">
        <f aca="false">(Трансформирование!AE39-Трансформирование!$AE$91)/Трансформирование!$AE$92</f>
        <v>-0.370162735677334</v>
      </c>
      <c r="AF39" s="25" t="n">
        <f aca="false">(Трансформирование!AF39-Трансформирование!$AF$91)/Трансформирование!$AF$92</f>
        <v>-0.31212087817006</v>
      </c>
      <c r="AG39" s="25" t="n">
        <f aca="false">(Трансформирование!AG39-Трансформирование!$AG$91)/Трансформирование!$AG$92</f>
        <v>0.165978233222437</v>
      </c>
      <c r="AH39" s="25" t="n">
        <f aca="false">(Трансформирование!AH39-Трансформирование!$AH$91)/Трансформирование!$AH$92</f>
        <v>0.31074657809964</v>
      </c>
      <c r="AI39" s="25" t="n">
        <f aca="false">(Трансформирование!AI39-Трансформирование!$AI$91)/Трансформирование!$AI$92</f>
        <v>-0.365471628275993</v>
      </c>
    </row>
    <row r="40" customFormat="false" ht="10.5" hidden="false" customHeight="false" outlineLevel="0" collapsed="false">
      <c r="A40" s="28" t="s">
        <v>42</v>
      </c>
      <c r="B40" s="25" t="n">
        <f aca="false">(Трансформирование!B40-Трансформирование!$B$91)/Трансформирование!$B$92</f>
        <v>-0.38541955870149</v>
      </c>
      <c r="C40" s="25" t="n">
        <f aca="false">(Трансформирование!C40-Трансформирование!$C$91)/Трансформирование!$C$92</f>
        <v>1.03383649164754</v>
      </c>
      <c r="D40" s="25" t="n">
        <f aca="false">Трансформирование!D40</f>
        <v>2.26458662055202</v>
      </c>
      <c r="E40" s="25" t="n">
        <f aca="false">Трансформирование!E40</f>
        <v>12.8</v>
      </c>
      <c r="F40" s="25" t="n">
        <f aca="false">Трансформирование!F40</f>
        <v>45</v>
      </c>
      <c r="G40" s="25" t="n">
        <f aca="false">Трансформирование!G40</f>
        <v>55</v>
      </c>
      <c r="H40" s="25" t="n">
        <f aca="false">(Трансформирование!H40-Трансформирование!$H$91)/Трансформирование!$H$92</f>
        <v>-0.623407056455519</v>
      </c>
      <c r="I40" s="25" t="n">
        <f aca="false">(Трансформирование!I40-Трансформирование!$I$91)/Трансформирование!$I$92</f>
        <v>-0.220717721106173</v>
      </c>
      <c r="J40" s="25" t="n">
        <f aca="false">(Трансформирование!J40-Трансформирование!$J$91)/Трансформирование!$J$92</f>
        <v>0.717892735894774</v>
      </c>
      <c r="K40" s="25" t="n">
        <f aca="false">(Трансформирование!K40-Трансформирование!$K$91)/Трансформирование!$K$92</f>
        <v>0.715253040709536</v>
      </c>
      <c r="L40" s="25" t="n">
        <f aca="false">(Трансформирование!L40-Трансформирование!$L$91)/Трансформирование!$L$92</f>
        <v>0.448212612785666</v>
      </c>
      <c r="M40" s="25" t="n">
        <f aca="false">(Трансформирование!M40-Трансформирование!$M$91)/Трансформирование!$M$92</f>
        <v>-0.532877152533027</v>
      </c>
      <c r="N40" s="25" t="n">
        <f aca="false">Трансформирование!N40</f>
        <v>0.880111736793393</v>
      </c>
      <c r="O40" s="25" t="n">
        <f aca="false">(Трансформирование!O40-Трансформирование!$O$91)/Трансформирование!$O$92</f>
        <v>-1.00832162797561</v>
      </c>
      <c r="P40" s="25" t="n">
        <f aca="false">(Трансформирование!P40-Трансформирование!$P$91)/Трансформирование!$P$92</f>
        <v>-1.15865407823383</v>
      </c>
      <c r="Q40" s="25" t="n">
        <f aca="false">(Трансформирование!Q40-Трансформирование!$Q$91)/Трансформирование!$Q$92</f>
        <v>-1.55274993903899</v>
      </c>
      <c r="R40" s="25" t="n">
        <f aca="false">(Трансформирование!R40-Трансформирование!$R$91)/Трансформирование!$R$92</f>
        <v>0.263145543109296</v>
      </c>
      <c r="S40" s="25" t="n">
        <f aca="false">(Трансформирование!S40-Трансформирование!$S$91)/Трансформирование!$S$92</f>
        <v>0.87353486577578</v>
      </c>
      <c r="T40" s="25" t="n">
        <f aca="false">(Трансформирование!T40-Трансформирование!$T$91)/Трансформирование!$T$92</f>
        <v>1.38352640056592</v>
      </c>
      <c r="U40" s="25" t="n">
        <f aca="false">(Трансформирование!U40-Трансформирование!$U$91)/Трансформирование!$U$92</f>
        <v>1.89712245701058</v>
      </c>
      <c r="V40" s="25" t="n">
        <f aca="false">(Трансформирование!V40-Трансформирование!$V$91)/Трансформирование!$V$92</f>
        <v>-0.766841877397893</v>
      </c>
      <c r="W40" s="25" t="n">
        <f aca="false">(Трансформирование!W40-Трансформирование!$W$91)/Трансформирование!$W$92</f>
        <v>-1.063230382767</v>
      </c>
      <c r="X40" s="25" t="n">
        <f aca="false">(Трансформирование!X40-Трансформирование!$X$91)/Трансформирование!$X$92</f>
        <v>-0.968207376278176</v>
      </c>
      <c r="Y40" s="25" t="n">
        <f aca="false">(Трансформирование!Y40-Трансформирование!$Y$91)/Трансформирование!$Y$92</f>
        <v>-0.694563994390682</v>
      </c>
      <c r="Z40" s="25" t="n">
        <f aca="false">(Трансформирование!Z40-Трансформирование!$Z$91)/Трансформирование!$Z$92</f>
        <v>-0.775439143831187</v>
      </c>
      <c r="AA40" s="25" t="n">
        <f aca="false">(Трансформирование!AA40-Трансформирование!$AA$91)/Трансформирование!$AA$92</f>
        <v>-0.187779049422811</v>
      </c>
      <c r="AB40" s="25" t="n">
        <f aca="false">(Трансформирование!AB40-Трансформирование!$AB$91)/Трансформирование!$AB$92</f>
        <v>-1.55720191816121</v>
      </c>
      <c r="AC40" s="25" t="n">
        <f aca="false">(Трансформирование!AC40-Трансформирование!$AC$91)/Трансформирование!$AC$92</f>
        <v>-0.996108060842139</v>
      </c>
      <c r="AD40" s="25" t="n">
        <f aca="false">(Трансформирование!AD40-Трансформирование!$AD$91)/Трансформирование!$AD$92</f>
        <v>-0.66639120759647</v>
      </c>
      <c r="AE40" s="25" t="n">
        <f aca="false">(Трансформирование!AE40-Трансформирование!$AE$91)/Трансформирование!$AE$92</f>
        <v>-0.824110193089997</v>
      </c>
      <c r="AF40" s="25" t="n">
        <f aca="false">(Трансформирование!AF40-Трансформирование!$AF$91)/Трансформирование!$AF$92</f>
        <v>-1.17134145820938</v>
      </c>
      <c r="AG40" s="25" t="n">
        <f aca="false">(Трансформирование!AG40-Трансформирование!$AG$91)/Трансформирование!$AG$92</f>
        <v>-1.92694483209678</v>
      </c>
      <c r="AH40" s="25" t="n">
        <f aca="false">(Трансформирование!AH40-Трансформирование!$AH$91)/Трансформирование!$AH$92</f>
        <v>-1.27306463889485</v>
      </c>
      <c r="AI40" s="25" t="n">
        <f aca="false">(Трансформирование!AI40-Трансформирование!$AI$91)/Трансформирование!$AI$92</f>
        <v>-2.03955496492302</v>
      </c>
    </row>
    <row r="41" customFormat="false" ht="10.5" hidden="false" customHeight="false" outlineLevel="0" collapsed="false">
      <c r="A41" s="28" t="s">
        <v>43</v>
      </c>
      <c r="B41" s="25" t="n">
        <f aca="false">(Трансформирование!B41-Трансформирование!$B$91)/Трансформирование!$B$92</f>
        <v>-1.49918808041851</v>
      </c>
      <c r="C41" s="25" t="n">
        <f aca="false">(Трансформирование!C41-Трансформирование!$C$91)/Трансформирование!$C$92</f>
        <v>-0.973764356805992</v>
      </c>
      <c r="D41" s="25" t="n">
        <f aca="false">Трансформирование!D41</f>
        <v>2.34034731932072</v>
      </c>
      <c r="E41" s="25" t="n">
        <f aca="false">Трансформирование!E41</f>
        <v>11.3</v>
      </c>
      <c r="F41" s="25" t="n">
        <f aca="false">Трансформирование!F41</f>
        <v>41.3</v>
      </c>
      <c r="G41" s="25" t="n">
        <f aca="false">Трансформирование!G41</f>
        <v>58.7</v>
      </c>
      <c r="H41" s="25" t="n">
        <f aca="false">(Трансформирование!H41-Трансформирование!$H$91)/Трансформирование!$H$92</f>
        <v>-1.70636683111152</v>
      </c>
      <c r="I41" s="25" t="n">
        <f aca="false">(Трансформирование!I41-Трансформирование!$I$91)/Трансформирование!$I$92</f>
        <v>-1.52064907409811</v>
      </c>
      <c r="J41" s="25" t="n">
        <f aca="false">(Трансформирование!J41-Трансформирование!$J$91)/Трансформирование!$J$92</f>
        <v>1.46337920612033</v>
      </c>
      <c r="K41" s="25" t="n">
        <f aca="false">(Трансформирование!K41-Трансформирование!$K$91)/Трансформирование!$K$92</f>
        <v>-0.995594721690032</v>
      </c>
      <c r="L41" s="25" t="n">
        <f aca="false">(Трансформирование!L41-Трансформирование!$L$91)/Трансформирование!$L$92</f>
        <v>-1.6497451811411</v>
      </c>
      <c r="M41" s="25" t="n">
        <f aca="false">(Трансформирование!M41-Трансформирование!$M$91)/Трансформирование!$M$92</f>
        <v>-2.29137575731073</v>
      </c>
      <c r="N41" s="25" t="n">
        <f aca="false">Трансформирование!N41</f>
        <v>0.562341325190349</v>
      </c>
      <c r="O41" s="25" t="n">
        <f aca="false">(Трансформирование!O41-Трансформирование!$O$91)/Трансформирование!$O$92</f>
        <v>0.441393330777339</v>
      </c>
      <c r="P41" s="25" t="n">
        <f aca="false">(Трансформирование!P41-Трансформирование!$P$91)/Трансформирование!$P$92</f>
        <v>-0.818978270975975</v>
      </c>
      <c r="Q41" s="25" t="n">
        <f aca="false">(Трансформирование!Q41-Трансформирование!$Q$91)/Трансформирование!$Q$92</f>
        <v>-0.641404001893123</v>
      </c>
      <c r="R41" s="25" t="n">
        <f aca="false">(Трансформирование!R41-Трансформирование!$R$91)/Трансформирование!$R$92</f>
        <v>-0.389457340771066</v>
      </c>
      <c r="S41" s="25" t="n">
        <f aca="false">(Трансформирование!S41-Трансформирование!$S$91)/Трансформирование!$S$92</f>
        <v>1.8420736257992</v>
      </c>
      <c r="T41" s="25" t="n">
        <f aca="false">(Трансформирование!T41-Трансформирование!$T$91)/Трансформирование!$T$92</f>
        <v>-0.537581375613677</v>
      </c>
      <c r="U41" s="25" t="n">
        <f aca="false">(Трансформирование!U41-Трансформирование!$U$91)/Трансформирование!$U$92</f>
        <v>-1.09943817309744</v>
      </c>
      <c r="V41" s="25" t="n">
        <f aca="false">(Трансформирование!V41-Трансформирование!$V$91)/Трансформирование!$V$92</f>
        <v>-0.734218327677248</v>
      </c>
      <c r="W41" s="25" t="n">
        <f aca="false">(Трансформирование!W41-Трансформирование!$W$91)/Трансформирование!$W$92</f>
        <v>-0.60895444167442</v>
      </c>
      <c r="X41" s="25" t="n">
        <f aca="false">(Трансформирование!X41-Трансформирование!$X$91)/Трансформирование!$X$92</f>
        <v>0.11783940814845</v>
      </c>
      <c r="Y41" s="25" t="n">
        <f aca="false">(Трансформирование!Y41-Трансформирование!$Y$91)/Трансформирование!$Y$92</f>
        <v>-0.498692508151602</v>
      </c>
      <c r="Z41" s="25" t="n">
        <f aca="false">(Трансформирование!Z41-Трансформирование!$Z$91)/Трансформирование!$Z$92</f>
        <v>0.520435866289172</v>
      </c>
      <c r="AA41" s="25" t="n">
        <f aca="false">(Трансформирование!AA41-Трансформирование!$AA$91)/Трансформирование!$AA$92</f>
        <v>-0.187779049422811</v>
      </c>
      <c r="AB41" s="25" t="n">
        <f aca="false">(Трансформирование!AB41-Трансформирование!$AB$91)/Трансформирование!$AB$92</f>
        <v>-1.47555983828176</v>
      </c>
      <c r="AC41" s="25" t="n">
        <f aca="false">(Трансформирование!AC41-Трансформирование!$AC$91)/Трансформирование!$AC$92</f>
        <v>-1.53264538749769</v>
      </c>
      <c r="AD41" s="25" t="n">
        <f aca="false">(Трансформирование!AD41-Трансформирование!$AD$91)/Трансформирование!$AD$92</f>
        <v>-1.60594853924962</v>
      </c>
      <c r="AE41" s="25" t="n">
        <f aca="false">(Трансформирование!AE41-Трансформирование!$AE$91)/Трансформирование!$AE$92</f>
        <v>-0.0378531356451307</v>
      </c>
      <c r="AF41" s="25" t="n">
        <f aca="false">(Трансформирование!AF41-Трансформирование!$AF$91)/Трансформирование!$AF$92</f>
        <v>0.0414052736859742</v>
      </c>
      <c r="AG41" s="25" t="n">
        <f aca="false">(Трансформирование!AG41-Трансформирование!$AG$91)/Трансформирование!$AG$92</f>
        <v>-3.01586386312809</v>
      </c>
      <c r="AH41" s="25" t="n">
        <f aca="false">(Трансформирование!AH41-Трансформирование!$AH$91)/Трансформирование!$AH$92</f>
        <v>-3.57208113917728</v>
      </c>
      <c r="AI41" s="25" t="n">
        <f aca="false">(Трансформирование!AI41-Трансформирование!$AI$91)/Трансформирование!$AI$92</f>
        <v>-2.27375315191509</v>
      </c>
    </row>
    <row r="42" customFormat="false" ht="21" hidden="false" customHeight="false" outlineLevel="0" collapsed="false">
      <c r="A42" s="28" t="s">
        <v>44</v>
      </c>
      <c r="B42" s="25" t="n">
        <f aca="false">(Трансформирование!B42-Трансформирование!$B$91)/Трансформирование!$B$92</f>
        <v>-1.06357293275275</v>
      </c>
      <c r="C42" s="25" t="n">
        <f aca="false">(Трансформирование!C42-Трансформирование!$C$91)/Трансформирование!$C$92</f>
        <v>-0.42153160645825</v>
      </c>
      <c r="D42" s="25" t="n">
        <f aca="false">Трансформирование!D42</f>
        <v>2.15332516071026</v>
      </c>
      <c r="E42" s="25" t="n">
        <f aca="false">Трансформирование!E42</f>
        <v>19.1</v>
      </c>
      <c r="F42" s="25" t="n">
        <f aca="false">Трансформирование!F42</f>
        <v>52.2</v>
      </c>
      <c r="G42" s="25" t="n">
        <f aca="false">Трансформирование!G42</f>
        <v>47.8</v>
      </c>
      <c r="H42" s="25" t="n">
        <f aca="false">(Трансформирование!H42-Трансформирование!$H$91)/Трансформирование!$H$92</f>
        <v>-0.650532717024684</v>
      </c>
      <c r="I42" s="25" t="n">
        <f aca="false">(Трансформирование!I42-Трансформирование!$I$91)/Трансформирование!$I$92</f>
        <v>-0.451418612296265</v>
      </c>
      <c r="J42" s="25" t="n">
        <f aca="false">(Трансформирование!J42-Трансформирование!$J$91)/Трансформирование!$J$92</f>
        <v>1.05749440882883</v>
      </c>
      <c r="K42" s="25" t="n">
        <f aca="false">(Трансформирование!K42-Трансформирование!$K$91)/Трансформирование!$K$92</f>
        <v>-0.421433272665722</v>
      </c>
      <c r="L42" s="25" t="n">
        <f aca="false">(Трансформирование!L42-Трансформирование!$L$91)/Трансформирование!$L$92</f>
        <v>-0.105827270748892</v>
      </c>
      <c r="M42" s="25" t="n">
        <f aca="false">(Трансформирование!M42-Трансформирование!$M$91)/Трансформирование!$M$92</f>
        <v>-0.8126605843245</v>
      </c>
      <c r="N42" s="25" t="n">
        <f aca="false">Трансформирование!N42</f>
        <v>1.42297072110836</v>
      </c>
      <c r="O42" s="25" t="n">
        <f aca="false">(Трансформирование!O42-Трансформирование!$O$91)/Трансформирование!$O$92</f>
        <v>-0.974732105838353</v>
      </c>
      <c r="P42" s="25" t="n">
        <f aca="false">(Трансформирование!P42-Трансформирование!$P$91)/Трансформирование!$P$92</f>
        <v>-1.38589695310901</v>
      </c>
      <c r="Q42" s="25" t="n">
        <f aca="false">(Трансформирование!Q42-Трансформирование!$Q$91)/Трансформирование!$Q$92</f>
        <v>-1.41429352625548</v>
      </c>
      <c r="R42" s="25" t="n">
        <f aca="false">(Трансформирование!R42-Трансформирование!$R$91)/Трансформирование!$R$92</f>
        <v>-0.969474313062559</v>
      </c>
      <c r="S42" s="25" t="n">
        <f aca="false">(Трансформирование!S42-Трансформирование!$S$91)/Трансформирование!$S$92</f>
        <v>-0.362198343177035</v>
      </c>
      <c r="T42" s="25" t="n">
        <f aca="false">(Трансформирование!T42-Трансформирование!$T$91)/Трансформирование!$T$92</f>
        <v>-0.092450384559002</v>
      </c>
      <c r="U42" s="25" t="n">
        <f aca="false">(Трансформирование!U42-Трансформирование!$U$91)/Трансформирование!$U$92</f>
        <v>0.375936994920966</v>
      </c>
      <c r="V42" s="25" t="n">
        <f aca="false">(Трансформирование!V42-Трансформирование!$V$91)/Трансформирование!$V$92</f>
        <v>-1.45544424015554</v>
      </c>
      <c r="W42" s="25" t="n">
        <f aca="false">(Трансформирование!W42-Трансформирование!$W$91)/Трансформирование!$W$92</f>
        <v>-1.53600761384925</v>
      </c>
      <c r="X42" s="25" t="n">
        <f aca="false">(Трансформирование!X42-Трансформирование!$X$91)/Трансформирование!$X$92</f>
        <v>-0.238564387412847</v>
      </c>
      <c r="Y42" s="25" t="n">
        <f aca="false">(Трансформирование!Y42-Трансформирование!$Y$91)/Трансформирование!$Y$92</f>
        <v>-0.93847566644141</v>
      </c>
      <c r="Z42" s="25" t="n">
        <f aca="false">(Трансформирование!Z42-Трансформирование!$Z$91)/Трансформирование!$Z$92</f>
        <v>-1.29608358539643</v>
      </c>
      <c r="AA42" s="25" t="n">
        <f aca="false">(Трансформирование!AA42-Трансформирование!$AA$91)/Трансформирование!$AA$92</f>
        <v>-0.187779049422811</v>
      </c>
      <c r="AB42" s="25" t="n">
        <f aca="false">(Трансформирование!AB42-Трансформирование!$AB$91)/Трансформирование!$AB$92</f>
        <v>-1.07184831281745</v>
      </c>
      <c r="AC42" s="25" t="n">
        <f aca="false">(Трансформирование!AC42-Трансформирование!$AC$91)/Трансформирование!$AC$92</f>
        <v>-1.24185890422041</v>
      </c>
      <c r="AD42" s="25" t="n">
        <f aca="false">(Трансформирование!AD42-Трансформирование!$AD$91)/Трансформирование!$AD$92</f>
        <v>-0.80836667038236</v>
      </c>
      <c r="AE42" s="25" t="n">
        <f aca="false">(Трансформирование!AE42-Трансформирование!$AE$91)/Трансформирование!$AE$92</f>
        <v>-0.824110193089997</v>
      </c>
      <c r="AF42" s="25" t="n">
        <f aca="false">(Трансформирование!AF42-Трансформирование!$AF$91)/Трансформирование!$AF$92</f>
        <v>-0.836896473211172</v>
      </c>
      <c r="AG42" s="25" t="n">
        <f aca="false">(Трансформирование!AG42-Трансформирование!$AG$91)/Трансформирование!$AG$92</f>
        <v>-0.859094098869764</v>
      </c>
      <c r="AH42" s="25" t="n">
        <f aca="false">(Трансформирование!AH42-Трансформирование!$AH$91)/Трансформирование!$AH$92</f>
        <v>-0.993604534532997</v>
      </c>
      <c r="AI42" s="25" t="n">
        <f aca="false">(Трансформирование!AI42-Трансформирование!$AI$91)/Трансформирование!$AI$92</f>
        <v>-1.17215427235979</v>
      </c>
    </row>
    <row r="43" customFormat="false" ht="21" hidden="false" customHeight="false" outlineLevel="0" collapsed="false">
      <c r="A43" s="28" t="s">
        <v>45</v>
      </c>
      <c r="B43" s="25" t="n">
        <f aca="false">(Трансформирование!B43-Трансформирование!$B$91)/Трансформирование!$B$92</f>
        <v>-1.00785745691679</v>
      </c>
      <c r="C43" s="25" t="n">
        <f aca="false">(Трансформирование!C43-Трансформирование!$C$91)/Трансформирование!$C$92</f>
        <v>-0.982808743609877</v>
      </c>
      <c r="D43" s="25" t="n">
        <f aca="false">Трансформирование!D43</f>
        <v>2.13557994474488</v>
      </c>
      <c r="E43" s="25" t="n">
        <f aca="false">Трансформирование!E43</f>
        <v>20.9</v>
      </c>
      <c r="F43" s="25" t="n">
        <f aca="false">Трансформирование!F43</f>
        <v>42.7</v>
      </c>
      <c r="G43" s="25" t="n">
        <f aca="false">Трансформирование!G43</f>
        <v>57.3</v>
      </c>
      <c r="H43" s="25" t="n">
        <f aca="false">(Трансформирование!H43-Трансформирование!$H$91)/Трансформирование!$H$92</f>
        <v>-0.905321985775158</v>
      </c>
      <c r="I43" s="25" t="n">
        <f aca="false">(Трансформирование!I43-Трансформирование!$I$91)/Трансформирование!$I$92</f>
        <v>-1.43744313494773</v>
      </c>
      <c r="J43" s="25" t="n">
        <f aca="false">(Трансформирование!J43-Трансформирование!$J$91)/Трансформирование!$J$92</f>
        <v>0.58055117124378</v>
      </c>
      <c r="K43" s="25" t="n">
        <f aca="false">(Трансформирование!K43-Трансформирование!$K$91)/Трансформирование!$K$92</f>
        <v>-0.665616798863449</v>
      </c>
      <c r="L43" s="25" t="n">
        <f aca="false">(Трансформирование!L43-Трансформирование!$L$91)/Трансформирование!$L$92</f>
        <v>-0.98531718919686</v>
      </c>
      <c r="M43" s="25" t="n">
        <f aca="false">(Трансформирование!M43-Трансформирование!$M$91)/Трансформирование!$M$92</f>
        <v>-0.8126605843245</v>
      </c>
      <c r="N43" s="25" t="n">
        <f aca="false">Трансформирование!N43</f>
        <v>0.562341325190349</v>
      </c>
      <c r="O43" s="25" t="n">
        <f aca="false">(Трансформирование!O43-Трансформирование!$O$91)/Трансформирование!$O$92</f>
        <v>-0.46441644740747</v>
      </c>
      <c r="P43" s="25" t="n">
        <f aca="false">(Трансформирование!P43-Трансформирование!$P$91)/Трансформирование!$P$92</f>
        <v>-0.233665912345606</v>
      </c>
      <c r="Q43" s="25" t="n">
        <f aca="false">(Трансформирование!Q43-Трансформирование!$Q$91)/Трансформирование!$Q$92</f>
        <v>-1.61734548838729</v>
      </c>
      <c r="R43" s="25" t="n">
        <f aca="false">(Трансформирование!R43-Трансформирование!$R$91)/Трансформирование!$R$92</f>
        <v>-0.644331314384801</v>
      </c>
      <c r="S43" s="25" t="n">
        <f aca="false">(Трансформирование!S43-Трансформирование!$S$91)/Трансформирование!$S$92</f>
        <v>-0.120788349953191</v>
      </c>
      <c r="T43" s="25" t="n">
        <f aca="false">(Трансформирование!T43-Трансформирование!$T$91)/Трансформирование!$T$92</f>
        <v>-1.08959417000114</v>
      </c>
      <c r="U43" s="25" t="n">
        <f aca="false">(Трансформирование!U43-Трансформирование!$U$91)/Трансформирование!$U$92</f>
        <v>-1.79811542987742</v>
      </c>
      <c r="V43" s="25" t="n">
        <f aca="false">(Трансформирование!V43-Трансформирование!$V$91)/Трансформирование!$V$92</f>
        <v>-1.52438381272055</v>
      </c>
      <c r="W43" s="25" t="n">
        <f aca="false">(Трансформирование!W43-Трансформирование!$W$91)/Трансформирование!$W$92</f>
        <v>-1.18303356735777</v>
      </c>
      <c r="X43" s="25" t="n">
        <f aca="false">(Трансформирование!X43-Трансформирование!$X$91)/Трансформирование!$X$92</f>
        <v>-0.70178417216854</v>
      </c>
      <c r="Y43" s="25" t="n">
        <f aca="false">(Трансформирование!Y43-Трансформирование!$Y$91)/Трансформирование!$Y$92</f>
        <v>-0.642572840001938</v>
      </c>
      <c r="Z43" s="25" t="n">
        <f aca="false">(Трансформирование!Z43-Трансформирование!$Z$91)/Трансформирование!$Z$92</f>
        <v>-0.311926820910002</v>
      </c>
      <c r="AA43" s="25" t="n">
        <f aca="false">(Трансформирование!AA43-Трансформирование!$AA$91)/Трансформирование!$AA$92</f>
        <v>-0.187779049422811</v>
      </c>
      <c r="AB43" s="25" t="n">
        <f aca="false">(Трансформирование!AB43-Трансформирование!$AB$91)/Трансформирование!$AB$92</f>
        <v>-1.00035401539995</v>
      </c>
      <c r="AC43" s="25" t="n">
        <f aca="false">(Трансформирование!AC43-Трансформирование!$AC$91)/Трансформирование!$AC$92</f>
        <v>-1.21292243270311</v>
      </c>
      <c r="AD43" s="25" t="n">
        <f aca="false">(Трансформирование!AD43-Трансформирование!$AD$91)/Трансформирование!$AD$92</f>
        <v>-0.993088488664586</v>
      </c>
      <c r="AE43" s="25" t="n">
        <f aca="false">(Трансформирование!AE43-Трансформирование!$AE$91)/Трансформирование!$AE$92</f>
        <v>-1.25198474711202</v>
      </c>
      <c r="AF43" s="25" t="n">
        <f aca="false">(Трансформирование!AF43-Трансформирование!$AF$91)/Трансформирование!$AF$92</f>
        <v>-2.12813524191124</v>
      </c>
      <c r="AG43" s="25" t="n">
        <f aca="false">(Трансформирование!AG43-Трансформирование!$AG$91)/Трансформирование!$AG$92</f>
        <v>-3.01586386312809</v>
      </c>
      <c r="AH43" s="25" t="n">
        <f aca="false">(Трансформирование!AH43-Трансформирование!$AH$91)/Трансформирование!$AH$92</f>
        <v>-1.19071013593924</v>
      </c>
      <c r="AI43" s="25" t="n">
        <f aca="false">(Трансформирование!AI43-Трансформирование!$AI$91)/Трансформирование!$AI$92</f>
        <v>-1.41329166489237</v>
      </c>
    </row>
    <row r="44" customFormat="false" ht="21" hidden="false" customHeight="false" outlineLevel="0" collapsed="false">
      <c r="A44" s="28" t="s">
        <v>46</v>
      </c>
      <c r="B44" s="25" t="n">
        <f aca="false">(Трансформирование!B44-Трансформирование!$B$91)/Трансформирование!$B$92</f>
        <v>-1.23553876490027</v>
      </c>
      <c r="C44" s="25" t="n">
        <f aca="false">(Трансформирование!C44-Трансформирование!$C$91)/Трансформирование!$C$92</f>
        <v>-0.617593787719588</v>
      </c>
      <c r="D44" s="25" t="n">
        <f aca="false">Трансформирование!D44</f>
        <v>2.13557994474488</v>
      </c>
      <c r="E44" s="25" t="n">
        <f aca="false">Трансформирование!E44</f>
        <v>22.4</v>
      </c>
      <c r="F44" s="25" t="n">
        <f aca="false">Трансформирование!F44</f>
        <v>64.1</v>
      </c>
      <c r="G44" s="25" t="n">
        <f aca="false">Трансформирование!G44</f>
        <v>35.9</v>
      </c>
      <c r="H44" s="25" t="n">
        <f aca="false">(Трансформирование!H44-Трансформирование!$H$91)/Трансформирование!$H$92</f>
        <v>1.33709818800048</v>
      </c>
      <c r="I44" s="25" t="n">
        <f aca="false">(Трансформирование!I44-Трансформирование!$I$91)/Трансформирование!$I$92</f>
        <v>-0.331303840199889</v>
      </c>
      <c r="J44" s="25" t="n">
        <f aca="false">(Трансформирование!J44-Трансформирование!$J$91)/Трансформирование!$J$92</f>
        <v>1.26507955215585</v>
      </c>
      <c r="K44" s="25" t="n">
        <f aca="false">(Трансформирование!K44-Трансформирование!$K$91)/Трансформирование!$K$92</f>
        <v>-0.432000935528835</v>
      </c>
      <c r="L44" s="25" t="n">
        <f aca="false">(Трансформирование!L44-Трансформирование!$L$91)/Трансформирование!$L$92</f>
        <v>0.0158198318275297</v>
      </c>
      <c r="M44" s="25" t="n">
        <f aca="false">(Трансформирование!M44-Трансформирование!$M$91)/Трансформирование!$M$92</f>
        <v>-0.200156704786728</v>
      </c>
      <c r="N44" s="25" t="n">
        <f aca="false">Трансформирование!N44</f>
        <v>0.562341325190349</v>
      </c>
      <c r="O44" s="25" t="n">
        <f aca="false">(Трансформирование!O44-Трансформирование!$O$91)/Трансформирование!$O$92</f>
        <v>-0.375349998326153</v>
      </c>
      <c r="P44" s="25" t="n">
        <f aca="false">(Трансформирование!P44-Трансформирование!$P$91)/Трансформирование!$P$92</f>
        <v>-0.683711896516432</v>
      </c>
      <c r="Q44" s="25" t="n">
        <f aca="false">(Трансформирование!Q44-Трансформирование!$Q$91)/Трансформирование!$Q$92</f>
        <v>-1.55189636123097</v>
      </c>
      <c r="R44" s="25" t="n">
        <f aca="false">(Трансформирование!R44-Трансформирование!$R$91)/Трансформирование!$R$92</f>
        <v>-1.98174421814319</v>
      </c>
      <c r="S44" s="25" t="n">
        <f aca="false">(Трансформирование!S44-Трансформирование!$S$91)/Трансформирование!$S$92</f>
        <v>-0.60315502498082</v>
      </c>
      <c r="T44" s="25" t="n">
        <f aca="false">(Трансформирование!T44-Трансформирование!$T$91)/Трансформирование!$T$92</f>
        <v>-0.144886272755021</v>
      </c>
      <c r="U44" s="25" t="n">
        <f aca="false">(Трансформирование!U44-Трансформирование!$U$91)/Трансформирование!$U$92</f>
        <v>-0.752775476873622</v>
      </c>
      <c r="V44" s="25" t="n">
        <f aca="false">(Трансформирование!V44-Трансформирование!$V$91)/Трансформирование!$V$92</f>
        <v>-0.932368441746832</v>
      </c>
      <c r="W44" s="25" t="n">
        <f aca="false">(Трансформирование!W44-Трансформирование!$W$91)/Трансформирование!$W$92</f>
        <v>-1.51359734267823</v>
      </c>
      <c r="X44" s="25" t="n">
        <f aca="false">(Трансформирование!X44-Трансформирование!$X$91)/Трансформирование!$X$92</f>
        <v>-0.65417381528066</v>
      </c>
      <c r="Y44" s="25" t="n">
        <f aca="false">(Трансформирование!Y44-Трансформирование!$Y$91)/Трансформирование!$Y$92</f>
        <v>-0.675776418966393</v>
      </c>
      <c r="Z44" s="25" t="n">
        <f aca="false">(Трансформирование!Z44-Трансформирование!$Z$91)/Трансформирование!$Z$92</f>
        <v>-1.15238223525892</v>
      </c>
      <c r="AA44" s="25" t="n">
        <f aca="false">(Трансформирование!AA44-Трансформирование!$AA$91)/Трансформирование!$AA$92</f>
        <v>-0.187779049422811</v>
      </c>
      <c r="AB44" s="25" t="n">
        <f aca="false">(Трансформирование!AB44-Трансформирование!$AB$91)/Трансформирование!$AB$92</f>
        <v>-0.919107013812187</v>
      </c>
      <c r="AC44" s="25" t="n">
        <f aca="false">(Трансформирование!AC44-Трансформирование!$AC$91)/Трансформирование!$AC$92</f>
        <v>-0.917513532323094</v>
      </c>
      <c r="AD44" s="25" t="n">
        <f aca="false">(Трансформирование!AD44-Трансформирование!$AD$91)/Трансформирование!$AD$92</f>
        <v>-1.00721450521676</v>
      </c>
      <c r="AE44" s="25" t="n">
        <f aca="false">(Трансформирование!AE44-Трансформирование!$AE$91)/Трансформирование!$AE$92</f>
        <v>0.40564258916968</v>
      </c>
      <c r="AF44" s="25" t="n">
        <f aca="false">(Трансформирование!AF44-Трансформирование!$AF$91)/Трансформирование!$AF$92</f>
        <v>-1.88755812675305</v>
      </c>
      <c r="AG44" s="25" t="n">
        <f aca="false">(Трансформирование!AG44-Трансформирование!$AG$91)/Трансформирование!$AG$92</f>
        <v>-0.888383973472175</v>
      </c>
      <c r="AH44" s="25" t="n">
        <f aca="false">(Трансформирование!AH44-Трансформирование!$AH$91)/Трансформирование!$AH$92</f>
        <v>-0.637992370974953</v>
      </c>
      <c r="AI44" s="25" t="n">
        <f aca="false">(Трансформирование!AI44-Трансформирование!$AI$91)/Трансформирование!$AI$92</f>
        <v>-1.25715954023099</v>
      </c>
    </row>
    <row r="45" customFormat="false" ht="10.5" hidden="false" customHeight="false" outlineLevel="0" collapsed="false">
      <c r="A45" s="28" t="s">
        <v>47</v>
      </c>
      <c r="B45" s="25" t="n">
        <f aca="false">(Трансформирование!B45-Трансформирование!$B$91)/Трансформирование!$B$92</f>
        <v>-0.970811162183305</v>
      </c>
      <c r="C45" s="25" t="n">
        <f aca="false">(Трансформирование!C45-Трансформирование!$C$91)/Трансформирование!$C$92</f>
        <v>0.0839602134188423</v>
      </c>
      <c r="D45" s="25" t="n">
        <f aca="false">Трансформирование!D45</f>
        <v>2.42356556796703</v>
      </c>
      <c r="E45" s="25" t="n">
        <f aca="false">Трансформирование!E45</f>
        <v>9.6</v>
      </c>
      <c r="F45" s="25" t="n">
        <f aca="false">Трансформирование!F45</f>
        <v>34.8</v>
      </c>
      <c r="G45" s="25" t="n">
        <f aca="false">Трансформирование!G45</f>
        <v>65.2</v>
      </c>
      <c r="H45" s="25" t="n">
        <f aca="false">(Трансформирование!H45-Трансформирование!$H$91)/Трансформирование!$H$92</f>
        <v>-0.0530528236170544</v>
      </c>
      <c r="I45" s="25" t="n">
        <f aca="false">(Трансформирование!I45-Трансформирование!$I$91)/Трансформирование!$I$92</f>
        <v>-1.04787522218469</v>
      </c>
      <c r="J45" s="25" t="n">
        <f aca="false">(Трансформирование!J45-Трансформирование!$J$91)/Трансформирование!$J$92</f>
        <v>1.00486465019465</v>
      </c>
      <c r="K45" s="25" t="n">
        <f aca="false">(Трансформирование!K45-Трансформирование!$K$91)/Трансформирование!$K$92</f>
        <v>-0.366329409655018</v>
      </c>
      <c r="L45" s="25" t="n">
        <f aca="false">(Трансформирование!L45-Трансформирование!$L$91)/Трансформирование!$L$92</f>
        <v>-0.82571057294573</v>
      </c>
      <c r="M45" s="25" t="n">
        <f aca="false">(Трансформирование!M45-Трансформирование!$M$91)/Трансформирование!$M$92</f>
        <v>-0.8126605843245</v>
      </c>
      <c r="N45" s="25" t="n">
        <f aca="false">Трансформирование!N45</f>
        <v>0.668740304976422</v>
      </c>
      <c r="O45" s="25" t="n">
        <f aca="false">(Трансформирование!O45-Трансформирование!$O$91)/Трансформирование!$O$92</f>
        <v>-2.18330335811176</v>
      </c>
      <c r="P45" s="25" t="n">
        <f aca="false">(Трансформирование!P45-Трансформирование!$P$91)/Трансформирование!$P$92</f>
        <v>-0.735745262346963</v>
      </c>
      <c r="Q45" s="25" t="n">
        <f aca="false">(Трансформирование!Q45-Трансформирование!$Q$91)/Трансформирование!$Q$92</f>
        <v>-2.1943932353947</v>
      </c>
      <c r="R45" s="25" t="n">
        <f aca="false">(Трансформирование!R45-Трансформирование!$R$91)/Трансформирование!$R$92</f>
        <v>-1.02756603015359</v>
      </c>
      <c r="S45" s="25" t="n">
        <f aca="false">(Трансформирование!S45-Трансформирование!$S$91)/Трансформирование!$S$92</f>
        <v>-0.460348859700819</v>
      </c>
      <c r="T45" s="25" t="n">
        <f aca="false">(Трансформирование!T45-Трансформирование!$T$91)/Трансформирование!$T$92</f>
        <v>0.435185908682445</v>
      </c>
      <c r="U45" s="25" t="n">
        <f aca="false">(Трансформирование!U45-Трансформирование!$U$91)/Трансформирование!$U$92</f>
        <v>3.50815207205073</v>
      </c>
      <c r="V45" s="25" t="n">
        <f aca="false">(Трансформирование!V45-Трансформирование!$V$91)/Трансформирование!$V$92</f>
        <v>-0.946846711129131</v>
      </c>
      <c r="W45" s="25" t="n">
        <f aca="false">(Трансформирование!W45-Трансформирование!$W$91)/Трансформирование!$W$92</f>
        <v>-0.103020052311822</v>
      </c>
      <c r="X45" s="25" t="n">
        <f aca="false">(Трансформирование!X45-Трансформирование!$X$91)/Трансформирование!$X$92</f>
        <v>-0.529381390137795</v>
      </c>
      <c r="Y45" s="25" t="n">
        <f aca="false">(Трансформирование!Y45-Трансформирование!$Y$91)/Трансформирование!$Y$92</f>
        <v>-0.567163020512325</v>
      </c>
      <c r="Z45" s="25" t="n">
        <f aca="false">(Трансформирование!Z45-Трансформирование!$Z$91)/Трансформирование!$Z$92</f>
        <v>-0.780180499679037</v>
      </c>
      <c r="AA45" s="25" t="n">
        <f aca="false">(Трансформирование!AA45-Трансформирование!$AA$91)/Трансформирование!$AA$92</f>
        <v>3.81251176872219</v>
      </c>
      <c r="AB45" s="25" t="n">
        <f aca="false">(Трансформирование!AB45-Трансформирование!$AB$91)/Трансформирование!$AB$92</f>
        <v>-2.35515691113526</v>
      </c>
      <c r="AC45" s="25" t="n">
        <f aca="false">(Трансформирование!AC45-Трансформирование!$AC$91)/Трансформирование!$AC$92</f>
        <v>-1.56794808671701</v>
      </c>
      <c r="AD45" s="25" t="n">
        <f aca="false">(Трансформирование!AD45-Трансформирование!$AD$91)/Трансформирование!$AD$92</f>
        <v>-1.29303011016257</v>
      </c>
      <c r="AE45" s="25" t="n">
        <f aca="false">(Трансформирование!AE45-Трансформирование!$AE$91)/Трансформирование!$AE$92</f>
        <v>-0.350729717412685</v>
      </c>
      <c r="AF45" s="25" t="n">
        <f aca="false">(Трансформирование!AF45-Трансформирование!$AF$91)/Трансформирование!$AF$92</f>
        <v>-1.12264332309038</v>
      </c>
      <c r="AG45" s="25" t="n">
        <f aca="false">(Трансформирование!AG45-Трансформирование!$AG$91)/Трансформирование!$AG$92</f>
        <v>-1.69529408980243</v>
      </c>
      <c r="AH45" s="25" t="n">
        <f aca="false">(Трансформирование!AH45-Трансформирование!$AH$91)/Трансформирование!$AH$92</f>
        <v>-1.47275954927354</v>
      </c>
      <c r="AI45" s="25" t="n">
        <f aca="false">(Трансформирование!AI45-Трансформирование!$AI$91)/Трансформирование!$AI$92</f>
        <v>-2.48366411951539</v>
      </c>
    </row>
    <row r="46" customFormat="false" ht="10.5" hidden="false" customHeight="false" outlineLevel="0" collapsed="false">
      <c r="A46" s="28" t="s">
        <v>48</v>
      </c>
      <c r="B46" s="25" t="n">
        <f aca="false">(Трансформирование!B46-Трансформирование!$B$91)/Трансформирование!$B$92</f>
        <v>-0.22143199686219</v>
      </c>
      <c r="C46" s="25" t="n">
        <f aca="false">(Трансформирование!C46-Трансформирование!$C$91)/Трансформирование!$C$92</f>
        <v>0.935057521164855</v>
      </c>
      <c r="D46" s="25" t="n">
        <f aca="false">Трансформирование!D46</f>
        <v>2.07111615268324</v>
      </c>
      <c r="E46" s="25" t="n">
        <f aca="false">Трансформирование!E46</f>
        <v>23.6</v>
      </c>
      <c r="F46" s="25" t="n">
        <f aca="false">Трансформирование!F46</f>
        <v>58.3</v>
      </c>
      <c r="G46" s="25" t="n">
        <f aca="false">Трансформирование!G46</f>
        <v>41.7</v>
      </c>
      <c r="H46" s="25" t="n">
        <f aca="false">(Трансформирование!H46-Трансформирование!$H$91)/Трансформирование!$H$92</f>
        <v>1.93585759083428</v>
      </c>
      <c r="I46" s="25" t="n">
        <f aca="false">(Трансформирование!I46-Трансформирование!$I$91)/Трансформирование!$I$92</f>
        <v>0.65931630132998</v>
      </c>
      <c r="J46" s="25" t="n">
        <f aca="false">(Трансформирование!J46-Трансформирование!$J$91)/Трансформирование!$J$92</f>
        <v>0.370256714116614</v>
      </c>
      <c r="K46" s="25" t="n">
        <f aca="false">(Трансформирование!K46-Трансформирование!$K$91)/Трансформирование!$K$92</f>
        <v>0.962462713427435</v>
      </c>
      <c r="L46" s="25" t="n">
        <f aca="false">(Трансформирование!L46-Трансформирование!$L$91)/Трансформирование!$L$92</f>
        <v>0.268397221790979</v>
      </c>
      <c r="M46" s="25" t="n">
        <f aca="false">(Трансформирование!M46-Трансформирование!$M$91)/Трансформирование!$M$92</f>
        <v>0.217429883918754</v>
      </c>
      <c r="N46" s="25" t="n">
        <f aca="false">Трансформирование!N46</f>
        <v>1.91682931273882</v>
      </c>
      <c r="O46" s="25" t="n">
        <f aca="false">(Трансформирование!O46-Трансформирование!$O$91)/Трансформирование!$O$92</f>
        <v>-0.245710331269168</v>
      </c>
      <c r="P46" s="25" t="n">
        <f aca="false">(Трансформирование!P46-Трансформирование!$P$91)/Трансформирование!$P$92</f>
        <v>-0.542517251164457</v>
      </c>
      <c r="Q46" s="25" t="n">
        <f aca="false">(Трансформирование!Q46-Трансформирование!$Q$91)/Трансформирование!$Q$92</f>
        <v>-0.283280191255923</v>
      </c>
      <c r="R46" s="25" t="n">
        <f aca="false">(Трансформирование!R46-Трансформирование!$R$91)/Трансформирование!$R$92</f>
        <v>-0.308001202524492</v>
      </c>
      <c r="S46" s="25" t="n">
        <f aca="false">(Трансформирование!S46-Трансформирование!$S$91)/Трансформирование!$S$92</f>
        <v>-0.679891760100247</v>
      </c>
      <c r="T46" s="25" t="n">
        <f aca="false">(Трансформирование!T46-Трансформирование!$T$91)/Трансформирование!$T$92</f>
        <v>-0.45336945704309</v>
      </c>
      <c r="U46" s="25" t="n">
        <f aca="false">(Трансформирование!U46-Трансформирование!$U$91)/Трансформирование!$U$92</f>
        <v>0.21723500322801</v>
      </c>
      <c r="V46" s="25" t="n">
        <f aca="false">(Трансформирование!V46-Трансформирование!$V$91)/Трансформирование!$V$92</f>
        <v>-0.571514126001195</v>
      </c>
      <c r="W46" s="25" t="n">
        <f aca="false">(Трансформирование!W46-Трансформирование!$W$91)/Трансформирование!$W$92</f>
        <v>-0.761748860633074</v>
      </c>
      <c r="X46" s="25" t="n">
        <f aca="false">(Трансформирование!X46-Трансформирование!$X$91)/Трансформирование!$X$92</f>
        <v>-0.453770254882551</v>
      </c>
      <c r="Y46" s="25" t="n">
        <f aca="false">(Трансформирование!Y46-Трансформирование!$Y$91)/Трансформирование!$Y$92</f>
        <v>-0.316739120247983</v>
      </c>
      <c r="Z46" s="25" t="n">
        <f aca="false">(Трансформирование!Z46-Трансформирование!$Z$91)/Трансформирование!$Z$92</f>
        <v>-1.28783508642113</v>
      </c>
      <c r="AA46" s="25" t="n">
        <f aca="false">(Трансформирование!AA46-Трансформирование!$AA$91)/Трансформирование!$AA$92</f>
        <v>-0.187779049422811</v>
      </c>
      <c r="AB46" s="25" t="n">
        <f aca="false">(Трансформирование!AB46-Трансформирование!$AB$91)/Трансформирование!$AB$92</f>
        <v>-0.368391177246897</v>
      </c>
      <c r="AC46" s="25" t="n">
        <f aca="false">(Трансформирование!AC46-Трансформирование!$AC$91)/Трансформирование!$AC$92</f>
        <v>-0.10445012920535</v>
      </c>
      <c r="AD46" s="25" t="n">
        <f aca="false">(Трансформирование!AD46-Трансформирование!$AD$91)/Трансформирование!$AD$92</f>
        <v>0.430077936213526</v>
      </c>
      <c r="AE46" s="25" t="n">
        <f aca="false">(Трансформирование!AE46-Трансформирование!$AE$91)/Трансформирование!$AE$92</f>
        <v>-1.10454918100575</v>
      </c>
      <c r="AF46" s="25" t="n">
        <f aca="false">(Трансформирование!AF46-Трансформирование!$AF$91)/Трансформирование!$AF$92</f>
        <v>-0.701751982818147</v>
      </c>
      <c r="AG46" s="25" t="n">
        <f aca="false">(Трансформирование!AG46-Трансформирование!$AG$91)/Трансформирование!$AG$92</f>
        <v>-0.310398953941568</v>
      </c>
      <c r="AH46" s="25" t="n">
        <f aca="false">(Трансформирование!AH46-Трансформирование!$AH$91)/Трансформирование!$AH$92</f>
        <v>-0.295418445846162</v>
      </c>
      <c r="AI46" s="25" t="n">
        <f aca="false">(Трансформирование!AI46-Трансформирование!$AI$91)/Трансформирование!$AI$92</f>
        <v>-0.667327069287996</v>
      </c>
    </row>
    <row r="47" customFormat="false" ht="10.5" hidden="false" customHeight="false" outlineLevel="0" collapsed="false">
      <c r="A47" s="28" t="s">
        <v>49</v>
      </c>
      <c r="B47" s="25" t="n">
        <f aca="false">(Трансформирование!B47-Трансформирование!$B$91)/Трансформирование!$B$92</f>
        <v>0.302707569179556</v>
      </c>
      <c r="C47" s="25" t="n">
        <f aca="false">(Трансформирование!C47-Трансформирование!$C$91)/Трансформирование!$C$92</f>
        <v>1.45569408465059</v>
      </c>
      <c r="D47" s="25" t="n">
        <f aca="false">Трансформирование!D47</f>
        <v>2.1120941277886</v>
      </c>
      <c r="E47" s="25" t="n">
        <f aca="false">Трансформирование!E47</f>
        <v>22.8</v>
      </c>
      <c r="F47" s="25" t="n">
        <f aca="false">Трансформирование!F47</f>
        <v>61.8</v>
      </c>
      <c r="G47" s="25" t="n">
        <f aca="false">Трансформирование!G47</f>
        <v>38.2</v>
      </c>
      <c r="H47" s="25" t="n">
        <f aca="false">(Трансформирование!H47-Трансформирование!$H$91)/Трансформирование!$H$92</f>
        <v>0.294913354789995</v>
      </c>
      <c r="I47" s="25" t="n">
        <f aca="false">(Трансформирование!I47-Трансформирование!$I$91)/Трансформирование!$I$92</f>
        <v>1.80267941150057</v>
      </c>
      <c r="J47" s="25" t="n">
        <f aca="false">(Трансформирование!J47-Трансформирование!$J$91)/Трансформирование!$J$92</f>
        <v>0.457328405140564</v>
      </c>
      <c r="K47" s="25" t="n">
        <f aca="false">(Трансформирование!K47-Трансформирование!$K$91)/Трансформирование!$K$92</f>
        <v>1.11759975696325</v>
      </c>
      <c r="L47" s="25" t="n">
        <f aca="false">(Трансформирование!L47-Трансформирование!$L$91)/Трансформирование!$L$92</f>
        <v>1.46260926465014</v>
      </c>
      <c r="M47" s="25" t="n">
        <f aca="false">(Трансформирование!M47-Трансформирование!$M$91)/Трансформирование!$M$92</f>
        <v>1.07041300255703</v>
      </c>
      <c r="N47" s="25" t="n">
        <f aca="false">Трансформирование!N47</f>
        <v>1.80861423381528</v>
      </c>
      <c r="O47" s="25" t="n">
        <f aca="false">(Трансформирование!O47-Трансформирование!$O$91)/Трансформирование!$O$92</f>
        <v>-0.364903569114656</v>
      </c>
      <c r="P47" s="25" t="n">
        <f aca="false">(Трансформирование!P47-Трансформирование!$P$91)/Трансформирование!$P$92</f>
        <v>-0.322633263567783</v>
      </c>
      <c r="Q47" s="25" t="n">
        <f aca="false">(Трансформирование!Q47-Трансформирование!$Q$91)/Трансформирование!$Q$92</f>
        <v>0.967462127838206</v>
      </c>
      <c r="R47" s="25" t="n">
        <f aca="false">(Трансформирование!R47-Трансформирование!$R$91)/Трансформирование!$R$92</f>
        <v>-0.274740845280652</v>
      </c>
      <c r="S47" s="25" t="n">
        <f aca="false">(Трансформирование!S47-Трансформирование!$S$91)/Трансформирование!$S$92</f>
        <v>0.0840507794547481</v>
      </c>
      <c r="T47" s="25" t="n">
        <f aca="false">(Трансформирование!T47-Трансформирование!$T$91)/Трансформирование!$T$92</f>
        <v>0.298660846358292</v>
      </c>
      <c r="U47" s="25" t="n">
        <f aca="false">(Трансформирование!U47-Трансформирование!$U$91)/Трансформирование!$U$92</f>
        <v>0.327429213711992</v>
      </c>
      <c r="V47" s="25" t="n">
        <f aca="false">(Трансформирование!V47-Трансформирование!$V$91)/Трансформирование!$V$92</f>
        <v>0.0481029596590166</v>
      </c>
      <c r="W47" s="25" t="n">
        <f aca="false">(Трансформирование!W47-Трансформирование!$W$91)/Трансформирование!$W$92</f>
        <v>-0.346592302972497</v>
      </c>
      <c r="X47" s="25" t="n">
        <f aca="false">(Трансформирование!X47-Трансформирование!$X$91)/Трансформирование!$X$92</f>
        <v>0.0964061552513846</v>
      </c>
      <c r="Y47" s="25" t="n">
        <f aca="false">(Трансформирование!Y47-Трансформирование!$Y$91)/Трансформирование!$Y$92</f>
        <v>-0.0542150257145637</v>
      </c>
      <c r="Z47" s="25" t="n">
        <f aca="false">(Трансформирование!Z47-Трансформирование!$Z$91)/Трансформирование!$Z$92</f>
        <v>-0.114232635987737</v>
      </c>
      <c r="AA47" s="25" t="n">
        <f aca="false">(Трансформирование!AA47-Трансформирование!$AA$91)/Трансформирование!$AA$92</f>
        <v>2.33187249990877</v>
      </c>
      <c r="AB47" s="25" t="n">
        <f aca="false">(Трансформирование!AB47-Трансформирование!$AB$91)/Трансформирование!$AB$92</f>
        <v>-0.213251182910007</v>
      </c>
      <c r="AC47" s="25" t="n">
        <f aca="false">(Трансформирование!AC47-Трансформирование!$AC$91)/Трансформирование!$AC$92</f>
        <v>1.19785794057225</v>
      </c>
      <c r="AD47" s="25" t="n">
        <f aca="false">(Трансформирование!AD47-Трансформирование!$AD$91)/Трансформирование!$AD$92</f>
        <v>1.30041115682208</v>
      </c>
      <c r="AE47" s="25" t="n">
        <f aca="false">(Трансформирование!AE47-Трансформирование!$AE$91)/Трансформирование!$AE$92</f>
        <v>0.166201093523539</v>
      </c>
      <c r="AF47" s="25" t="n">
        <f aca="false">(Трансформирование!AF47-Трансформирование!$AF$91)/Трансформирование!$AF$92</f>
        <v>-1.02050473925615</v>
      </c>
      <c r="AG47" s="25" t="n">
        <f aca="false">(Трансформирование!AG47-Трансформирование!$AG$91)/Трансформирование!$AG$92</f>
        <v>0.0497231143689978</v>
      </c>
      <c r="AH47" s="25" t="n">
        <f aca="false">(Трансформирование!AH47-Трансформирование!$AH$91)/Трансформирование!$AH$92</f>
        <v>-0.392254946581468</v>
      </c>
      <c r="AI47" s="25" t="n">
        <f aca="false">(Трансформирование!AI47-Трансформирование!$AI$91)/Трансформирование!$AI$92</f>
        <v>0.108129149863529</v>
      </c>
    </row>
    <row r="48" customFormat="false" ht="10.5" hidden="false" customHeight="false" outlineLevel="0" collapsed="false">
      <c r="A48" s="28" t="s">
        <v>50</v>
      </c>
      <c r="B48" s="25" t="n">
        <f aca="false">(Трансформирование!B48-Трансформирование!$B$91)/Трансформирование!$B$92</f>
        <v>-0.787142713889262</v>
      </c>
      <c r="C48" s="25" t="n">
        <f aca="false">(Трансформирование!C48-Трансформирование!$C$91)/Трансформирование!$C$92</f>
        <v>-0.641622384351111</v>
      </c>
      <c r="D48" s="25" t="n">
        <f aca="false">Трансформирование!D48</f>
        <v>2.09053932674859</v>
      </c>
      <c r="E48" s="25" t="n">
        <f aca="false">Трансформирование!E48</f>
        <v>24.1</v>
      </c>
      <c r="F48" s="25" t="n">
        <f aca="false">Трансформирование!F48</f>
        <v>65.5</v>
      </c>
      <c r="G48" s="25" t="n">
        <f aca="false">Трансформирование!G48</f>
        <v>34.5</v>
      </c>
      <c r="H48" s="25" t="n">
        <f aca="false">(Трансформирование!H48-Трансформирование!$H$91)/Трансформирование!$H$92</f>
        <v>-0.543335124615652</v>
      </c>
      <c r="I48" s="25" t="n">
        <f aca="false">(Трансформирование!I48-Трансформирование!$I$91)/Трансформирование!$I$92</f>
        <v>-1.21884444763355</v>
      </c>
      <c r="J48" s="25" t="n">
        <f aca="false">(Трансформирование!J48-Трансформирование!$J$91)/Трансформирование!$J$92</f>
        <v>0.175963099460143</v>
      </c>
      <c r="K48" s="25" t="n">
        <f aca="false">(Трансформирование!K48-Трансформирование!$K$91)/Трансформирование!$K$92</f>
        <v>-0.6490977126278</v>
      </c>
      <c r="L48" s="25" t="n">
        <f aca="false">(Трансформирование!L48-Трансформирование!$L$91)/Трансформирование!$L$92</f>
        <v>-0.151060229147729</v>
      </c>
      <c r="M48" s="25" t="n">
        <f aca="false">(Трансформирование!M48-Трансформирование!$M$91)/Трансформирование!$M$92</f>
        <v>-0.0645530340403586</v>
      </c>
      <c r="N48" s="25" t="n">
        <f aca="false">Трансформирование!N48</f>
        <v>1.7415941483654</v>
      </c>
      <c r="O48" s="25" t="n">
        <f aca="false">(Трансформирование!O48-Трансформирование!$O$91)/Трансформирование!$O$92</f>
        <v>0.886762508141413</v>
      </c>
      <c r="P48" s="25" t="n">
        <f aca="false">(Трансформирование!P48-Трансформирование!$P$91)/Трансформирование!$P$92</f>
        <v>-0.99951298640937</v>
      </c>
      <c r="Q48" s="25" t="n">
        <f aca="false">(Трансформирование!Q48-Трансформирование!$Q$91)/Трансформирование!$Q$92</f>
        <v>-0.192091937793235</v>
      </c>
      <c r="R48" s="25" t="n">
        <f aca="false">(Трансформирование!R48-Трансформирование!$R$91)/Трансформирование!$R$92</f>
        <v>-0.776819007600088</v>
      </c>
      <c r="S48" s="25" t="n">
        <f aca="false">(Трансформирование!S48-Трансформирование!$S$91)/Трансформирование!$S$92</f>
        <v>0.280037516878147</v>
      </c>
      <c r="T48" s="25" t="n">
        <f aca="false">(Трансформирование!T48-Трансформирование!$T$91)/Трансформирование!$T$92</f>
        <v>-0.962041046837523</v>
      </c>
      <c r="U48" s="25" t="n">
        <f aca="false">(Трансформирование!U48-Трансформирование!$U$91)/Трансформирование!$U$92</f>
        <v>-0.168321890093267</v>
      </c>
      <c r="V48" s="25" t="n">
        <f aca="false">(Трансформирование!V48-Трансформирование!$V$91)/Трансформирование!$V$92</f>
        <v>-1.30754790399062</v>
      </c>
      <c r="W48" s="25" t="n">
        <f aca="false">(Трансформирование!W48-Трансформирование!$W$91)/Трансформирование!$W$92</f>
        <v>0.277506334015627</v>
      </c>
      <c r="X48" s="25" t="n">
        <f aca="false">(Трансформирование!X48-Трансформирование!$X$91)/Трансформирование!$X$92</f>
        <v>-1.05895622287997</v>
      </c>
      <c r="Y48" s="25" t="n">
        <f aca="false">(Трансформирование!Y48-Трансформирование!$Y$91)/Трансформирование!$Y$92</f>
        <v>-1.10717640492015</v>
      </c>
      <c r="Z48" s="25" t="n">
        <f aca="false">(Трансформирование!Z48-Трансформирование!$Z$91)/Трансформирование!$Z$92</f>
        <v>-0.263962903402977</v>
      </c>
      <c r="AA48" s="25" t="n">
        <f aca="false">(Трансформирование!AA48-Трансформирование!$AA$91)/Трансформирование!$AA$92</f>
        <v>-0.187779049422811</v>
      </c>
      <c r="AB48" s="25" t="n">
        <f aca="false">(Трансформирование!AB48-Трансформирование!$AB$91)/Трансформирование!$AB$92</f>
        <v>-0.105073756557875</v>
      </c>
      <c r="AC48" s="25" t="n">
        <f aca="false">(Трансформирование!AC48-Трансформирование!$AC$91)/Трансформирование!$AC$92</f>
        <v>-0.367380944556414</v>
      </c>
      <c r="AD48" s="25" t="n">
        <f aca="false">(Трансформирование!AD48-Трансформирование!$AD$91)/Трансформирование!$AD$92</f>
        <v>-0.177838057469548</v>
      </c>
      <c r="AE48" s="25" t="n">
        <f aca="false">(Трансформирование!AE48-Трансформирование!$AE$91)/Трансформирование!$AE$92</f>
        <v>1.31490460117622</v>
      </c>
      <c r="AF48" s="25" t="n">
        <f aca="false">(Трансформирование!AF48-Трансформирование!$AF$91)/Трансформирование!$AF$92</f>
        <v>0.555485285357327</v>
      </c>
      <c r="AG48" s="25" t="n">
        <f aca="false">(Трансформирование!AG48-Трансформирование!$AG$91)/Трансформирование!$AG$92</f>
        <v>-0.527720823405905</v>
      </c>
      <c r="AH48" s="25" t="n">
        <f aca="false">(Трансформирование!AH48-Трансформирование!$AH$91)/Трансформирование!$AH$92</f>
        <v>0.369088114674071</v>
      </c>
      <c r="AI48" s="25" t="n">
        <f aca="false">(Трансформирование!AI48-Трансформирование!$AI$91)/Трансформирование!$AI$92</f>
        <v>-0.800906775942733</v>
      </c>
    </row>
    <row r="49" customFormat="false" ht="10.5" hidden="false" customHeight="false" outlineLevel="0" collapsed="false">
      <c r="A49" s="28" t="s">
        <v>51</v>
      </c>
      <c r="B49" s="25" t="n">
        <f aca="false">(Трансформирование!B49-Трансформирование!$B$91)/Трансформирование!$B$92</f>
        <v>-0.734411478245164</v>
      </c>
      <c r="C49" s="25" t="n">
        <f aca="false">(Трансформирование!C49-Трансформирование!$C$91)/Трансформирование!$C$92</f>
        <v>-0.4860054841959</v>
      </c>
      <c r="D49" s="25" t="n">
        <f aca="false">Трансформирование!D49</f>
        <v>1.97451708980287</v>
      </c>
      <c r="E49" s="25" t="n">
        <f aca="false">Трансформирование!E49</f>
        <v>26.6</v>
      </c>
      <c r="F49" s="25" t="n">
        <f aca="false">Трансформирование!F49</f>
        <v>61.9</v>
      </c>
      <c r="G49" s="25" t="n">
        <f aca="false">Трансформирование!G49</f>
        <v>38.1</v>
      </c>
      <c r="H49" s="25" t="n">
        <f aca="false">(Трансформирование!H49-Трансформирование!$H$91)/Трансформирование!$H$92</f>
        <v>0.0148418754688102</v>
      </c>
      <c r="I49" s="25" t="n">
        <f aca="false">(Трансформирование!I49-Трансформирование!$I$91)/Трансформирование!$I$92</f>
        <v>-0.590530484574264</v>
      </c>
      <c r="J49" s="25" t="n">
        <f aca="false">(Трансформирование!J49-Трансформирование!$J$91)/Трансформирование!$J$92</f>
        <v>0.419126038187325</v>
      </c>
      <c r="K49" s="25" t="n">
        <f aca="false">(Трансформирование!K49-Трансформирование!$K$91)/Трансформирование!$K$92</f>
        <v>-0.311152911759723</v>
      </c>
      <c r="L49" s="25" t="n">
        <f aca="false">(Трансформирование!L49-Трансформирование!$L$91)/Трансформирование!$L$92</f>
        <v>-0.281997579216031</v>
      </c>
      <c r="M49" s="25" t="n">
        <f aca="false">(Трансформирование!M49-Трансформирование!$M$91)/Трансформирование!$M$92</f>
        <v>-0.322511887700897</v>
      </c>
      <c r="N49" s="25" t="n">
        <f aca="false">Трансформирование!N49</f>
        <v>2.27950705695478</v>
      </c>
      <c r="O49" s="25" t="n">
        <f aca="false">(Трансформирование!O49-Трансформирование!$O$91)/Трансформирование!$O$92</f>
        <v>-0.798550665210534</v>
      </c>
      <c r="P49" s="25" t="n">
        <f aca="false">(Трансформирование!P49-Трансформирование!$P$91)/Трансформирование!$P$92</f>
        <v>-0.686918195569925</v>
      </c>
      <c r="Q49" s="25" t="n">
        <f aca="false">(Трансформирование!Q49-Трансформирование!$Q$91)/Трансформирование!$Q$92</f>
        <v>-0.273919998272897</v>
      </c>
      <c r="R49" s="25" t="n">
        <f aca="false">(Трансформирование!R49-Трансформирование!$R$91)/Трансформирование!$R$92</f>
        <v>0.335525154767656</v>
      </c>
      <c r="S49" s="25" t="n">
        <f aca="false">(Трансформирование!S49-Трансформирование!$S$91)/Трансформирование!$S$92</f>
        <v>0.147940780509982</v>
      </c>
      <c r="T49" s="25" t="n">
        <f aca="false">(Трансформирование!T49-Трансформирование!$T$91)/Трансформирование!$T$92</f>
        <v>-0.735972357247872</v>
      </c>
      <c r="U49" s="25" t="n">
        <f aca="false">(Трансформирование!U49-Трансформирование!$U$91)/Трансформирование!$U$92</f>
        <v>0.799956203825302</v>
      </c>
      <c r="V49" s="25" t="n">
        <f aca="false">(Трансформирование!V49-Трансформирование!$V$91)/Трансформирование!$V$92</f>
        <v>-0.65487957077441</v>
      </c>
      <c r="W49" s="25" t="n">
        <f aca="false">(Трансформирование!W49-Трансформирование!$W$91)/Трансформирование!$W$92</f>
        <v>-0.569928767824692</v>
      </c>
      <c r="X49" s="25" t="n">
        <f aca="false">(Трансформирование!X49-Трансформирование!$X$91)/Трансформирование!$X$92</f>
        <v>-0.602678363847507</v>
      </c>
      <c r="Y49" s="25" t="n">
        <f aca="false">(Трансформирование!Y49-Трансформирование!$Y$91)/Трансформирование!$Y$92</f>
        <v>-0.836595637550858</v>
      </c>
      <c r="Z49" s="25" t="n">
        <f aca="false">(Трансформирование!Z49-Трансформирование!$Z$91)/Трансформирование!$Z$92</f>
        <v>-0.909601874148593</v>
      </c>
      <c r="AA49" s="25" t="n">
        <f aca="false">(Трансформирование!AA49-Трансформирование!$AA$91)/Трансформирование!$AA$92</f>
        <v>-0.187779049422811</v>
      </c>
      <c r="AB49" s="25" t="n">
        <f aca="false">(Трансформирование!AB49-Трансформирование!$AB$91)/Трансформирование!$AB$92</f>
        <v>-0.347789703106486</v>
      </c>
      <c r="AC49" s="25" t="n">
        <f aca="false">(Трансформирование!AC49-Трансформирование!$AC$91)/Трансформирование!$AC$92</f>
        <v>-0.815338776185671</v>
      </c>
      <c r="AD49" s="25" t="n">
        <f aca="false">(Трансформирование!AD49-Трансформирование!$AD$91)/Трансформирование!$AD$92</f>
        <v>-0.427238366815591</v>
      </c>
      <c r="AE49" s="25" t="n">
        <f aca="false">(Трансформирование!AE49-Трансформирование!$AE$91)/Трансформирование!$AE$92</f>
        <v>0.504764797043416</v>
      </c>
      <c r="AF49" s="25" t="n">
        <f aca="false">(Трансформирование!AF49-Трансформирование!$AF$91)/Трансформирование!$AF$92</f>
        <v>-0.709588225353741</v>
      </c>
      <c r="AG49" s="25" t="n">
        <f aca="false">(Трансформирование!AG49-Трансформирование!$AG$91)/Трансформирование!$AG$92</f>
        <v>0.193421076814585</v>
      </c>
      <c r="AH49" s="25" t="n">
        <f aca="false">(Трансформирование!AH49-Трансформирование!$AH$91)/Трансформирование!$AH$92</f>
        <v>-0.366536375837576</v>
      </c>
      <c r="AI49" s="25" t="n">
        <f aca="false">(Трансформирование!AI49-Трансформирование!$AI$91)/Трансформирование!$AI$92</f>
        <v>-0.941425688137976</v>
      </c>
    </row>
    <row r="50" customFormat="false" ht="10.5" hidden="false" customHeight="false" outlineLevel="0" collapsed="false">
      <c r="A50" s="28" t="s">
        <v>52</v>
      </c>
      <c r="B50" s="25" t="n">
        <f aca="false">(Трансформирование!B50-Трансформирование!$B$91)/Трансформирование!$B$92</f>
        <v>-0.206634780642273</v>
      </c>
      <c r="C50" s="25" t="n">
        <f aca="false">(Трансформирование!C50-Трансформирование!$C$91)/Трансформирование!$C$92</f>
        <v>1.38175479782276</v>
      </c>
      <c r="D50" s="25" t="n">
        <f aca="false">Трансформирование!D50</f>
        <v>2.0767213897318</v>
      </c>
      <c r="E50" s="25" t="n">
        <f aca="false">Трансформирование!E50</f>
        <v>23.8</v>
      </c>
      <c r="F50" s="25" t="n">
        <f aca="false">Трансформирование!F50</f>
        <v>76.4</v>
      </c>
      <c r="G50" s="25" t="n">
        <f aca="false">Трансформирование!G50</f>
        <v>23.6</v>
      </c>
      <c r="H50" s="25" t="n">
        <f aca="false">(Трансформирование!H50-Трансформирование!$H$91)/Трансформирование!$H$92</f>
        <v>-1.21433483061453</v>
      </c>
      <c r="I50" s="25" t="n">
        <f aca="false">(Трансформирование!I50-Трансформирование!$I$91)/Трансформирование!$I$92</f>
        <v>1.31045678881385</v>
      </c>
      <c r="J50" s="25" t="n">
        <f aca="false">(Трансформирование!J50-Трансформирование!$J$91)/Трансформирование!$J$92</f>
        <v>0.776752219687565</v>
      </c>
      <c r="K50" s="25" t="n">
        <f aca="false">(Трансформирование!K50-Трансформирование!$K$91)/Трансформирование!$K$92</f>
        <v>1.42800746920275</v>
      </c>
      <c r="L50" s="25" t="n">
        <f aca="false">(Трансформирование!L50-Трансформирование!$L$91)/Трансформирование!$L$92</f>
        <v>1.63949010090985</v>
      </c>
      <c r="M50" s="25" t="n">
        <f aca="false">(Трансформирование!M50-Трансформирование!$M$91)/Трансформирование!$M$92</f>
        <v>1.72769692212336</v>
      </c>
      <c r="N50" s="25" t="n">
        <f aca="false">Трансформирование!N50</f>
        <v>2.12523784933698</v>
      </c>
      <c r="O50" s="25" t="n">
        <f aca="false">(Трансформирование!O50-Трансформирование!$O$91)/Трансформирование!$O$92</f>
        <v>0.674512072225519</v>
      </c>
      <c r="P50" s="25" t="n">
        <f aca="false">(Трансформирование!P50-Трансформирование!$P$91)/Трансформирование!$P$92</f>
        <v>1.43815052501288</v>
      </c>
      <c r="Q50" s="25" t="n">
        <f aca="false">(Трансформирование!Q50-Трансформирование!$Q$91)/Трансформирование!$Q$92</f>
        <v>0.632260790153163</v>
      </c>
      <c r="R50" s="25" t="n">
        <f aca="false">(Трансформирование!R50-Трансформирование!$R$91)/Трансформирование!$R$92</f>
        <v>0.247231735441241</v>
      </c>
      <c r="S50" s="25" t="n">
        <f aca="false">(Трансформирование!S50-Трансформирование!$S$91)/Трансформирование!$S$92</f>
        <v>0.434468790997736</v>
      </c>
      <c r="T50" s="25" t="n">
        <f aca="false">(Трансформирование!T50-Трансформирование!$T$91)/Трансформирование!$T$92</f>
        <v>0.573931028872142</v>
      </c>
      <c r="U50" s="25" t="n">
        <f aca="false">(Трансформирование!U50-Трансформирование!$U$91)/Трансформирование!$U$92</f>
        <v>-0.127881099568298</v>
      </c>
      <c r="V50" s="25" t="n">
        <f aca="false">(Трансформирование!V50-Трансформирование!$V$91)/Трансформирование!$V$92</f>
        <v>0.314311823608732</v>
      </c>
      <c r="W50" s="25" t="n">
        <f aca="false">(Трансформирование!W50-Трансформирование!$W$91)/Трансформирование!$W$92</f>
        <v>0.440369177426816</v>
      </c>
      <c r="X50" s="25" t="n">
        <f aca="false">(Трансформирование!X50-Трансформирование!$X$91)/Трансформирование!$X$92</f>
        <v>-0.0855595521068889</v>
      </c>
      <c r="Y50" s="25" t="n">
        <f aca="false">(Трансформирование!Y50-Трансформирование!$Y$91)/Трансформирование!$Y$92</f>
        <v>-0.296938194036157</v>
      </c>
      <c r="Z50" s="25" t="n">
        <f aca="false">(Трансформирование!Z50-Трансформирование!$Z$91)/Трансформирование!$Z$92</f>
        <v>0.563101523631727</v>
      </c>
      <c r="AA50" s="25" t="n">
        <f aca="false">(Трансформирование!AA50-Трансформирование!$AA$91)/Трансформирование!$AA$92</f>
        <v>-0.187779049422811</v>
      </c>
      <c r="AB50" s="25" t="n">
        <f aca="false">(Трансформирование!AB50-Трансформирование!$AB$91)/Трансформирование!$AB$92</f>
        <v>0.69079138601928</v>
      </c>
      <c r="AC50" s="25" t="n">
        <f aca="false">(Трансформирование!AC50-Трансформирование!$AC$91)/Трансформирование!$AC$92</f>
        <v>1.55006368662104</v>
      </c>
      <c r="AD50" s="25" t="n">
        <f aca="false">(Трансформирование!AD50-Трансформирование!$AD$91)/Трансформирование!$AD$92</f>
        <v>1.48845251276591</v>
      </c>
      <c r="AE50" s="25" t="n">
        <f aca="false">(Трансформирование!AE50-Трансформирование!$AE$91)/Трансформирование!$AE$92</f>
        <v>0.752655645357455</v>
      </c>
      <c r="AF50" s="25" t="n">
        <f aca="false">(Трансформирование!AF50-Трансформирование!$AF$91)/Трансформирование!$AF$92</f>
        <v>1.15014763017783</v>
      </c>
      <c r="AG50" s="25" t="n">
        <f aca="false">(Трансформирование!AG50-Трансформирование!$AG$91)/Трансформирование!$AG$92</f>
        <v>1.42979140061865</v>
      </c>
      <c r="AH50" s="25" t="n">
        <f aca="false">(Трансформирование!AH50-Трансформирование!$AH$91)/Трансформирование!$AH$92</f>
        <v>1.05752416318113</v>
      </c>
      <c r="AI50" s="25" t="n">
        <f aca="false">(Трансформирование!AI50-Трансформирование!$AI$91)/Трансформирование!$AI$92</f>
        <v>-0.573647794491168</v>
      </c>
    </row>
    <row r="51" customFormat="false" ht="10.5" hidden="false" customHeight="false" outlineLevel="0" collapsed="false">
      <c r="A51" s="28" t="s">
        <v>53</v>
      </c>
      <c r="B51" s="25" t="n">
        <f aca="false">(Трансформирование!B51-Трансформирование!$B$91)/Трансформирование!$B$92</f>
        <v>-0.485808428972568</v>
      </c>
      <c r="C51" s="25" t="n">
        <f aca="false">(Трансформирование!C51-Трансформирование!$C$91)/Трансформирование!$C$92</f>
        <v>0.179340486585897</v>
      </c>
      <c r="D51" s="25" t="n">
        <f aca="false">Трансформирование!D51</f>
        <v>2.11738101301867</v>
      </c>
      <c r="E51" s="25" t="n">
        <f aca="false">Трансформирование!E51</f>
        <v>23.6</v>
      </c>
      <c r="F51" s="25" t="n">
        <f aca="false">Трансформирование!F51</f>
        <v>65.6</v>
      </c>
      <c r="G51" s="25" t="n">
        <f aca="false">Трансформирование!G51</f>
        <v>34.4</v>
      </c>
      <c r="H51" s="25" t="n">
        <f aca="false">(Трансформирование!H51-Трансформирование!$H$91)/Трансформирование!$H$92</f>
        <v>-0.905321985775158</v>
      </c>
      <c r="I51" s="25" t="n">
        <f aca="false">(Трансформирование!I51-Трансформирование!$I$91)/Трансформирование!$I$92</f>
        <v>0.552659970953533</v>
      </c>
      <c r="J51" s="25" t="n">
        <f aca="false">(Трансформирование!J51-Трансформирование!$J$91)/Трансформирование!$J$92</f>
        <v>0.292658428815289</v>
      </c>
      <c r="K51" s="25" t="n">
        <f aca="false">(Трансформирование!K51-Трансформирование!$K$91)/Трансформирование!$K$92</f>
        <v>-0.00272219018325623</v>
      </c>
      <c r="L51" s="25" t="n">
        <f aca="false">(Трансформирование!L51-Трансформирование!$L$91)/Трансформирование!$L$92</f>
        <v>-0.0340185166583602</v>
      </c>
      <c r="M51" s="25" t="n">
        <f aca="false">(Трансформирование!M51-Трансформирование!$M$91)/Трансформирование!$M$92</f>
        <v>0.328750937130812</v>
      </c>
      <c r="N51" s="25" t="n">
        <f aca="false">Трансформирование!N51</f>
        <v>1.4142135623731</v>
      </c>
      <c r="O51" s="25" t="n">
        <f aca="false">(Трансформирование!O51-Трансформирование!$O$91)/Трансформирование!$O$92</f>
        <v>-0.148429284110822</v>
      </c>
      <c r="P51" s="25" t="n">
        <f aca="false">(Трансформирование!P51-Трансформирование!$P$91)/Трансформирование!$P$92</f>
        <v>1.80531458043761</v>
      </c>
      <c r="Q51" s="25" t="n">
        <f aca="false">(Трансформирование!Q51-Трансформирование!$Q$91)/Трансформирование!$Q$92</f>
        <v>-0.423091249035224</v>
      </c>
      <c r="R51" s="25" t="n">
        <f aca="false">(Трансформирование!R51-Трансформирование!$R$91)/Трансформирование!$R$92</f>
        <v>-0.727946059657954</v>
      </c>
      <c r="S51" s="25" t="n">
        <f aca="false">(Трансформирование!S51-Трансформирование!$S$91)/Трансформирование!$S$92</f>
        <v>-0.249917605895358</v>
      </c>
      <c r="T51" s="25" t="n">
        <f aca="false">(Трансформирование!T51-Трансформирование!$T$91)/Трансформирование!$T$92</f>
        <v>-0.447094575287068</v>
      </c>
      <c r="U51" s="25" t="n">
        <f aca="false">(Трансформирование!U51-Трансформирование!$U$91)/Трансформирование!$U$92</f>
        <v>-0.191187578149105</v>
      </c>
      <c r="V51" s="25" t="n">
        <f aca="false">(Трансформирование!V51-Трансформирование!$V$91)/Трансформирование!$V$92</f>
        <v>-0.48459225734166</v>
      </c>
      <c r="W51" s="25" t="n">
        <f aca="false">(Трансформирование!W51-Трансформирование!$W$91)/Трансформирование!$W$92</f>
        <v>0.0469756000711768</v>
      </c>
      <c r="X51" s="25" t="n">
        <f aca="false">(Трансформирование!X51-Трансформирование!$X$91)/Трансформирование!$X$92</f>
        <v>-0.699964756995527</v>
      </c>
      <c r="Y51" s="25" t="n">
        <f aca="false">(Трансформирование!Y51-Трансформирование!$Y$91)/Трансформирование!$Y$92</f>
        <v>-0.179846230996071</v>
      </c>
      <c r="Z51" s="25" t="n">
        <f aca="false">(Трансформирование!Z51-Трансформирование!$Z$91)/Трансформирование!$Z$92</f>
        <v>-0.130114682119588</v>
      </c>
      <c r="AA51" s="25" t="n">
        <f aca="false">(Трансформирование!AA51-Трансформирование!$AA$91)/Трансформирование!$AA$92</f>
        <v>-0.187779049422811</v>
      </c>
      <c r="AB51" s="25" t="n">
        <f aca="false">(Трансформирование!AB51-Трансформирование!$AB$91)/Трансформирование!$AB$92</f>
        <v>0.313840703984933</v>
      </c>
      <c r="AC51" s="25" t="n">
        <f aca="false">(Трансформирование!AC51-Трансформирование!$AC$91)/Трансформирование!$AC$92</f>
        <v>-0.110348815590882</v>
      </c>
      <c r="AD51" s="25" t="n">
        <f aca="false">(Трансформирование!AD51-Трансформирование!$AD$91)/Трансформирование!$AD$92</f>
        <v>-0.28820236492311</v>
      </c>
      <c r="AE51" s="25" t="n">
        <f aca="false">(Трансформирование!AE51-Трансформирование!$AE$91)/Трансформирование!$AE$92</f>
        <v>0.659691275197205</v>
      </c>
      <c r="AF51" s="25" t="n">
        <f aca="false">(Трансформирование!AF51-Трансформирование!$AF$91)/Трансформирование!$AF$92</f>
        <v>-0.0638627496846566</v>
      </c>
      <c r="AG51" s="25" t="n">
        <f aca="false">(Трансформирование!AG51-Трансформирование!$AG$91)/Трансформирование!$AG$92</f>
        <v>0.347689196605424</v>
      </c>
      <c r="AH51" s="25" t="n">
        <f aca="false">(Трансформирование!AH51-Трансформирование!$AH$91)/Трансформирование!$AH$92</f>
        <v>0.161670487635518</v>
      </c>
      <c r="AI51" s="25" t="n">
        <f aca="false">(Трансформирование!AI51-Трансформирование!$AI$91)/Трансформирование!$AI$92</f>
        <v>0.463763433814452</v>
      </c>
    </row>
    <row r="52" customFormat="false" ht="10.5" hidden="false" customHeight="false" outlineLevel="0" collapsed="false">
      <c r="A52" s="28" t="s">
        <v>54</v>
      </c>
      <c r="B52" s="25" t="n">
        <f aca="false">(Трансформирование!B52-Трансформирование!$B$91)/Трансформирование!$B$92</f>
        <v>-0.900715154476432</v>
      </c>
      <c r="C52" s="25" t="n">
        <f aca="false">(Трансформирование!C52-Трансформирование!$C$91)/Трансформирование!$C$92</f>
        <v>-0.0479541053572972</v>
      </c>
      <c r="D52" s="25" t="n">
        <f aca="false">Трансформирование!D52</f>
        <v>2.0767213897318</v>
      </c>
      <c r="E52" s="25" t="n">
        <f aca="false">Трансформирование!E52</f>
        <v>23.9</v>
      </c>
      <c r="F52" s="25" t="n">
        <f aca="false">Трансформирование!F52</f>
        <v>61.3</v>
      </c>
      <c r="G52" s="25" t="n">
        <f aca="false">Трансформирование!G52</f>
        <v>38.7</v>
      </c>
      <c r="H52" s="25" t="n">
        <f aca="false">(Трансформирование!H52-Трансформирование!$H$91)/Трансформирование!$H$92</f>
        <v>0.51603988106278</v>
      </c>
      <c r="I52" s="25" t="n">
        <f aca="false">(Трансформирование!I52-Трансформирование!$I$91)/Трансформирование!$I$92</f>
        <v>0.0451107812495118</v>
      </c>
      <c r="J52" s="25" t="n">
        <f aca="false">(Трансформирование!J52-Трансформирование!$J$91)/Трансформирование!$J$92</f>
        <v>0.747672468760808</v>
      </c>
      <c r="K52" s="25" t="n">
        <f aca="false">(Трансформирование!K52-Трансформирование!$K$91)/Трансформирование!$K$92</f>
        <v>-0.0365904202335063</v>
      </c>
      <c r="L52" s="25" t="n">
        <f aca="false">(Трансформирование!L52-Трансформирование!$L$91)/Трансформирование!$L$92</f>
        <v>0.135424736345515</v>
      </c>
      <c r="M52" s="25" t="n">
        <f aca="false">(Трансформирование!M52-Трансформирование!$M$91)/Трансформирование!$M$92</f>
        <v>-0.0645530340403586</v>
      </c>
      <c r="N52" s="25" t="n">
        <f aca="false">Трансформирование!N52</f>
        <v>1.8689167555872</v>
      </c>
      <c r="O52" s="25" t="n">
        <f aca="false">(Трансформирование!O52-Трансформирование!$O$91)/Трансформирование!$O$92</f>
        <v>-0.704522777778135</v>
      </c>
      <c r="P52" s="25" t="n">
        <f aca="false">(Трансформирование!P52-Трансформирование!$P$91)/Трансформирование!$P$92</f>
        <v>-0.693450343491297</v>
      </c>
      <c r="Q52" s="25" t="n">
        <f aca="false">(Трансформирование!Q52-Трансформирование!$Q$91)/Трансформирование!$Q$92</f>
        <v>-0.599823399101625</v>
      </c>
      <c r="R52" s="25" t="n">
        <f aca="false">(Трансформирование!R52-Трансформирование!$R$91)/Трансформирование!$R$92</f>
        <v>0.13708336493197</v>
      </c>
      <c r="S52" s="25" t="n">
        <f aca="false">(Трансформирование!S52-Трансформирование!$S$91)/Трансформирование!$S$92</f>
        <v>-0.671555760192979</v>
      </c>
      <c r="T52" s="25" t="n">
        <f aca="false">(Трансформирование!T52-Трансформирование!$T$91)/Трансформирование!$T$92</f>
        <v>-0.727201945722009</v>
      </c>
      <c r="U52" s="25" t="n">
        <f aca="false">(Трансформирование!U52-Трансформирование!$U$91)/Трансформирование!$U$92</f>
        <v>-0.0250954810379708</v>
      </c>
      <c r="V52" s="25" t="n">
        <f aca="false">(Трансформирование!V52-Трансформирование!$V$91)/Трансформирование!$V$92</f>
        <v>-1.00609480401578</v>
      </c>
      <c r="W52" s="25" t="n">
        <f aca="false">(Трансформирование!W52-Трансформирование!$W$91)/Трансформирование!$W$92</f>
        <v>-0.56543798151069</v>
      </c>
      <c r="X52" s="25" t="n">
        <f aca="false">(Трансформирование!X52-Трансформирование!$X$91)/Трансформирование!$X$92</f>
        <v>-0.789862949024366</v>
      </c>
      <c r="Y52" s="25" t="n">
        <f aca="false">(Трансформирование!Y52-Трансформирование!$Y$91)/Трансформирование!$Y$92</f>
        <v>-0.730024839755261</v>
      </c>
      <c r="Z52" s="25" t="n">
        <f aca="false">(Трансформирование!Z52-Трансформирование!$Z$91)/Трансформирование!$Z$92</f>
        <v>-0.799909984115386</v>
      </c>
      <c r="AA52" s="25" t="n">
        <f aca="false">(Трансформирование!AA52-Трансформирование!$AA$91)/Трансформирование!$AA$92</f>
        <v>7.70124680308391</v>
      </c>
      <c r="AB52" s="25" t="n">
        <f aca="false">(Трансформирование!AB52-Трансформирование!$AB$91)/Трансформирование!$AB$92</f>
        <v>-0.330985498417737</v>
      </c>
      <c r="AC52" s="25" t="n">
        <f aca="false">(Трансформирование!AC52-Трансформирование!$AC$91)/Трансформирование!$AC$92</f>
        <v>-0.931283210344369</v>
      </c>
      <c r="AD52" s="25" t="n">
        <f aca="false">(Трансформирование!AD52-Трансформирование!$AD$91)/Трансформирование!$AD$92</f>
        <v>-0.180298524943505</v>
      </c>
      <c r="AE52" s="25" t="n">
        <f aca="false">(Трансформирование!AE52-Трансформирование!$AE$91)/Трансформирование!$AE$92</f>
        <v>0.946033333825155</v>
      </c>
      <c r="AF52" s="25" t="n">
        <f aca="false">(Трансформирование!AF52-Трансформирование!$AF$91)/Трансформирование!$AF$92</f>
        <v>-0.521815991416165</v>
      </c>
      <c r="AG52" s="25" t="n">
        <f aca="false">(Трансформирование!AG52-Трансформирование!$AG$91)/Трансформирование!$AG$92</f>
        <v>-0.082278370318959</v>
      </c>
      <c r="AH52" s="25" t="n">
        <f aca="false">(Трансформирование!AH52-Трансформирование!$AH$91)/Трансформирование!$AH$92</f>
        <v>-0.527073009147536</v>
      </c>
      <c r="AI52" s="25" t="n">
        <f aca="false">(Трансформирование!AI52-Трансформирование!$AI$91)/Трансформирование!$AI$92</f>
        <v>-0.71416670668641</v>
      </c>
    </row>
    <row r="53" customFormat="false" ht="10.5" hidden="false" customHeight="false" outlineLevel="0" collapsed="false">
      <c r="A53" s="28" t="s">
        <v>55</v>
      </c>
      <c r="B53" s="25" t="n">
        <f aca="false">(Трансформирование!B53-Трансформирование!$B$91)/Трансформирование!$B$92</f>
        <v>0.177129075403223</v>
      </c>
      <c r="C53" s="25" t="n">
        <f aca="false">(Трансформирование!C53-Трансформирование!$C$91)/Трансформирование!$C$92</f>
        <v>0.00443784084693559</v>
      </c>
      <c r="D53" s="25" t="n">
        <f aca="false">Трансформирование!D53</f>
        <v>2.04238358858537</v>
      </c>
      <c r="E53" s="25" t="n">
        <f aca="false">Трансформирование!E53</f>
        <v>28</v>
      </c>
      <c r="F53" s="25" t="n">
        <f aca="false">Трансформирование!F53</f>
        <v>75.9</v>
      </c>
      <c r="G53" s="25" t="n">
        <f aca="false">Трансформирование!G53</f>
        <v>24.1</v>
      </c>
      <c r="H53" s="25" t="n">
        <f aca="false">(Трансформирование!H53-Трансформирование!$H$91)/Трансформирование!$H$92</f>
        <v>-0.596501636014443</v>
      </c>
      <c r="I53" s="25" t="n">
        <f aca="false">(Трансформирование!I53-Трансформирование!$I$91)/Трансформирование!$I$92</f>
        <v>0.240866253820675</v>
      </c>
      <c r="J53" s="25" t="n">
        <f aca="false">(Трансформирование!J53-Трансформирование!$J$91)/Трансформирование!$J$92</f>
        <v>-0.268795703945209</v>
      </c>
      <c r="K53" s="25" t="n">
        <f aca="false">(Трансформирование!K53-Трансформирование!$K$91)/Трансформирование!$K$92</f>
        <v>-0.204648824914726</v>
      </c>
      <c r="L53" s="25" t="n">
        <f aca="false">(Трансформирование!L53-Трансформирование!$L$91)/Трансформирование!$L$92</f>
        <v>-0.131341142125933</v>
      </c>
      <c r="M53" s="25" t="n">
        <f aca="false">(Трансформирование!M53-Трансформирование!$M$91)/Трансформирование!$M$92</f>
        <v>0.126046521611828</v>
      </c>
      <c r="N53" s="25" t="n">
        <f aca="false">Трансформирование!N53</f>
        <v>1.48016560898457</v>
      </c>
      <c r="O53" s="25" t="n">
        <f aca="false">(Трансформирование!O53-Трансформирование!$O$91)/Трансформирование!$O$92</f>
        <v>-0.756087941293194</v>
      </c>
      <c r="P53" s="25" t="n">
        <f aca="false">(Трансформирование!P53-Трансформирование!$P$91)/Трансформирование!$P$92</f>
        <v>-0.811480256730645</v>
      </c>
      <c r="Q53" s="25" t="n">
        <f aca="false">(Трансформирование!Q53-Трансформирование!$Q$91)/Трансформирование!$Q$92</f>
        <v>-0.304075673752076</v>
      </c>
      <c r="R53" s="25" t="n">
        <f aca="false">(Трансформирование!R53-Трансформирование!$R$91)/Трансформирование!$R$92</f>
        <v>-1.0124052902274</v>
      </c>
      <c r="S53" s="25" t="n">
        <f aca="false">(Трансформирование!S53-Трансформирование!$S$91)/Трансформирование!$S$92</f>
        <v>-0.70083528670224</v>
      </c>
      <c r="T53" s="25" t="n">
        <f aca="false">(Трансформирование!T53-Трансформирование!$T$91)/Трансформирование!$T$92</f>
        <v>-0.93292746035334</v>
      </c>
      <c r="U53" s="25" t="n">
        <f aca="false">(Трансформирование!U53-Трансформирование!$U$91)/Трансформирование!$U$92</f>
        <v>-0.251786978908281</v>
      </c>
      <c r="V53" s="25" t="n">
        <f aca="false">(Трансформирование!V53-Трансформирование!$V$91)/Трансформирование!$V$92</f>
        <v>-0.708510369741387</v>
      </c>
      <c r="W53" s="25" t="n">
        <f aca="false">(Трансформирование!W53-Трансформирование!$W$91)/Трансформирование!$W$92</f>
        <v>-0.754192851718353</v>
      </c>
      <c r="X53" s="25" t="n">
        <f aca="false">(Трансформирование!X53-Трансформирование!$X$91)/Трансформирование!$X$92</f>
        <v>-1.14823282455559</v>
      </c>
      <c r="Y53" s="25" t="n">
        <f aca="false">(Трансформирование!Y53-Трансформирование!$Y$91)/Трансформирование!$Y$92</f>
        <v>-0.769609343716094</v>
      </c>
      <c r="Z53" s="25" t="n">
        <f aca="false">(Трансформирование!Z53-Трансформирование!$Z$91)/Трансформирование!$Z$92</f>
        <v>-0.626784400277137</v>
      </c>
      <c r="AA53" s="25" t="n">
        <f aca="false">(Трансформирование!AA53-Трансформирование!$AA$91)/Трансформирование!$AA$92</f>
        <v>-0.187779049422811</v>
      </c>
      <c r="AB53" s="25" t="n">
        <f aca="false">(Трансформирование!AB53-Трансформирование!$AB$91)/Трансформирование!$AB$92</f>
        <v>0.503613750380728</v>
      </c>
      <c r="AC53" s="25" t="n">
        <f aca="false">(Трансформирование!AC53-Трансформирование!$AC$91)/Трансформирование!$AC$92</f>
        <v>-0.0162218936437488</v>
      </c>
      <c r="AD53" s="25" t="n">
        <f aca="false">(Трансформирование!AD53-Трансформирование!$AD$91)/Трансформирование!$AD$92</f>
        <v>-0.010226341576303</v>
      </c>
      <c r="AE53" s="25" t="n">
        <f aca="false">(Трансформирование!AE53-Трансформирование!$AE$91)/Трансформирование!$AE$92</f>
        <v>-0.321815278501896</v>
      </c>
      <c r="AF53" s="25" t="n">
        <f aca="false">(Трансформирование!AF53-Трансформирование!$AF$91)/Трансформирование!$AF$92</f>
        <v>0.370051209262199</v>
      </c>
      <c r="AG53" s="25" t="n">
        <f aca="false">(Трансформирование!AG53-Трансформирование!$AG$91)/Трансформирование!$AG$92</f>
        <v>0.707282521643601</v>
      </c>
      <c r="AH53" s="25" t="n">
        <f aca="false">(Трансформирование!AH53-Трансформирование!$AH$91)/Трансформирование!$AH$92</f>
        <v>0.0594359201932376</v>
      </c>
      <c r="AI53" s="25" t="n">
        <f aca="false">(Трансформирование!AI53-Трансформирование!$AI$91)/Трансформирование!$AI$92</f>
        <v>0.531420687834383</v>
      </c>
    </row>
    <row r="54" customFormat="false" ht="10.5" hidden="false" customHeight="false" outlineLevel="0" collapsed="false">
      <c r="A54" s="28" t="s">
        <v>56</v>
      </c>
      <c r="B54" s="25" t="n">
        <f aca="false">(Трансформирование!B54-Трансформирование!$B$91)/Трансформирование!$B$92</f>
        <v>-0.129626800977169</v>
      </c>
      <c r="C54" s="25" t="n">
        <f aca="false">(Трансформирование!C54-Трансформирование!$C$91)/Трансформирование!$C$92</f>
        <v>1.14044670552086</v>
      </c>
      <c r="D54" s="25" t="n">
        <f aca="false">Трансформирование!D54</f>
        <v>2.00622091492927</v>
      </c>
      <c r="E54" s="25" t="n">
        <f aca="false">Трансформирование!E54</f>
        <v>27.2</v>
      </c>
      <c r="F54" s="25" t="n">
        <f aca="false">Трансформирование!F54</f>
        <v>79.5</v>
      </c>
      <c r="G54" s="25" t="n">
        <f aca="false">Трансформирование!G54</f>
        <v>20.5</v>
      </c>
      <c r="H54" s="25" t="n">
        <f aca="false">(Трансформирование!H54-Трансформирование!$H$91)/Трансформирование!$H$92</f>
        <v>0.294913354789995</v>
      </c>
      <c r="I54" s="25" t="n">
        <f aca="false">(Трансформирование!I54-Трансформирование!$I$91)/Трансформирование!$I$92</f>
        <v>1.81683283477653</v>
      </c>
      <c r="J54" s="25" t="n">
        <f aca="false">(Трансформирование!J54-Трансформирование!$J$91)/Трансформирование!$J$92</f>
        <v>0.439856271654519</v>
      </c>
      <c r="K54" s="25" t="n">
        <f aca="false">(Трансформирование!K54-Трансформирование!$K$91)/Трансформирование!$K$92</f>
        <v>1.14887935960082</v>
      </c>
      <c r="L54" s="25" t="n">
        <f aca="false">(Трансформирование!L54-Трансформирование!$L$91)/Трансформирование!$L$92</f>
        <v>0.842092751313981</v>
      </c>
      <c r="M54" s="25" t="n">
        <f aca="false">(Трансформирование!M54-Трансформирование!$M$91)/Трансформирование!$M$92</f>
        <v>1.02921243861844</v>
      </c>
      <c r="N54" s="25" t="n">
        <f aca="false">Трансформирование!N54</f>
        <v>1.99372048764875</v>
      </c>
      <c r="O54" s="25" t="n">
        <f aca="false">(Трансформирование!O54-Трансформирование!$O$91)/Трансформирование!$O$92</f>
        <v>0.140395753055955</v>
      </c>
      <c r="P54" s="25" t="n">
        <f aca="false">(Трансформирование!P54-Трансформирование!$P$91)/Трансформирование!$P$92</f>
        <v>-0.525086791775411</v>
      </c>
      <c r="Q54" s="25" t="n">
        <f aca="false">(Трансформирование!Q54-Трансформирование!$Q$91)/Трансформирование!$Q$92</f>
        <v>0.576141101657798</v>
      </c>
      <c r="R54" s="25" t="n">
        <f aca="false">(Трансформирование!R54-Трансформирование!$R$91)/Трансформирование!$R$92</f>
        <v>0.355091144569027</v>
      </c>
      <c r="S54" s="25" t="n">
        <f aca="false">(Трансформирование!S54-Трансформирование!$S$91)/Трансформирование!$S$92</f>
        <v>-0.703315146807823</v>
      </c>
      <c r="T54" s="25" t="n">
        <f aca="false">(Трансформирование!T54-Трансформирование!$T$91)/Трансформирование!$T$92</f>
        <v>-0.321581548726815</v>
      </c>
      <c r="U54" s="25" t="n">
        <f aca="false">(Трансформирование!U54-Трансформирование!$U$91)/Трансформирование!$U$92</f>
        <v>-0.0327107174387565</v>
      </c>
      <c r="V54" s="25" t="n">
        <f aca="false">(Трансформирование!V54-Трансформирование!$V$91)/Трансформирование!$V$92</f>
        <v>0.127551476954435</v>
      </c>
      <c r="W54" s="25" t="n">
        <f aca="false">(Трансформирование!W54-Трансформирование!$W$91)/Трансформирование!$W$92</f>
        <v>-0.193215674943437</v>
      </c>
      <c r="X54" s="25" t="n">
        <f aca="false">(Трансформирование!X54-Трансформирование!$X$91)/Трансформирование!$X$92</f>
        <v>-0.247084207365061</v>
      </c>
      <c r="Y54" s="25" t="n">
        <f aca="false">(Трансформирование!Y54-Трансформирование!$Y$91)/Трансформирование!$Y$92</f>
        <v>-0.291581775977188</v>
      </c>
      <c r="Z54" s="25" t="n">
        <f aca="false">(Трансформирование!Z54-Трансформирование!$Z$91)/Трансформирование!$Z$92</f>
        <v>0.0867791114067025</v>
      </c>
      <c r="AA54" s="25" t="n">
        <f aca="false">(Трансформирование!AA54-Трансформирование!$AA$91)/Трансформирование!$AA$92</f>
        <v>-0.187779049422811</v>
      </c>
      <c r="AB54" s="25" t="n">
        <f aca="false">(Трансформирование!AB54-Трансформирование!$AB$91)/Трансформирование!$AB$92</f>
        <v>0.589118454104488</v>
      </c>
      <c r="AC54" s="25" t="n">
        <f aca="false">(Трансформирование!AC54-Трансформирование!$AC$91)/Трансформирование!$AC$92</f>
        <v>0.535132981400473</v>
      </c>
      <c r="AD54" s="25" t="n">
        <f aca="false">(Трансформирование!AD54-Трансформирование!$AD$91)/Трансформирование!$AD$92</f>
        <v>1.04396162236597</v>
      </c>
      <c r="AE54" s="25" t="n">
        <f aca="false">(Трансформирование!AE54-Трансформирование!$AE$91)/Трансформирование!$AE$92</f>
        <v>0.295869484428039</v>
      </c>
      <c r="AF54" s="25" t="n">
        <f aca="false">(Трансформирование!AF54-Трансформирование!$AF$91)/Трансформирование!$AF$92</f>
        <v>0.0703105090823802</v>
      </c>
      <c r="AG54" s="25" t="n">
        <f aca="false">(Трансформирование!AG54-Трансформирование!$AG$91)/Трансформирование!$AG$92</f>
        <v>1.04449858477746</v>
      </c>
      <c r="AH54" s="25" t="n">
        <f aca="false">(Трансформирование!AH54-Трансформирование!$AH$91)/Трансформирование!$AH$92</f>
        <v>1.07346072906961</v>
      </c>
      <c r="AI54" s="25" t="n">
        <f aca="false">(Трансформирование!AI54-Трансформирование!$AI$91)/Трансформирование!$AI$92</f>
        <v>-0.726310316382295</v>
      </c>
    </row>
    <row r="55" customFormat="false" ht="10.5" hidden="false" customHeight="false" outlineLevel="0" collapsed="false">
      <c r="A55" s="28" t="s">
        <v>57</v>
      </c>
      <c r="B55" s="25" t="n">
        <f aca="false">(Трансформирование!B55-Трансформирование!$B$91)/Трансформирование!$B$92</f>
        <v>0.196593006580252</v>
      </c>
      <c r="C55" s="25" t="n">
        <f aca="false">(Трансформирование!C55-Трансформирование!$C$91)/Трансформирование!$C$92</f>
        <v>0.502224512248524</v>
      </c>
      <c r="D55" s="25" t="n">
        <f aca="false">Трансформирование!D55</f>
        <v>2.10408857328672</v>
      </c>
      <c r="E55" s="25" t="n">
        <f aca="false">Трансформирование!E55</f>
        <v>24</v>
      </c>
      <c r="F55" s="25" t="n">
        <f aca="false">Трансформирование!F55</f>
        <v>59.9</v>
      </c>
      <c r="G55" s="25" t="n">
        <f aca="false">Трансформирование!G55</f>
        <v>40.1</v>
      </c>
      <c r="H55" s="25" t="n">
        <f aca="false">(Трансформирование!H55-Трансформирование!$H$91)/Трансформирование!$H$92</f>
        <v>1.22533025052286</v>
      </c>
      <c r="I55" s="25" t="n">
        <f aca="false">(Трансформирование!I55-Трансформирование!$I$91)/Трансформирование!$I$92</f>
        <v>0.723122680120334</v>
      </c>
      <c r="J55" s="25" t="n">
        <f aca="false">(Трансформирование!J55-Трансформирование!$J$91)/Трансформирование!$J$92</f>
        <v>0.00115446712212682</v>
      </c>
      <c r="K55" s="25" t="n">
        <f aca="false">(Трансформирование!K55-Трансформирование!$K$91)/Трансформирование!$K$92</f>
        <v>0.27362385067013</v>
      </c>
      <c r="L55" s="25" t="n">
        <f aca="false">(Трансформирование!L55-Трансформирование!$L$91)/Трансформирование!$L$92</f>
        <v>-0.274061609027629</v>
      </c>
      <c r="M55" s="25" t="n">
        <f aca="false">(Трансформирование!M55-Трансформирование!$M$91)/Трансформирование!$M$92</f>
        <v>-0.445415912828878</v>
      </c>
      <c r="N55" s="25" t="n">
        <f aca="false">Трансформирование!N55</f>
        <v>1.21788328563091</v>
      </c>
      <c r="O55" s="25" t="n">
        <f aca="false">(Трансформирование!O55-Трансформирование!$O$91)/Трансформирование!$O$92</f>
        <v>-0.768331484811511</v>
      </c>
      <c r="P55" s="25" t="n">
        <f aca="false">(Трансформирование!P55-Трансформирование!$P$91)/Трансформирование!$P$92</f>
        <v>0.920140745942703</v>
      </c>
      <c r="Q55" s="25" t="n">
        <f aca="false">(Трансформирование!Q55-Трансформирование!$Q$91)/Трансформирование!$Q$92</f>
        <v>-0.0819219768025843</v>
      </c>
      <c r="R55" s="25" t="n">
        <f aca="false">(Трансформирование!R55-Трансформирование!$R$91)/Трансформирование!$R$92</f>
        <v>0.138503135697219</v>
      </c>
      <c r="S55" s="25" t="n">
        <f aca="false">(Трансформирование!S55-Трансформирование!$S$91)/Трансформирование!$S$92</f>
        <v>0.00227883973151644</v>
      </c>
      <c r="T55" s="25" t="n">
        <f aca="false">(Трансформирование!T55-Трансформирование!$T$91)/Трансформирование!$T$92</f>
        <v>-0.712735525868431</v>
      </c>
      <c r="U55" s="25" t="n">
        <f aca="false">(Трансформирование!U55-Трансформирование!$U$91)/Трансформирование!$U$92</f>
        <v>0.632549700095574</v>
      </c>
      <c r="V55" s="25" t="n">
        <f aca="false">(Трансформирование!V55-Трансформирование!$V$91)/Трансформирование!$V$92</f>
        <v>-0.604793970594822</v>
      </c>
      <c r="W55" s="25" t="n">
        <f aca="false">(Трансформирование!W55-Трансформирование!$W$91)/Трансформирование!$W$92</f>
        <v>-0.884655710122276</v>
      </c>
      <c r="X55" s="25" t="n">
        <f aca="false">(Трансформирование!X55-Трансформирование!$X$91)/Трансформирование!$X$92</f>
        <v>-0.752889885185409</v>
      </c>
      <c r="Y55" s="25" t="n">
        <f aca="false">(Трансформирование!Y55-Трансформирование!$Y$91)/Трансформирование!$Y$92</f>
        <v>-0.776175901399158</v>
      </c>
      <c r="Z55" s="25" t="n">
        <f aca="false">(Трансформирование!Z55-Трансформирование!$Z$91)/Трансформирование!$Z$92</f>
        <v>-0.661551800801416</v>
      </c>
      <c r="AA55" s="25" t="n">
        <f aca="false">(Трансформирование!AA55-Трансформирование!$AA$91)/Трансформирование!$AA$92</f>
        <v>-0.187779049422811</v>
      </c>
      <c r="AB55" s="25" t="n">
        <f aca="false">(Трансформирование!AB55-Трансформирование!$AB$91)/Трансформирование!$AB$92</f>
        <v>-0.341317098266678</v>
      </c>
      <c r="AC55" s="25" t="n">
        <f aca="false">(Трансформирование!AC55-Трансформирование!$AC$91)/Трансформирование!$AC$92</f>
        <v>0.194960877553916</v>
      </c>
      <c r="AD55" s="25" t="n">
        <f aca="false">(Трансформирование!AD55-Трансформирование!$AD$91)/Трансформирование!$AD$92</f>
        <v>1.31515140694029</v>
      </c>
      <c r="AE55" s="25" t="n">
        <f aca="false">(Трансформирование!AE55-Трансформирование!$AE$91)/Трансформирование!$AE$92</f>
        <v>-0.341060529817955</v>
      </c>
      <c r="AF55" s="25" t="n">
        <f aca="false">(Трансформирование!AF55-Трансформирование!$AF$91)/Трансформирование!$AF$92</f>
        <v>-1.15490425129619</v>
      </c>
      <c r="AG55" s="25" t="n">
        <f aca="false">(Трансформирование!AG55-Трансформирование!$AG$91)/Трансформирование!$AG$92</f>
        <v>-0.32676355855544</v>
      </c>
      <c r="AH55" s="25" t="n">
        <f aca="false">(Трансформирование!AH55-Трансформирование!$AH$91)/Трансформирование!$AH$92</f>
        <v>-0.56788241422242</v>
      </c>
      <c r="AI55" s="25" t="n">
        <f aca="false">(Трансформирование!AI55-Трансформирование!$AI$91)/Трансформирование!$AI$92</f>
        <v>-0.242300729932015</v>
      </c>
    </row>
    <row r="56" customFormat="false" ht="10.5" hidden="false" customHeight="false" outlineLevel="0" collapsed="false">
      <c r="A56" s="28" t="s">
        <v>58</v>
      </c>
      <c r="B56" s="25" t="n">
        <f aca="false">(Трансформирование!B56-Трансформирование!$B$91)/Трансформирование!$B$92</f>
        <v>-0.468967508625322</v>
      </c>
      <c r="C56" s="25" t="n">
        <f aca="false">(Трансформирование!C56-Трансформирование!$C$91)/Трансформирование!$C$92</f>
        <v>0.0470760251520214</v>
      </c>
      <c r="D56" s="25" t="n">
        <f aca="false">Трансформирование!D56</f>
        <v>1.98738107358058</v>
      </c>
      <c r="E56" s="25" t="n">
        <f aca="false">Трансформирование!E56</f>
        <v>28.5</v>
      </c>
      <c r="F56" s="25" t="n">
        <f aca="false">Трансформирование!F56</f>
        <v>68.3</v>
      </c>
      <c r="G56" s="25" t="n">
        <f aca="false">Трансформирование!G56</f>
        <v>31.7</v>
      </c>
      <c r="H56" s="25" t="n">
        <f aca="false">(Трансформирование!H56-Трансформирование!$H$91)/Трансформирование!$H$92</f>
        <v>0.0814540485695622</v>
      </c>
      <c r="I56" s="25" t="n">
        <f aca="false">(Трансформирование!I56-Трансформирование!$I$91)/Трансформирование!$I$92</f>
        <v>-0.306190023161825</v>
      </c>
      <c r="J56" s="25" t="n">
        <f aca="false">(Трансформирование!J56-Трансформирование!$J$91)/Трансформирование!$J$92</f>
        <v>0.428056987746221</v>
      </c>
      <c r="K56" s="25" t="n">
        <f aca="false">(Трансформирование!K56-Трансформирование!$K$91)/Трансформирование!$K$92</f>
        <v>0.0231265716159313</v>
      </c>
      <c r="L56" s="25" t="n">
        <f aca="false">(Трансформирование!L56-Трансформирование!$L$91)/Трансформирование!$L$92</f>
        <v>0.291950699439054</v>
      </c>
      <c r="M56" s="25" t="n">
        <f aca="false">(Трансформирование!M56-Трансформирование!$M$91)/Трансформирование!$M$92</f>
        <v>-0.0342491604183536</v>
      </c>
      <c r="N56" s="25" t="n">
        <f aca="false">Трансформирование!N56</f>
        <v>1.70747648517414</v>
      </c>
      <c r="O56" s="25" t="n">
        <f aca="false">(Трансформирование!O56-Трансформирование!$O$91)/Трансформирование!$O$92</f>
        <v>-0.742052283088788</v>
      </c>
      <c r="P56" s="25" t="n">
        <f aca="false">(Трансформирование!P56-Трансформирование!$P$91)/Трансформирование!$P$92</f>
        <v>-1.06518190439905</v>
      </c>
      <c r="Q56" s="25" t="n">
        <f aca="false">(Трансформирование!Q56-Трансформирование!$Q$91)/Трансформирование!$Q$92</f>
        <v>-0.246370394869937</v>
      </c>
      <c r="R56" s="25" t="n">
        <f aca="false">(Трансформирование!R56-Трансформирование!$R$91)/Трансформирование!$R$92</f>
        <v>-0.155644095590155</v>
      </c>
      <c r="S56" s="25" t="n">
        <f aca="false">(Трансформирование!S56-Трансформирование!$S$91)/Трансформирование!$S$92</f>
        <v>-0.40507908179679</v>
      </c>
      <c r="T56" s="25" t="n">
        <f aca="false">(Трансформирование!T56-Трансформирование!$T$91)/Трансформирование!$T$92</f>
        <v>-0.406093086289322</v>
      </c>
      <c r="U56" s="25" t="n">
        <f aca="false">(Трансформирование!U56-Трансформирование!$U$91)/Трансформирование!$U$92</f>
        <v>-0.0019530697441054</v>
      </c>
      <c r="V56" s="25" t="n">
        <f aca="false">(Трансформирование!V56-Трансформирование!$V$91)/Трансформирование!$V$92</f>
        <v>-0.741078137419476</v>
      </c>
      <c r="W56" s="25" t="n">
        <f aca="false">(Трансформирование!W56-Трансформирование!$W$91)/Трансформирование!$W$92</f>
        <v>0.170412717732397</v>
      </c>
      <c r="X56" s="25" t="n">
        <f aca="false">(Трансформирование!X56-Трансформирование!$X$91)/Трансформирование!$X$92</f>
        <v>-0.815996749881319</v>
      </c>
      <c r="Y56" s="25" t="n">
        <f aca="false">(Трансформирование!Y56-Трансформирование!$Y$91)/Трансформирование!$Y$92</f>
        <v>-0.221915959185506</v>
      </c>
      <c r="Z56" s="25" t="n">
        <f aca="false">(Трансформирование!Z56-Трансформирование!$Z$91)/Трансформирование!$Z$92</f>
        <v>-0.367477865476697</v>
      </c>
      <c r="AA56" s="25" t="n">
        <f aca="false">(Трансформирование!AA56-Трансформирование!$AA$91)/Трансформирование!$AA$92</f>
        <v>-0.187779049422811</v>
      </c>
      <c r="AB56" s="25" t="n">
        <f aca="false">(Трансформирование!AB56-Трансформирование!$AB$91)/Трансформирование!$AB$92</f>
        <v>-0.371657446343957</v>
      </c>
      <c r="AC56" s="25" t="n">
        <f aca="false">(Трансформирование!AC56-Трансформирование!$AC$91)/Трансформирование!$AC$92</f>
        <v>-0.529048092090851</v>
      </c>
      <c r="AD56" s="25" t="n">
        <f aca="false">(Трансформирование!AD56-Трансформирование!$AD$91)/Трансформирование!$AD$92</f>
        <v>-0.234129562808596</v>
      </c>
      <c r="AE56" s="25" t="n">
        <f aca="false">(Трансформирование!AE56-Трансформирование!$AE$91)/Трансформирование!$AE$92</f>
        <v>-0.551160620671654</v>
      </c>
      <c r="AF56" s="25" t="n">
        <f aca="false">(Трансформирование!AF56-Трансформирование!$AF$91)/Трансформирование!$AF$92</f>
        <v>-0.132540769838912</v>
      </c>
      <c r="AG56" s="25" t="n">
        <f aca="false">(Трансформирование!AG56-Трансформирование!$AG$91)/Трансформирование!$AG$92</f>
        <v>-0.914691378220685</v>
      </c>
      <c r="AH56" s="25" t="n">
        <f aca="false">(Трансформирование!AH56-Трансформирование!$AH$91)/Трансформирование!$AH$92</f>
        <v>-0.498563054429444</v>
      </c>
      <c r="AI56" s="25" t="n">
        <f aca="false">(Трансформирование!AI56-Трансформирование!$AI$91)/Трансформирование!$AI$92</f>
        <v>-1.14092784742752</v>
      </c>
    </row>
    <row r="57" customFormat="false" ht="10.5" hidden="false" customHeight="false" outlineLevel="0" collapsed="false">
      <c r="A57" s="28" t="s">
        <v>59</v>
      </c>
      <c r="B57" s="25" t="n">
        <f aca="false">(Трансформирование!B57-Трансформирование!$B$91)/Трансформирование!$B$92</f>
        <v>-0.348477317011118</v>
      </c>
      <c r="C57" s="25" t="n">
        <f aca="false">(Трансформирование!C57-Трансформирование!$C$91)/Трансформирование!$C$92</f>
        <v>1.1173114227847</v>
      </c>
      <c r="D57" s="25" t="n">
        <f aca="false">Трансформирование!D57</f>
        <v>2.01849195130738</v>
      </c>
      <c r="E57" s="25" t="n">
        <f aca="false">Трансформирование!E57</f>
        <v>26.3</v>
      </c>
      <c r="F57" s="25" t="n">
        <f aca="false">Трансформирование!F57</f>
        <v>80.2</v>
      </c>
      <c r="G57" s="25" t="n">
        <f aca="false">Трансформирование!G57</f>
        <v>19.8</v>
      </c>
      <c r="H57" s="25" t="n">
        <f aca="false">(Трансформирование!H57-Трансформирование!$H$91)/Трансформирование!$H$92</f>
        <v>0.397086245859618</v>
      </c>
      <c r="I57" s="25" t="n">
        <f aca="false">(Трансформирование!I57-Трансформирование!$I$91)/Трансформирование!$I$92</f>
        <v>0.659920383972281</v>
      </c>
      <c r="J57" s="25" t="n">
        <f aca="false">(Трансформирование!J57-Трансформирование!$J$91)/Трансформирование!$J$92</f>
        <v>0.480216064455666</v>
      </c>
      <c r="K57" s="25" t="n">
        <f aca="false">(Трансформирование!K57-Трансформирование!$K$91)/Трансформирование!$K$92</f>
        <v>1.32615578965276</v>
      </c>
      <c r="L57" s="25" t="n">
        <f aca="false">(Трансформирование!L57-Трансформирование!$L$91)/Трансформирование!$L$92</f>
        <v>1.08540780007745</v>
      </c>
      <c r="M57" s="25" t="n">
        <f aca="false">(Трансформирование!M57-Трансформирование!$M$91)/Трансформирование!$M$92</f>
        <v>1.46339361274707</v>
      </c>
      <c r="N57" s="25" t="n">
        <f aca="false">Трансформирование!N57</f>
        <v>2.09053932674859</v>
      </c>
      <c r="O57" s="25" t="n">
        <f aca="false">(Трансформирование!O57-Трансформирование!$O$91)/Трансформирование!$O$92</f>
        <v>0.374534827928185</v>
      </c>
      <c r="P57" s="25" t="n">
        <f aca="false">(Трансформирование!P57-Трансформирование!$P$91)/Трансформирование!$P$92</f>
        <v>1.67063299853009</v>
      </c>
      <c r="Q57" s="25" t="n">
        <f aca="false">(Трансформирование!Q57-Трансформирование!$Q$91)/Трансформирование!$Q$92</f>
        <v>0.375969625376961</v>
      </c>
      <c r="R57" s="25" t="n">
        <f aca="false">(Трансформирование!R57-Трансформирование!$R$91)/Трансформирование!$R$92</f>
        <v>0.556814720566321</v>
      </c>
      <c r="S57" s="25" t="n">
        <f aca="false">(Трансформирование!S57-Трансформирование!$S$91)/Трансформирование!$S$92</f>
        <v>0.0326936474102406</v>
      </c>
      <c r="T57" s="25" t="n">
        <f aca="false">(Трансформирование!T57-Трансформирование!$T$91)/Трансформирование!$T$92</f>
        <v>-0.273331815134696</v>
      </c>
      <c r="U57" s="25" t="n">
        <f aca="false">(Трансформирование!U57-Трансформирование!$U$91)/Трансформирование!$U$92</f>
        <v>-0.0587236418864942</v>
      </c>
      <c r="V57" s="25" t="n">
        <f aca="false">(Трансформирование!V57-Трансформирование!$V$91)/Трансформирование!$V$92</f>
        <v>-0.00515012686020389</v>
      </c>
      <c r="W57" s="25" t="n">
        <f aca="false">(Трансформирование!W57-Трансформирование!$W$91)/Трансформирование!$W$92</f>
        <v>0.323416489102594</v>
      </c>
      <c r="X57" s="25" t="n">
        <f aca="false">(Трансформирование!X57-Трансформирование!$X$91)/Трансформирование!$X$92</f>
        <v>-0.227493377271256</v>
      </c>
      <c r="Y57" s="25" t="n">
        <f aca="false">(Трансформирование!Y57-Трансформирование!$Y$91)/Трансформирование!$Y$92</f>
        <v>-0.315617970985681</v>
      </c>
      <c r="Z57" s="25" t="n">
        <f aca="false">(Трансформирование!Z57-Трансформирование!$Z$91)/Трансформирование!$Z$92</f>
        <v>-0.270667182684503</v>
      </c>
      <c r="AA57" s="25" t="n">
        <f aca="false">(Трансформирование!AA57-Трансформирование!$AA$91)/Трансформирование!$AA$92</f>
        <v>-0.187779049422811</v>
      </c>
      <c r="AB57" s="25" t="n">
        <f aca="false">(Трансформирование!AB57-Трансформирование!$AB$91)/Трансформирование!$AB$92</f>
        <v>0.880205419039218</v>
      </c>
      <c r="AC57" s="25" t="n">
        <f aca="false">(Трансформирование!AC57-Трансформирование!$AC$91)/Трансформирование!$AC$92</f>
        <v>0.979036561471123</v>
      </c>
      <c r="AD57" s="25" t="n">
        <f aca="false">(Трансформирование!AD57-Трансформирование!$AD$91)/Трансформирование!$AD$92</f>
        <v>1.75827751228808</v>
      </c>
      <c r="AE57" s="25" t="n">
        <f aca="false">(Трансформирование!AE57-Трансформирование!$AE$91)/Трансформирование!$AE$92</f>
        <v>0.512283768136469</v>
      </c>
      <c r="AF57" s="25" t="n">
        <f aca="false">(Трансформирование!AF57-Трансформирование!$AF$91)/Трансформирование!$AF$92</f>
        <v>-0.59262985650573</v>
      </c>
      <c r="AG57" s="25" t="n">
        <f aca="false">(Трансформирование!AG57-Трансформирование!$AG$91)/Трансформирование!$AG$92</f>
        <v>0.617681571667459</v>
      </c>
      <c r="AH57" s="25" t="n">
        <f aca="false">(Трансформирование!AH57-Трансформирование!$AH$91)/Трансформирование!$AH$92</f>
        <v>-0.215014752227576</v>
      </c>
      <c r="AI57" s="25" t="n">
        <f aca="false">(Трансформирование!AI57-Трансформирование!$AI$91)/Трансформирование!$AI$92</f>
        <v>-0.245770332702268</v>
      </c>
    </row>
    <row r="58" customFormat="false" ht="10.5" hidden="false" customHeight="false" outlineLevel="0" collapsed="false">
      <c r="A58" s="28" t="s">
        <v>60</v>
      </c>
      <c r="B58" s="25" t="n">
        <f aca="false">(Трансформирование!B58-Трансформирование!$B$91)/Трансформирование!$B$92</f>
        <v>0.055169933328268</v>
      </c>
      <c r="C58" s="25" t="n">
        <f aca="false">(Трансформирование!C58-Трансформирование!$C$91)/Трансформирование!$C$92</f>
        <v>0.779343650773076</v>
      </c>
      <c r="D58" s="25" t="n">
        <f aca="false">Трансформирование!D58</f>
        <v>2.01238449265127</v>
      </c>
      <c r="E58" s="25" t="n">
        <f aca="false">Трансформирование!E58</f>
        <v>26.7</v>
      </c>
      <c r="F58" s="25" t="n">
        <f aca="false">Трансформирование!F58</f>
        <v>75.3</v>
      </c>
      <c r="G58" s="25" t="n">
        <f aca="false">Трансформирование!G58</f>
        <v>24.7</v>
      </c>
      <c r="H58" s="25" t="n">
        <f aca="false">(Трансформирование!H58-Трансформирование!$H$91)/Трансформирование!$H$92</f>
        <v>-0.439471160989053</v>
      </c>
      <c r="I58" s="25" t="n">
        <f aca="false">(Трансформирование!I58-Трансформирование!$I$91)/Трансформирование!$I$92</f>
        <v>0.824656597844738</v>
      </c>
      <c r="J58" s="25" t="n">
        <f aca="false">(Трансформирование!J58-Трансформирование!$J$91)/Трансформирование!$J$92</f>
        <v>0.053045992985999</v>
      </c>
      <c r="K58" s="25" t="n">
        <f aca="false">(Трансформирование!K58-Трансформирование!$K$91)/Трансформирование!$K$92</f>
        <v>0.729195162683815</v>
      </c>
      <c r="L58" s="25" t="n">
        <f aca="false">(Трансформирование!L58-Трансформирование!$L$91)/Трансформирование!$L$92</f>
        <v>0.448212612785666</v>
      </c>
      <c r="M58" s="25" t="n">
        <f aca="false">(Трансформирование!M58-Трансформирование!$M$91)/Трансформирование!$M$92</f>
        <v>0.672634007176143</v>
      </c>
      <c r="N58" s="25" t="n">
        <f aca="false">Трансформирование!N58</f>
        <v>1.54514312517083</v>
      </c>
      <c r="O58" s="25" t="n">
        <f aca="false">(Трансформирование!O58-Трансформирование!$O$91)/Трансформирование!$O$92</f>
        <v>0.032027583254561</v>
      </c>
      <c r="P58" s="25" t="n">
        <f aca="false">(Трансформирование!P58-Трансформирование!$P$91)/Трансформирование!$P$92</f>
        <v>0.123151861332136</v>
      </c>
      <c r="Q58" s="25" t="n">
        <f aca="false">(Трансформирование!Q58-Трансформирование!$Q$91)/Трансформирование!$Q$92</f>
        <v>-0.0849087973733038</v>
      </c>
      <c r="R58" s="25" t="n">
        <f aca="false">(Трансформирование!R58-Трансформирование!$R$91)/Трансформирование!$R$92</f>
        <v>0.434310132645046</v>
      </c>
      <c r="S58" s="25" t="n">
        <f aca="false">(Трансформирование!S58-Трансформирование!$S$91)/Трансформирование!$S$92</f>
        <v>-0.374077588051904</v>
      </c>
      <c r="T58" s="25" t="n">
        <f aca="false">(Трансформирование!T58-Трансформирование!$T$91)/Трансформирование!$T$92</f>
        <v>-0.685368474734912</v>
      </c>
      <c r="U58" s="25" t="n">
        <f aca="false">(Трансформирование!U58-Трансформирование!$U$91)/Трансформирование!$U$92</f>
        <v>-0.28778237224264</v>
      </c>
      <c r="V58" s="25" t="n">
        <f aca="false">(Трансформирование!V58-Трансформирование!$V$91)/Трансформирование!$V$92</f>
        <v>-0.846665163041254</v>
      </c>
      <c r="W58" s="25" t="n">
        <f aca="false">(Трансформирование!W58-Трансформирование!$W$91)/Трансформирование!$W$92</f>
        <v>-0.693189752037651</v>
      </c>
      <c r="X58" s="25" t="n">
        <f aca="false">(Трансформирование!X58-Трансформирование!$X$91)/Трансформирование!$X$92</f>
        <v>-1.19198103711065</v>
      </c>
      <c r="Y58" s="25" t="n">
        <f aca="false">(Трансформирование!Y58-Трансформирование!$Y$91)/Трансформирование!$Y$92</f>
        <v>-0.62891900697539</v>
      </c>
      <c r="Z58" s="25" t="n">
        <f aca="false">(Трансформирование!Z58-Трансформирование!$Z$91)/Трансформирование!$Z$92</f>
        <v>-1.2080855202406</v>
      </c>
      <c r="AA58" s="25" t="n">
        <f aca="false">(Трансформирование!AA58-Трансформирование!$AA$91)/Трансформирование!$AA$92</f>
        <v>-0.187779049422811</v>
      </c>
      <c r="AB58" s="25" t="n">
        <f aca="false">(Трансформирование!AB58-Трансформирование!$AB$91)/Трансформирование!$AB$92</f>
        <v>-0.377214745962461</v>
      </c>
      <c r="AC58" s="25" t="n">
        <f aca="false">(Трансформирование!AC58-Трансформирование!$AC$91)/Трансформирование!$AC$92</f>
        <v>0.0726523979322845</v>
      </c>
      <c r="AD58" s="25" t="n">
        <f aca="false">(Трансформирование!AD58-Трансформирование!$AD$91)/Трансформирование!$AD$92</f>
        <v>0.585338215320327</v>
      </c>
      <c r="AE58" s="25" t="n">
        <f aca="false">(Трансформирование!AE58-Трансформирование!$AE$91)/Трансформирование!$AE$92</f>
        <v>0.382392775019025</v>
      </c>
      <c r="AF58" s="25" t="n">
        <f aca="false">(Трансформирование!AF58-Трансформирование!$AF$91)/Трансформирование!$AF$92</f>
        <v>-0.539207145475036</v>
      </c>
      <c r="AG58" s="25" t="n">
        <f aca="false">(Трансформирование!AG58-Трансформирование!$AG$91)/Трансформирование!$AG$92</f>
        <v>-0.131610829598896</v>
      </c>
      <c r="AH58" s="25" t="n">
        <f aca="false">(Трансформирование!AH58-Трансформирование!$AH$91)/Трансформирование!$AH$92</f>
        <v>-0.609727719564645</v>
      </c>
      <c r="AI58" s="25" t="n">
        <f aca="false">(Трансформирование!AI58-Трансформирование!$AI$91)/Трансформирование!$AI$92</f>
        <v>-0.840807207800641</v>
      </c>
    </row>
    <row r="59" customFormat="false" ht="10.5" hidden="false" customHeight="false" outlineLevel="0" collapsed="false">
      <c r="A59" s="28" t="s">
        <v>61</v>
      </c>
      <c r="B59" s="25" t="n">
        <f aca="false">(Трансформирование!B59-Трансформирование!$B$91)/Трансформирование!$B$92</f>
        <v>-0.553025497746716</v>
      </c>
      <c r="C59" s="25" t="n">
        <f aca="false">(Трансформирование!C59-Трансформирование!$C$91)/Трансформирование!$C$92</f>
        <v>-0.0296736191326856</v>
      </c>
      <c r="D59" s="25" t="n">
        <f aca="false">Трансформирование!D59</f>
        <v>1.99686764896309</v>
      </c>
      <c r="E59" s="25" t="n">
        <f aca="false">Трансформирование!E59</f>
        <v>27.5</v>
      </c>
      <c r="F59" s="25" t="n">
        <f aca="false">Трансформирование!F59</f>
        <v>74.7</v>
      </c>
      <c r="G59" s="25" t="n">
        <f aca="false">Трансформирование!G59</f>
        <v>25.3</v>
      </c>
      <c r="H59" s="25" t="n">
        <f aca="false">(Трансформирование!H59-Трансформирование!$H$91)/Трансформирование!$H$92</f>
        <v>1.83963813890446</v>
      </c>
      <c r="I59" s="25" t="n">
        <f aca="false">(Трансформирование!I59-Трансформирование!$I$91)/Трансформирование!$I$92</f>
        <v>-0.0449408464600567</v>
      </c>
      <c r="J59" s="25" t="n">
        <f aca="false">(Трансформирование!J59-Трансформирование!$J$91)/Трансформирование!$J$92</f>
        <v>0.27236557587882</v>
      </c>
      <c r="K59" s="25" t="n">
        <f aca="false">(Трансформирование!K59-Трансформирование!$K$91)/Трансформирование!$K$92</f>
        <v>-0.172638911423951</v>
      </c>
      <c r="L59" s="25" t="n">
        <f aca="false">(Трансформирование!L59-Трансформирование!$L$91)/Трансформирование!$L$92</f>
        <v>0.529625331850866</v>
      </c>
      <c r="M59" s="25" t="n">
        <f aca="false">(Трансформирование!M59-Трансформирование!$M$91)/Трансформирование!$M$92</f>
        <v>0.760458539775694</v>
      </c>
      <c r="N59" s="25" t="n">
        <f aca="false">Трансформирование!N59</f>
        <v>1.90609035066992</v>
      </c>
      <c r="O59" s="25" t="n">
        <f aca="false">(Трансформирование!O59-Трансформирование!$O$91)/Трансформирование!$O$92</f>
        <v>-0.866703990263918</v>
      </c>
      <c r="P59" s="25" t="n">
        <f aca="false">(Трансформирование!P59-Трансформирование!$P$91)/Трансформирование!$P$92</f>
        <v>0.526326137822585</v>
      </c>
      <c r="Q59" s="25" t="n">
        <f aca="false">(Трансформирование!Q59-Трансформирование!$Q$91)/Трансформирование!$Q$92</f>
        <v>-0.548389176361978</v>
      </c>
      <c r="R59" s="25" t="n">
        <f aca="false">(Трансформирование!R59-Трансформирование!$R$91)/Трансформирование!$R$92</f>
        <v>-0.248576392196922</v>
      </c>
      <c r="S59" s="25" t="n">
        <f aca="false">(Трансформирование!S59-Трансформирование!$S$91)/Трансформирование!$S$92</f>
        <v>-0.494402915576026</v>
      </c>
      <c r="T59" s="25" t="n">
        <f aca="false">(Трансформирование!T59-Трансформирование!$T$91)/Трансформирование!$T$92</f>
        <v>-0.43830217063014</v>
      </c>
      <c r="U59" s="25" t="n">
        <f aca="false">(Трансформирование!U59-Трансформирование!$U$91)/Трансформирование!$U$92</f>
        <v>-1.23117080404932</v>
      </c>
      <c r="V59" s="25" t="n">
        <f aca="false">(Трансформирование!V59-Трансформирование!$V$91)/Трансформирование!$V$92</f>
        <v>-0.13202922182802</v>
      </c>
      <c r="W59" s="25" t="n">
        <f aca="false">(Трансформирование!W59-Трансформирование!$W$91)/Трансформирование!$W$92</f>
        <v>-0.409249646858004</v>
      </c>
      <c r="X59" s="25" t="n">
        <f aca="false">(Трансформирование!X59-Трансформирование!$X$91)/Трансформирование!$X$92</f>
        <v>-0.344953390128823</v>
      </c>
      <c r="Y59" s="25" t="n">
        <f aca="false">(Трансформирование!Y59-Трансформирование!$Y$91)/Трансформирование!$Y$92</f>
        <v>-0.914514198613691</v>
      </c>
      <c r="Z59" s="25" t="n">
        <f aca="false">(Трансформирование!Z59-Трансформирование!$Z$91)/Трансформирование!$Z$92</f>
        <v>-0.314490324751935</v>
      </c>
      <c r="AA59" s="25" t="n">
        <f aca="false">(Трансформирование!AA59-Трансформирование!$AA$91)/Трансформирование!$AA$92</f>
        <v>-0.187779049422811</v>
      </c>
      <c r="AB59" s="25" t="n">
        <f aca="false">(Трансформирование!AB59-Трансформирование!$AB$91)/Трансформирование!$AB$92</f>
        <v>-0.0728587072427178</v>
      </c>
      <c r="AC59" s="25" t="n">
        <f aca="false">(Трансформирование!AC59-Трансформирование!$AC$91)/Трансформирование!$AC$92</f>
        <v>-0.2822368748929</v>
      </c>
      <c r="AD59" s="25" t="n">
        <f aca="false">(Трансформирование!AD59-Трансформирование!$AD$91)/Трансформирование!$AD$92</f>
        <v>-0.248316107098231</v>
      </c>
      <c r="AE59" s="25" t="n">
        <f aca="false">(Трансформирование!AE59-Трансформирование!$AE$91)/Трансформирование!$AE$92</f>
        <v>-0.108739123327158</v>
      </c>
      <c r="AF59" s="25" t="n">
        <f aca="false">(Трансформирование!AF59-Трансформирование!$AF$91)/Трансформирование!$AF$92</f>
        <v>0.275000631509192</v>
      </c>
      <c r="AG59" s="25" t="n">
        <f aca="false">(Трансформирование!AG59-Трансформирование!$AG$91)/Трансформирование!$AG$92</f>
        <v>-0.305753446163773</v>
      </c>
      <c r="AH59" s="25" t="n">
        <f aca="false">(Трансформирование!AH59-Трансформирование!$AH$91)/Трансформирование!$AH$92</f>
        <v>-0.0543797056939339</v>
      </c>
      <c r="AI59" s="25" t="n">
        <f aca="false">(Трансформирование!AI59-Трансформирование!$AI$91)/Трансформирование!$AI$92</f>
        <v>-0.648244254051605</v>
      </c>
    </row>
    <row r="60" customFormat="false" ht="10.5" hidden="false" customHeight="false" outlineLevel="0" collapsed="false">
      <c r="A60" s="28" t="s">
        <v>62</v>
      </c>
      <c r="B60" s="25" t="n">
        <f aca="false">(Трансформирование!B60-Трансформирование!$B$91)/Трансформирование!$B$92</f>
        <v>-0.173393287656258</v>
      </c>
      <c r="C60" s="25" t="n">
        <f aca="false">(Трансформирование!C60-Трансформирование!$C$91)/Трансформирование!$C$92</f>
        <v>-0.42187608294905</v>
      </c>
      <c r="D60" s="25" t="n">
        <f aca="false">Трансформирование!D60</f>
        <v>2.08779762992984</v>
      </c>
      <c r="E60" s="25" t="n">
        <f aca="false">Трансформирование!E60</f>
        <v>27.9</v>
      </c>
      <c r="F60" s="25" t="n">
        <f aca="false">Трансформирование!F60</f>
        <v>61.8</v>
      </c>
      <c r="G60" s="25" t="n">
        <f aca="false">Трансформирование!G60</f>
        <v>38.2</v>
      </c>
      <c r="H60" s="25" t="n">
        <f aca="false">(Трансформирование!H60-Трансформирование!$H$91)/Трансформирование!$H$92</f>
        <v>-0.650532717024684</v>
      </c>
      <c r="I60" s="25" t="n">
        <f aca="false">(Трансформирование!I60-Трансформирование!$I$91)/Трансформирование!$I$92</f>
        <v>-0.468006112313941</v>
      </c>
      <c r="J60" s="25" t="n">
        <f aca="false">(Трансформирование!J60-Трансформирование!$J$91)/Трансформирование!$J$92</f>
        <v>-0.168174650150943</v>
      </c>
      <c r="K60" s="25" t="n">
        <f aca="false">(Трансформирование!K60-Трансформирование!$K$91)/Трансформирование!$K$92</f>
        <v>-0.435898395449649</v>
      </c>
      <c r="L60" s="25" t="n">
        <f aca="false">(Трансформирование!L60-Трансформирование!$L$91)/Трансформирование!$L$92</f>
        <v>-0.529932588704836</v>
      </c>
      <c r="M60" s="25" t="n">
        <f aca="false">(Трансформирование!M60-Трансформирование!$M$91)/Трансформирование!$M$92</f>
        <v>-0.219083710676352</v>
      </c>
      <c r="N60" s="25" t="n">
        <f aca="false">Трансформирование!N60</f>
        <v>1.37744930799686</v>
      </c>
      <c r="O60" s="25" t="n">
        <f aca="false">(Трансформирование!O60-Трансформирование!$O$91)/Трансформирование!$O$92</f>
        <v>-0.567329787493977</v>
      </c>
      <c r="P60" s="25" t="n">
        <f aca="false">(Трансформирование!P60-Трансформирование!$P$91)/Трансформирование!$P$92</f>
        <v>-0.317645143187489</v>
      </c>
      <c r="Q60" s="25" t="n">
        <f aca="false">(Трансформирование!Q60-Трансформирование!$Q$91)/Трансформирование!$Q$92</f>
        <v>-0.273762047894467</v>
      </c>
      <c r="R60" s="25" t="n">
        <f aca="false">(Трансформирование!R60-Трансформирование!$R$91)/Трансформирование!$R$92</f>
        <v>-0.175313215644553</v>
      </c>
      <c r="S60" s="25" t="n">
        <f aca="false">(Трансформирование!S60-Трансформирование!$S$91)/Трансформирование!$S$92</f>
        <v>-0.583817742270411</v>
      </c>
      <c r="T60" s="25" t="n">
        <f aca="false">(Трансформирование!T60-Трансформирование!$T$91)/Трансформирование!$T$92</f>
        <v>-0.927746785296942</v>
      </c>
      <c r="U60" s="25" t="n">
        <f aca="false">(Трансформирование!U60-Трансформирование!$U$91)/Трансформирование!$U$92</f>
        <v>-0.786751122226709</v>
      </c>
      <c r="V60" s="25" t="n">
        <f aca="false">(Трансформирование!V60-Трансформирование!$V$91)/Трансформирование!$V$92</f>
        <v>0.132295567320373</v>
      </c>
      <c r="W60" s="25" t="n">
        <f aca="false">(Трансформирование!W60-Трансформирование!$W$91)/Трансформирование!$W$92</f>
        <v>-1.13872040332884</v>
      </c>
      <c r="X60" s="25" t="n">
        <f aca="false">(Трансформирование!X60-Трансформирование!$X$91)/Трансформирование!$X$92</f>
        <v>-0.689978085368416</v>
      </c>
      <c r="Y60" s="25" t="n">
        <f aca="false">(Трансформирование!Y60-Трансформирование!$Y$91)/Трансформирование!$Y$92</f>
        <v>-0.6293005535692</v>
      </c>
      <c r="Z60" s="25" t="n">
        <f aca="false">(Трансформирование!Z60-Трансформирование!$Z$91)/Трансформирование!$Z$92</f>
        <v>-0.778822871875167</v>
      </c>
      <c r="AA60" s="25" t="n">
        <f aca="false">(Трансформирование!AA60-Трансформирование!$AA$91)/Трансформирование!$AA$92</f>
        <v>-0.187779049422811</v>
      </c>
      <c r="AB60" s="25" t="n">
        <f aca="false">(Трансформирование!AB60-Трансформирование!$AB$91)/Трансформирование!$AB$92</f>
        <v>-0.384265475233813</v>
      </c>
      <c r="AC60" s="25" t="n">
        <f aca="false">(Трансформирование!AC60-Трансформирование!$AC$91)/Трансформирование!$AC$92</f>
        <v>-0.580799894574502</v>
      </c>
      <c r="AD60" s="25" t="n">
        <f aca="false">(Трансформирование!AD60-Трансформирование!$AD$91)/Трансформирование!$AD$92</f>
        <v>-0.111379333308621</v>
      </c>
      <c r="AE60" s="25" t="n">
        <f aca="false">(Трансформирование!AE60-Трансформирование!$AE$91)/Трансформирование!$AE$92</f>
        <v>-0.389724028867592</v>
      </c>
      <c r="AF60" s="25" t="n">
        <f aca="false">(Трансформирование!AF60-Трансформирование!$AF$91)/Трансформирование!$AF$92</f>
        <v>-0.398975221364416</v>
      </c>
      <c r="AG60" s="25" t="n">
        <f aca="false">(Трансформирование!AG60-Трансформирование!$AG$91)/Трансформирование!$AG$92</f>
        <v>0.0517205905899313</v>
      </c>
      <c r="AH60" s="25" t="n">
        <f aca="false">(Трансформирование!AH60-Трансформирование!$AH$91)/Трансформирование!$AH$92</f>
        <v>-0.0516280358745453</v>
      </c>
      <c r="AI60" s="25" t="n">
        <f aca="false">(Трансформирование!AI60-Трансформирование!$AI$91)/Трансформирование!$AI$92</f>
        <v>1.54801429951849</v>
      </c>
    </row>
    <row r="61" customFormat="false" ht="10.5" hidden="false" customHeight="false" outlineLevel="0" collapsed="false">
      <c r="A61" s="28" t="s">
        <v>63</v>
      </c>
      <c r="B61" s="25" t="n">
        <f aca="false">(Трансформирование!B61-Трансформирование!$B$91)/Трансформирование!$B$92</f>
        <v>0.541846934935124</v>
      </c>
      <c r="C61" s="25" t="n">
        <f aca="false">(Трансформирование!C61-Трансформирование!$C$91)/Трансформирование!$C$92</f>
        <v>1.54635714269751</v>
      </c>
      <c r="D61" s="25" t="n">
        <f aca="false">Трансформирование!D61</f>
        <v>2.0767213897318</v>
      </c>
      <c r="E61" s="25" t="n">
        <f aca="false">Трансформирование!E61</f>
        <v>25.1</v>
      </c>
      <c r="F61" s="25" t="n">
        <f aca="false">Трансформирование!F61</f>
        <v>84.5</v>
      </c>
      <c r="G61" s="25" t="n">
        <f aca="false">Трансформирование!G61</f>
        <v>15.5</v>
      </c>
      <c r="H61" s="25" t="n">
        <f aca="false">(Трансформирование!H61-Трансформирование!$H$91)/Трансформирование!$H$92</f>
        <v>-0.313977604387599</v>
      </c>
      <c r="I61" s="25" t="n">
        <f aca="false">(Трансформирование!I61-Трансформирование!$I$91)/Трансформирование!$I$92</f>
        <v>1.06885317174552</v>
      </c>
      <c r="J61" s="25" t="n">
        <f aca="false">(Трансформирование!J61-Трансформирование!$J$91)/Трансформирование!$J$92</f>
        <v>-0.217103354566003</v>
      </c>
      <c r="K61" s="25" t="n">
        <f aca="false">(Трансформирование!K61-Трансформирование!$K$91)/Трансформирование!$K$92</f>
        <v>1.35615079023825</v>
      </c>
      <c r="L61" s="25" t="n">
        <f aca="false">(Трансформирование!L61-Трансформирование!$L$91)/Трансформирование!$L$92</f>
        <v>1.12219726485024</v>
      </c>
      <c r="M61" s="25" t="n">
        <f aca="false">(Трансформирование!M61-Трансформирование!$M$91)/Трансформирование!$M$92</f>
        <v>1.38345916189439</v>
      </c>
      <c r="N61" s="25" t="n">
        <f aca="false">Трансформирование!N61</f>
        <v>1.64373088345424</v>
      </c>
      <c r="O61" s="25" t="n">
        <f aca="false">(Трансформирование!O61-Трансформирование!$O$91)/Трансформирование!$O$92</f>
        <v>0.0372173809558931</v>
      </c>
      <c r="P61" s="25" t="n">
        <f aca="false">(Трансформирование!P61-Трансформирование!$P$91)/Трансформирование!$P$92</f>
        <v>-0.643137124889202</v>
      </c>
      <c r="Q61" s="25" t="n">
        <f aca="false">(Трансформирование!Q61-Трансформирование!$Q$91)/Трансформирование!$Q$92</f>
        <v>0.807045322456978</v>
      </c>
      <c r="R61" s="25" t="n">
        <f aca="false">(Трансформирование!R61-Трансформирование!$R$91)/Трансформирование!$R$92</f>
        <v>0.402724298989674</v>
      </c>
      <c r="S61" s="25" t="n">
        <f aca="false">(Трансформирование!S61-Трансформирование!$S$91)/Трансформирование!$S$92</f>
        <v>0.175959280952506</v>
      </c>
      <c r="T61" s="25" t="n">
        <f aca="false">(Трансформирование!T61-Трансформирование!$T$91)/Трансформирование!$T$92</f>
        <v>0.463202232198912</v>
      </c>
      <c r="U61" s="25" t="n">
        <f aca="false">(Трансформирование!U61-Трансформирование!$U$91)/Трансформирование!$U$92</f>
        <v>0.710327012311579</v>
      </c>
      <c r="V61" s="25" t="n">
        <f aca="false">(Трансформирование!V61-Трансформирование!$V$91)/Трансформирование!$V$92</f>
        <v>0.981618018613818</v>
      </c>
      <c r="W61" s="25" t="n">
        <f aca="false">(Трансформирование!W61-Трансформирование!$W$91)/Трансформирование!$W$92</f>
        <v>0.880199137735398</v>
      </c>
      <c r="X61" s="25" t="n">
        <f aca="false">(Трансформирование!X61-Трансформирование!$X$91)/Трансформирование!$X$92</f>
        <v>0.154889481850417</v>
      </c>
      <c r="Y61" s="25" t="n">
        <f aca="false">(Трансформирование!Y61-Трансформирование!$Y$91)/Трансформирование!$Y$92</f>
        <v>0.276759520767714</v>
      </c>
      <c r="Z61" s="25" t="n">
        <f aca="false">(Трансформирование!Z61-Трансформирование!$Z$91)/Трансформирование!$Z$92</f>
        <v>0.686360416252587</v>
      </c>
      <c r="AA61" s="25" t="n">
        <f aca="false">(Трансформирование!AA61-Трансформирование!$AA$91)/Трансформирование!$AA$92</f>
        <v>-0.187779049422811</v>
      </c>
      <c r="AB61" s="25" t="n">
        <f aca="false">(Трансформирование!AB61-Трансформирование!$AB$91)/Трансформирование!$AB$92</f>
        <v>1.1232449388308</v>
      </c>
      <c r="AC61" s="25" t="n">
        <f aca="false">(Трансформирование!AC61-Трансформирование!$AC$91)/Трансформирование!$AC$92</f>
        <v>1.16293554643615</v>
      </c>
      <c r="AD61" s="25" t="n">
        <f aca="false">(Трансформирование!AD61-Трансформирование!$AD$91)/Трансформирование!$AD$92</f>
        <v>1.36111957749855</v>
      </c>
      <c r="AE61" s="25" t="n">
        <f aca="false">(Трансформирование!AE61-Трансформирование!$AE$91)/Трансформирование!$AE$92</f>
        <v>0.836629938744924</v>
      </c>
      <c r="AF61" s="25" t="n">
        <f aca="false">(Трансформирование!AF61-Трансформирование!$AF$91)/Трансформирование!$AF$92</f>
        <v>-0.132540769838912</v>
      </c>
      <c r="AG61" s="25" t="n">
        <f aca="false">(Трансформирование!AG61-Трансформирование!$AG$91)/Трансформирование!$AG$92</f>
        <v>0.442007730245411</v>
      </c>
      <c r="AH61" s="25" t="n">
        <f aca="false">(Трансформирование!AH61-Трансформирование!$AH$91)/Трансформирование!$AH$92</f>
        <v>1.71247000945919</v>
      </c>
      <c r="AI61" s="25" t="n">
        <f aca="false">(Трансформирование!AI61-Трансформирование!$AI$91)/Трансформирование!$AI$92</f>
        <v>-0.0185113512507024</v>
      </c>
    </row>
    <row r="62" customFormat="false" ht="10.5" hidden="false" customHeight="false" outlineLevel="0" collapsed="false">
      <c r="A62" s="28" t="s">
        <v>155</v>
      </c>
      <c r="B62" s="25" t="n">
        <f aca="false">(Трансформирование!B62-Трансформирование!$B$91)/Трансформирование!$B$92</f>
        <v>0.389030881510015</v>
      </c>
      <c r="C62" s="25" t="n">
        <f aca="false">(Трансформирование!C62-Трансформирование!$C$91)/Трансформирование!$C$92</f>
        <v>0.131553242974675</v>
      </c>
      <c r="D62" s="25" t="n">
        <f aca="false">Трансформирование!D62</f>
        <v>2.13300850125613</v>
      </c>
      <c r="E62" s="25" t="n">
        <f aca="false">Трансформирование!E62</f>
        <v>21</v>
      </c>
      <c r="F62" s="25" t="n">
        <f aca="false">Трансформирование!F62</f>
        <v>65.3</v>
      </c>
      <c r="G62" s="25" t="n">
        <f aca="false">Трансформирование!G62</f>
        <v>34.7</v>
      </c>
      <c r="H62" s="25" t="n">
        <f aca="false">(Трансформирование!H62-Трансформирование!$H$91)/Трансформирование!$H$92</f>
        <v>1.1269333378734</v>
      </c>
      <c r="I62" s="25" t="n">
        <f aca="false">(Трансформирование!I62-Трансформирование!$I$91)/Трансформирование!$I$92</f>
        <v>0.73118990839254</v>
      </c>
      <c r="J62" s="25" t="n">
        <f aca="false">(Трансформирование!J62-Трансформирование!$J$91)/Трансформирование!$J$92</f>
        <v>-0.466917321485604</v>
      </c>
      <c r="K62" s="25" t="n">
        <f aca="false">(Трансформирование!K62-Трансформирование!$K$91)/Трансформирование!$K$92</f>
        <v>0.0633866058131127</v>
      </c>
      <c r="L62" s="25" t="n">
        <f aca="false">(Трансформирование!L62-Трансформирование!$L$91)/Трансформирование!$L$92</f>
        <v>0.153785110337089</v>
      </c>
      <c r="M62" s="25" t="n">
        <f aca="false">(Трансформирование!M62-Трансформирование!$M$91)/Трансформирование!$M$92</f>
        <v>0.568956856998939</v>
      </c>
      <c r="N62" s="25" t="n">
        <f aca="false">Трансформирование!N62</f>
        <v>1.31607401295249</v>
      </c>
      <c r="O62" s="25" t="n">
        <f aca="false">(Трансформирование!O62-Трансформирование!$O$91)/Трансформирование!$O$92</f>
        <v>0.108919830211121</v>
      </c>
      <c r="P62" s="25" t="n">
        <f aca="false">(Трансформирование!P62-Трансформирование!$P$91)/Трансформирование!$P$92</f>
        <v>1.43976538765301</v>
      </c>
      <c r="Q62" s="25" t="n">
        <f aca="false">(Трансформирование!Q62-Трансформирование!$Q$91)/Трансформирование!$Q$92</f>
        <v>1.5222122628646</v>
      </c>
      <c r="R62" s="25" t="n">
        <f aca="false">(Трансформирование!R62-Трансформирование!$R$91)/Трансформирование!$R$92</f>
        <v>1.20090397802427</v>
      </c>
      <c r="S62" s="25" t="n">
        <f aca="false">(Трансформирование!S62-Трансформирование!$S$91)/Трансформирование!$S$92</f>
        <v>0.382331277683327</v>
      </c>
      <c r="T62" s="25" t="n">
        <f aca="false">(Трансформирование!T62-Трансформирование!$T$91)/Трансформирование!$T$92</f>
        <v>1.42991008891805</v>
      </c>
      <c r="U62" s="25" t="n">
        <f aca="false">(Трансформирование!U62-Трансформирование!$U$91)/Трансформирование!$U$92</f>
        <v>1.05484620028054</v>
      </c>
      <c r="V62" s="25" t="n">
        <f aca="false">(Трансформирование!V62-Трансформирование!$V$91)/Трансформирование!$V$92</f>
        <v>1.08429057132294</v>
      </c>
      <c r="W62" s="25" t="n">
        <f aca="false">(Трансформирование!W62-Трансформирование!$W$91)/Трансформирование!$W$92</f>
        <v>2.94862525198172</v>
      </c>
      <c r="X62" s="25" t="n">
        <f aca="false">(Трансформирование!X62-Трансформирование!$X$91)/Трансформирование!$X$92</f>
        <v>1.3222347562803</v>
      </c>
      <c r="Y62" s="25" t="n">
        <f aca="false">(Трансформирование!Y62-Трансформирование!$Y$91)/Трансформирование!$Y$92</f>
        <v>-0.0786257960730759</v>
      </c>
      <c r="Z62" s="25" t="n">
        <f aca="false">(Трансформирование!Z62-Трансформирование!$Z$91)/Трансформирование!$Z$92</f>
        <v>-0.986927149208407</v>
      </c>
      <c r="AA62" s="25" t="n">
        <f aca="false">(Трансформирование!AA62-Трансформирование!$AA$91)/Трансформирование!$AA$92</f>
        <v>-0.187779049422811</v>
      </c>
      <c r="AB62" s="25" t="n">
        <f aca="false">(Трансформирование!AB62-Трансформирование!$AB$91)/Трансформирование!$AB$92</f>
        <v>-2.24031404363938</v>
      </c>
      <c r="AC62" s="25" t="n">
        <f aca="false">(Трансформирование!AC62-Трансформирование!$AC$91)/Трансформирование!$AC$92</f>
        <v>0.434692294155521</v>
      </c>
      <c r="AD62" s="25" t="n">
        <f aca="false">(Трансформирование!AD62-Трансформирование!$AD$91)/Трансформирование!$AD$92</f>
        <v>0.200478357319848</v>
      </c>
      <c r="AE62" s="25" t="n">
        <f aca="false">(Трансформирование!AE62-Трансформирование!$AE$91)/Трансформирование!$AE$92</f>
        <v>0.397908746647246</v>
      </c>
      <c r="AF62" s="25" t="n">
        <f aca="false">(Трансформирование!AF62-Трансформирование!$AF$91)/Трансформирование!$AF$92</f>
        <v>-0.124468151189664</v>
      </c>
      <c r="AG62" s="25" t="n">
        <f aca="false">(Трансформирование!AG62-Трансформирование!$AG$91)/Трансформирование!$AG$92</f>
        <v>0.816481643459298</v>
      </c>
      <c r="AH62" s="25" t="n">
        <f aca="false">(Трансформирование!AH62-Трансформирование!$AH$91)/Трансформирование!$AH$92</f>
        <v>0.570207652271271</v>
      </c>
      <c r="AI62" s="25" t="n">
        <f aca="false">(Трансформирование!AI62-Трансформирование!$AI$91)/Трансформирование!$AI$92</f>
        <v>0.812458512224869</v>
      </c>
    </row>
    <row r="63" customFormat="false" ht="21" hidden="false" customHeight="false" outlineLevel="0" collapsed="false">
      <c r="A63" s="28" t="s">
        <v>156</v>
      </c>
      <c r="B63" s="25" t="n">
        <f aca="false">(Трансформирование!B63-Трансформирование!$B$91)/Трансформирование!$B$92</f>
        <v>1.47345861736293</v>
      </c>
      <c r="C63" s="25" t="n">
        <f aca="false">(Трансформирование!C63-Трансформирование!$C$91)/Трансформирование!$C$92</f>
        <v>0.259558947690105</v>
      </c>
      <c r="D63" s="25" t="n">
        <f aca="false">Трансформирование!D63</f>
        <v>2.18516236342413</v>
      </c>
      <c r="E63" s="25" t="n">
        <f aca="false">Трансформирование!E63</f>
        <v>14</v>
      </c>
      <c r="F63" s="25" t="n">
        <f aca="false">Трансформирование!F63</f>
        <v>92.2</v>
      </c>
      <c r="G63" s="25" t="n">
        <f aca="false">Трансформирование!G63</f>
        <v>7.8</v>
      </c>
      <c r="H63" s="25" t="n">
        <f aca="false">(Трансформирование!H63-Трансформирование!$H$91)/Трансформирование!$H$92</f>
        <v>-0.650532717024684</v>
      </c>
      <c r="I63" s="25" t="n">
        <f aca="false">(Трансформирование!I63-Трансформирование!$I$91)/Трансформирование!$I$92</f>
        <v>-0.0121417697965109</v>
      </c>
      <c r="J63" s="25" t="n">
        <f aca="false">(Трансформирование!J63-Трансформирование!$J$91)/Трансформирование!$J$92</f>
        <v>-1.47577824542486</v>
      </c>
      <c r="K63" s="25" t="n">
        <f aca="false">(Трансформирование!K63-Трансформирование!$K$91)/Трансформирование!$K$92</f>
        <v>0.546021020158456</v>
      </c>
      <c r="L63" s="25" t="n">
        <f aca="false">(Трансформирование!L63-Трансформирование!$L$91)/Трансформирование!$L$92</f>
        <v>-0.565814940258834</v>
      </c>
      <c r="M63" s="25" t="n">
        <f aca="false">(Трансформирование!M63-Трансформирование!$M$91)/Трансформирование!$M$92</f>
        <v>-0.41884851190716</v>
      </c>
      <c r="N63" s="25" t="n">
        <f aca="false">Трансформирование!N63</f>
        <v>0.740082804492285</v>
      </c>
      <c r="O63" s="25" t="n">
        <f aca="false">(Трансформирование!O63-Трансформирование!$O$91)/Трансформирование!$O$92</f>
        <v>1.01685105816928</v>
      </c>
      <c r="P63" s="25" t="n">
        <f aca="false">(Трансформирование!P63-Трансформирование!$P$91)/Трансформирование!$P$92</f>
        <v>1.42973390189411</v>
      </c>
      <c r="Q63" s="25" t="n">
        <f aca="false">(Трансформирование!Q63-Трансформирование!$Q$91)/Трансформирование!$Q$92</f>
        <v>1.41123703551406</v>
      </c>
      <c r="R63" s="25" t="n">
        <f aca="false">(Трансформирование!R63-Трансформирование!$R$91)/Трансформирование!$R$92</f>
        <v>1.84941605085225</v>
      </c>
      <c r="S63" s="25" t="n">
        <f aca="false">(Трансформирование!S63-Трансформирование!$S$91)/Трансформирование!$S$92</f>
        <v>1.0065102219671</v>
      </c>
      <c r="T63" s="25" t="n">
        <f aca="false">(Трансформирование!T63-Трансформирование!$T$91)/Трансформирование!$T$92</f>
        <v>0.861119658357893</v>
      </c>
      <c r="U63" s="25" t="n">
        <f aca="false">(Трансформирование!U63-Трансформирование!$U$91)/Трансформирование!$U$92</f>
        <v>2.1604311250881</v>
      </c>
      <c r="V63" s="25" t="n">
        <f aca="false">(Трансформирование!V63-Трансформирование!$V$91)/Трансформирование!$V$92</f>
        <v>2.0117832572483</v>
      </c>
      <c r="W63" s="25" t="n">
        <f aca="false">(Трансформирование!W63-Трансформирование!$W$91)/Трансформирование!$W$92</f>
        <v>2.52296684476309</v>
      </c>
      <c r="X63" s="25" t="n">
        <f aca="false">(Трансформирование!X63-Трансформирование!$X$91)/Трансформирование!$X$92</f>
        <v>2.14472604456858</v>
      </c>
      <c r="Y63" s="25" t="n">
        <f aca="false">(Трансформирование!Y63-Трансформирование!$Y$91)/Трансформирование!$Y$92</f>
        <v>1.95375020064696</v>
      </c>
      <c r="Z63" s="25" t="n">
        <f aca="false">(Трансформирование!Z63-Трансформирование!$Z$91)/Трансформирование!$Z$92</f>
        <v>2.18271343880219</v>
      </c>
      <c r="AA63" s="25" t="n">
        <f aca="false">(Трансформирование!AA63-Трансформирование!$AA$91)/Трансформирование!$AA$92</f>
        <v>-0.187779049422811</v>
      </c>
      <c r="AB63" s="25" t="n">
        <f aca="false">(Трансформирование!AB63-Трансформирование!$AB$91)/Трансформирование!$AB$92</f>
        <v>0.17843433695952</v>
      </c>
      <c r="AC63" s="25" t="n">
        <f aca="false">(Трансформирование!AC63-Трансформирование!$AC$91)/Трансформирование!$AC$92</f>
        <v>1.6961951500533</v>
      </c>
      <c r="AD63" s="25" t="n">
        <f aca="false">(Трансформирование!AD63-Трансформирование!$AD$91)/Трансформирование!$AD$92</f>
        <v>0.967019583905908</v>
      </c>
      <c r="AE63" s="25" t="n">
        <f aca="false">(Трансформирование!AE63-Трансформирование!$AE$91)/Трансформирование!$AE$92</f>
        <v>-0.312238621619741</v>
      </c>
      <c r="AF63" s="25" t="n">
        <f aca="false">(Трансформирование!AF63-Трансформирование!$AF$91)/Трансформирование!$AF$92</f>
        <v>-0.62563310012013</v>
      </c>
      <c r="AG63" s="25" t="n">
        <f aca="false">(Трансформирование!AG63-Трансформирование!$AG$91)/Трансформирование!$AG$92</f>
        <v>-0.377180267283919</v>
      </c>
      <c r="AH63" s="25" t="n">
        <f aca="false">(Трансформирование!AH63-Трансформирование!$AH$91)/Трансформирование!$AH$92</f>
        <v>0.213188472073604</v>
      </c>
      <c r="AI63" s="25" t="n">
        <f aca="false">(Трансформирование!AI63-Трансформирование!$AI$91)/Трансформирование!$AI$92</f>
        <v>-0.365471628275993</v>
      </c>
    </row>
    <row r="64" customFormat="false" ht="21" hidden="false" customHeight="false" outlineLevel="0" collapsed="false">
      <c r="A64" s="28" t="s">
        <v>66</v>
      </c>
      <c r="B64" s="25" t="n">
        <f aca="false">(Трансформирование!B64-Трансформирование!$B$91)/Трансформирование!$B$92</f>
        <v>1.86987146769229</v>
      </c>
      <c r="C64" s="25" t="n">
        <f aca="false">(Трансформирование!C64-Трансформирование!$C$91)/Трансформирование!$C$92</f>
        <v>-0.86831752598058</v>
      </c>
      <c r="D64" s="25" t="n">
        <f aca="false">Трансформирование!D64</f>
        <v>2.20873818436233</v>
      </c>
      <c r="E64" s="25" t="n">
        <f aca="false">Трансформирование!E64</f>
        <v>10</v>
      </c>
      <c r="F64" s="25" t="n">
        <f aca="false">Трансформирование!F64</f>
        <v>83.7</v>
      </c>
      <c r="G64" s="25" t="n">
        <f aca="false">Трансформирование!G64</f>
        <v>16.3</v>
      </c>
      <c r="H64" s="25" t="n">
        <f aca="false">(Трансформирование!H64-Трансформирование!$H$91)/Трансформирование!$H$92</f>
        <v>-1.41553922648402</v>
      </c>
      <c r="I64" s="25" t="n">
        <f aca="false">(Трансформирование!I64-Трансформирование!$I$91)/Трансформирование!$I$92</f>
        <v>-1.10002895071514</v>
      </c>
      <c r="J64" s="25" t="n">
        <f aca="false">(Трансформирование!J64-Трансформирование!$J$91)/Трансформирование!$J$92</f>
        <v>-1.88773326440619</v>
      </c>
      <c r="K64" s="25" t="n">
        <f aca="false">(Трансформирование!K64-Трансформирование!$K$91)/Трансформирование!$K$92</f>
        <v>-0.553526880091552</v>
      </c>
      <c r="L64" s="25" t="n">
        <f aca="false">(Трансформирование!L64-Трансформирование!$L$91)/Трансформирование!$L$92</f>
        <v>-0.910529991692029</v>
      </c>
      <c r="M64" s="25" t="n">
        <f aca="false">(Трансформирование!M64-Трансформирование!$M$91)/Трансформирование!$M$92</f>
        <v>-0.565156897309956</v>
      </c>
      <c r="N64" s="25" t="n">
        <f aca="false">Трансформирование!N64</f>
        <v>0.668740304976422</v>
      </c>
      <c r="O64" s="25" t="n">
        <f aca="false">(Трансформирование!O64-Трансформирование!$O$91)/Трансформирование!$O$92</f>
        <v>-0.569261292838478</v>
      </c>
      <c r="P64" s="25" t="n">
        <f aca="false">(Трансформирование!P64-Трансформирование!$P$91)/Трансформирование!$P$92</f>
        <v>1.80763264898957</v>
      </c>
      <c r="Q64" s="25" t="n">
        <f aca="false">(Трансформирование!Q64-Трансформирование!$Q$91)/Трансформирование!$Q$92</f>
        <v>2.23760100538794</v>
      </c>
      <c r="R64" s="25" t="n">
        <f aca="false">(Трансформирование!R64-Трансформирование!$R$91)/Трансформирование!$R$92</f>
        <v>0.996390105812016</v>
      </c>
      <c r="S64" s="25" t="n">
        <f aca="false">(Трансформирование!S64-Трансформирование!$S$91)/Трансформирование!$S$92</f>
        <v>2.37468830248737</v>
      </c>
      <c r="T64" s="25" t="n">
        <f aca="false">(Трансформирование!T64-Трансформирование!$T$91)/Трансформирование!$T$92</f>
        <v>6.00696840235905</v>
      </c>
      <c r="U64" s="25" t="n">
        <f aca="false">(Трансформирование!U64-Трансформирование!$U$91)/Трансформирование!$U$92</f>
        <v>3.02614431380258</v>
      </c>
      <c r="V64" s="25" t="n">
        <f aca="false">(Трансформирование!V64-Трансформирование!$V$91)/Трансформирование!$V$92</f>
        <v>2.36036995596262</v>
      </c>
      <c r="W64" s="25" t="n">
        <f aca="false">(Трансформирование!W64-Трансформирование!$W$91)/Трансформирование!$W$92</f>
        <v>3.72610213810473</v>
      </c>
      <c r="X64" s="25" t="n">
        <f aca="false">(Трансформирование!X64-Трансформирование!$X$91)/Трансформирование!$X$92</f>
        <v>2.38387469086904</v>
      </c>
      <c r="Y64" s="25" t="n">
        <f aca="false">(Трансформирование!Y64-Трансформирование!$Y$91)/Трансформирование!$Y$92</f>
        <v>3.17683700103775</v>
      </c>
      <c r="Z64" s="25" t="n">
        <f aca="false">(Трансформирование!Z64-Трансформирование!$Z$91)/Трансформирование!$Z$92</f>
        <v>2.65135113526758</v>
      </c>
      <c r="AA64" s="25" t="n">
        <f aca="false">(Трансформирование!AA64-Трансформирование!$AA$91)/Трансформирование!$AA$92</f>
        <v>-0.187779049422811</v>
      </c>
      <c r="AB64" s="25" t="n">
        <f aca="false">(Трансформирование!AB64-Трансформирование!$AB$91)/Трансформирование!$AB$92</f>
        <v>-0.217601891744836</v>
      </c>
      <c r="AC64" s="25" t="n">
        <f aca="false">(Трансформирование!AC64-Трансформирование!$AC$91)/Трансформирование!$AC$92</f>
        <v>-0.0732458563848119</v>
      </c>
      <c r="AD64" s="25" t="n">
        <f aca="false">(Трансформирование!AD64-Трансформирование!$AD$91)/Трансформирование!$AD$92</f>
        <v>-0.956669554769585</v>
      </c>
      <c r="AE64" s="25" t="n">
        <f aca="false">(Трансформирование!AE64-Трансформирование!$AE$91)/Трансформирование!$AE$92</f>
        <v>-3.3336662673993</v>
      </c>
      <c r="AF64" s="25" t="n">
        <f aca="false">(Трансформирование!AF64-Трансформирование!$AF$91)/Трансформирование!$AF$92</f>
        <v>-0.30009750083772</v>
      </c>
      <c r="AG64" s="25" t="n">
        <f aca="false">(Трансформирование!AG64-Трансформирование!$AG$91)/Трансформирование!$AG$92</f>
        <v>-0.158228582656384</v>
      </c>
      <c r="AH64" s="25" t="n">
        <f aca="false">(Трансформирование!AH64-Трансформирование!$AH$91)/Трансформирование!$AH$92</f>
        <v>-0.00725569429953635</v>
      </c>
      <c r="AI64" s="25" t="n">
        <f aca="false">(Трансформирование!AI64-Трансформирование!$AI$91)/Трансформирование!$AI$92</f>
        <v>0.189664814964472</v>
      </c>
    </row>
    <row r="65" customFormat="false" ht="10.5" hidden="false" customHeight="false" outlineLevel="0" collapsed="false">
      <c r="A65" s="28" t="s">
        <v>67</v>
      </c>
      <c r="B65" s="25" t="n">
        <f aca="false">(Трансформирование!B65-Трансформирование!$B$91)/Трансформирование!$B$92</f>
        <v>-0.0354147750094222</v>
      </c>
      <c r="C65" s="25" t="n">
        <f aca="false">(Трансформирование!C65-Трансформирование!$C$91)/Трансформирование!$C$92</f>
        <v>1.23953140643408</v>
      </c>
      <c r="D65" s="25" t="n">
        <f aca="false">Трансформирование!D65</f>
        <v>2.08228160385087</v>
      </c>
      <c r="E65" s="25" t="n">
        <f aca="false">Трансформирование!E65</f>
        <v>24.9</v>
      </c>
      <c r="F65" s="25" t="n">
        <f aca="false">Трансформирование!F65</f>
        <v>82.6</v>
      </c>
      <c r="G65" s="25" t="n">
        <f aca="false">Трансформирование!G65</f>
        <v>17.4</v>
      </c>
      <c r="H65" s="25" t="n">
        <f aca="false">(Трансформирование!H65-Трансформирование!$H$91)/Трансформирование!$H$92</f>
        <v>0.631281467754531</v>
      </c>
      <c r="I65" s="25" t="n">
        <f aca="false">(Трансформирование!I65-Трансформирование!$I$91)/Трансформирование!$I$92</f>
        <v>1.01802773342316</v>
      </c>
      <c r="J65" s="25" t="n">
        <f aca="false">(Трансформирование!J65-Трансформирование!$J$91)/Трансформирование!$J$92</f>
        <v>0.118321194750382</v>
      </c>
      <c r="K65" s="25" t="n">
        <f aca="false">(Трансформирование!K65-Трансформирование!$K$91)/Трансформирование!$K$92</f>
        <v>1.18078347084229</v>
      </c>
      <c r="L65" s="25" t="n">
        <f aca="false">(Трансформирование!L65-Трансформирование!$L$91)/Трансформирование!$L$92</f>
        <v>0.819731178700779</v>
      </c>
      <c r="M65" s="25" t="n">
        <f aca="false">(Трансформирование!M65-Трансформирование!$M$91)/Трансформирование!$M$92</f>
        <v>1.22562145224467</v>
      </c>
      <c r="N65" s="25" t="n">
        <f aca="false">Трансформирование!N65</f>
        <v>1.5100830606951</v>
      </c>
      <c r="O65" s="25" t="n">
        <f aca="false">(Трансформирование!O65-Трансформирование!$O$91)/Трансформирование!$O$92</f>
        <v>0.243031376561999</v>
      </c>
      <c r="P65" s="25" t="n">
        <f aca="false">(Трансформирование!P65-Трансформирование!$P$91)/Трансформирование!$P$92</f>
        <v>-0.2488924564943</v>
      </c>
      <c r="Q65" s="25" t="n">
        <f aca="false">(Трансформирование!Q65-Трансформирование!$Q$91)/Трансформирование!$Q$92</f>
        <v>0.558458701124795</v>
      </c>
      <c r="R65" s="25" t="n">
        <f aca="false">(Трансформирование!R65-Трансформирование!$R$91)/Трансформирование!$R$92</f>
        <v>0.0624371831894442</v>
      </c>
      <c r="S65" s="25" t="n">
        <f aca="false">(Трансформирование!S65-Трансформирование!$S$91)/Трансформирование!$S$92</f>
        <v>-0.240909537340816</v>
      </c>
      <c r="T65" s="25" t="n">
        <f aca="false">(Трансформирование!T65-Трансформирование!$T$91)/Трансформирование!$T$92</f>
        <v>-0.26793391810182</v>
      </c>
      <c r="U65" s="25" t="n">
        <f aca="false">(Трансформирование!U65-Трансформирование!$U$91)/Трансформирование!$U$92</f>
        <v>-0.386859494929334</v>
      </c>
      <c r="V65" s="25" t="n">
        <f aca="false">(Трансформирование!V65-Трансформирование!$V$91)/Трансформирование!$V$92</f>
        <v>0.0290401946459322</v>
      </c>
      <c r="W65" s="25" t="n">
        <f aca="false">(Трансформирование!W65-Трансформирование!$W$91)/Трансформирование!$W$92</f>
        <v>0.239974802221079</v>
      </c>
      <c r="X65" s="25" t="n">
        <f aca="false">(Трансформирование!X65-Трансформирование!$X$91)/Трансформирование!$X$92</f>
        <v>-0.431284572883558</v>
      </c>
      <c r="Y65" s="25" t="n">
        <f aca="false">(Трансформирование!Y65-Трансформирование!$Y$91)/Трансформирование!$Y$92</f>
        <v>0.0726153270057215</v>
      </c>
      <c r="Z65" s="25" t="n">
        <f aca="false">(Трансформирование!Z65-Трансформирование!$Z$91)/Трансформирование!$Z$92</f>
        <v>-0.284187917439499</v>
      </c>
      <c r="AA65" s="25" t="n">
        <f aca="false">(Трансформирование!AA65-Трансформирование!$AA$91)/Трансформирование!$AA$92</f>
        <v>-0.187779049422811</v>
      </c>
      <c r="AB65" s="25" t="n">
        <f aca="false">(Трансформирование!AB65-Трансформирование!$AB$91)/Трансформирование!$AB$92</f>
        <v>0.648973654891317</v>
      </c>
      <c r="AC65" s="25" t="n">
        <f aca="false">(Трансформирование!AC65-Трансформирование!$AC$91)/Трансформирование!$AC$92</f>
        <v>0.635621527383068</v>
      </c>
      <c r="AD65" s="25" t="n">
        <f aca="false">(Трансформирование!AD65-Трансформирование!$AD$91)/Трансформирование!$AD$92</f>
        <v>1.54920111712032</v>
      </c>
      <c r="AE65" s="25" t="n">
        <f aca="false">(Трансформирование!AE65-Трансформирование!$AE$91)/Трансформирование!$AE$92</f>
        <v>0.303820284211797</v>
      </c>
      <c r="AF65" s="25" t="n">
        <f aca="false">(Трансформирование!AF65-Трансформирование!$AF$91)/Трансформирование!$AF$92</f>
        <v>-1.01071039649597</v>
      </c>
      <c r="AG65" s="25" t="n">
        <f aca="false">(Трансформирование!AG65-Трансформирование!$AG$91)/Трансформирование!$AG$92</f>
        <v>0.264472449022211</v>
      </c>
      <c r="AH65" s="25" t="n">
        <f aca="false">(Трансформирование!AH65-Трансформирование!$AH$91)/Трансформирование!$AH$92</f>
        <v>0.363074751905957</v>
      </c>
      <c r="AI65" s="25" t="n">
        <f aca="false">(Трансформирование!AI65-Трансформирование!$AI$91)/Трансформирование!$AI$92</f>
        <v>0.58693433215843</v>
      </c>
    </row>
    <row r="66" customFormat="false" ht="10.5" hidden="false" customHeight="false" outlineLevel="0" collapsed="false">
      <c r="A66" s="28" t="s">
        <v>68</v>
      </c>
      <c r="B66" s="25" t="n">
        <f aca="false">(Трансформирование!B66-Трансформирование!$B$91)/Трансформирование!$B$92</f>
        <v>-0.00298785410473713</v>
      </c>
      <c r="C66" s="25" t="n">
        <f aca="false">(Трансформирование!C66-Трансформирование!$C$91)/Трансформирование!$C$92</f>
        <v>-1.58240445699632</v>
      </c>
      <c r="D66" s="25" t="n">
        <f aca="false">Трансформирование!D66</f>
        <v>2.30237775186424</v>
      </c>
      <c r="E66" s="25" t="n">
        <f aca="false">Трансформирование!E66</f>
        <v>17.3</v>
      </c>
      <c r="F66" s="25" t="n">
        <f aca="false">Трансформирование!F66</f>
        <v>29.2</v>
      </c>
      <c r="G66" s="25" t="n">
        <f aca="false">Трансформирование!G66</f>
        <v>70.8</v>
      </c>
      <c r="H66" s="25" t="n">
        <f aca="false">(Трансформирование!H66-Трансформирование!$H$91)/Трансформирование!$H$92</f>
        <v>-1.82320781493003</v>
      </c>
      <c r="I66" s="25" t="n">
        <f aca="false">(Трансформирование!I66-Трансформирование!$I$91)/Трансформирование!$I$92</f>
        <v>-1.55801887531294</v>
      </c>
      <c r="J66" s="25" t="n">
        <f aca="false">(Трансформирование!J66-Трансформирование!$J$91)/Трансформирование!$J$92</f>
        <v>-0.79295635514695</v>
      </c>
      <c r="K66" s="25" t="n">
        <f aca="false">(Трансформирование!K66-Трансформирование!$K$91)/Трансформирование!$K$92</f>
        <v>-1.54874175303248</v>
      </c>
      <c r="L66" s="25" t="n">
        <f aca="false">(Трансформирование!L66-Трансформирование!$L$91)/Трансформирование!$L$92</f>
        <v>-1.6497451811411</v>
      </c>
      <c r="M66" s="25" t="n">
        <f aca="false">(Трансформирование!M66-Трансформирование!$M$91)/Трансформирование!$M$92</f>
        <v>-1.005719058593</v>
      </c>
      <c r="N66" s="25" t="n">
        <f aca="false">Трансформирование!N66</f>
        <v>0.562341325190349</v>
      </c>
      <c r="O66" s="25" t="n">
        <f aca="false">(Трансформирование!O66-Трансформирование!$O$91)/Трансформирование!$O$92</f>
        <v>-0.0633774051408222</v>
      </c>
      <c r="P66" s="25" t="n">
        <f aca="false">(Трансформирование!P66-Трансформирование!$P$91)/Трансформирование!$P$92</f>
        <v>-0.801273375385716</v>
      </c>
      <c r="Q66" s="25" t="n">
        <f aca="false">(Трансформирование!Q66-Трансформирование!$Q$91)/Трансформирование!$Q$92</f>
        <v>-0.846815628079553</v>
      </c>
      <c r="R66" s="25" t="n">
        <f aca="false">(Трансформирование!R66-Трансформирование!$R$91)/Трансформирование!$R$92</f>
        <v>-0.426138999850688</v>
      </c>
      <c r="S66" s="25" t="n">
        <f aca="false">(Трансформирование!S66-Трансформирование!$S$91)/Трансформирование!$S$92</f>
        <v>-0.247764232752157</v>
      </c>
      <c r="T66" s="25" t="n">
        <f aca="false">(Трансформирование!T66-Трансформирование!$T$91)/Трансформирование!$T$92</f>
        <v>-0.773661539392723</v>
      </c>
      <c r="U66" s="25" t="n">
        <f aca="false">(Трансформирование!U66-Трансформирование!$U$91)/Трансформирование!$U$92</f>
        <v>-0.947467590887711</v>
      </c>
      <c r="V66" s="25" t="n">
        <f aca="false">(Трансформирование!V66-Трансформирование!$V$91)/Трансформирование!$V$92</f>
        <v>-1.2867807270379</v>
      </c>
      <c r="W66" s="25" t="n">
        <f aca="false">(Трансформирование!W66-Трансформирование!$W$91)/Трансформирование!$W$92</f>
        <v>-0.533037341984914</v>
      </c>
      <c r="X66" s="25" t="n">
        <f aca="false">(Трансформирование!X66-Трансформирование!$X$91)/Трансформирование!$X$92</f>
        <v>-0.127544494893269</v>
      </c>
      <c r="Y66" s="25" t="n">
        <f aca="false">(Трансформирование!Y66-Трансформирование!$Y$91)/Трансформирование!$Y$92</f>
        <v>-0.802692178879672</v>
      </c>
      <c r="Z66" s="25" t="n">
        <f aca="false">(Трансформирование!Z66-Трансформирование!$Z$91)/Трансформирование!$Z$92</f>
        <v>-0.604809661379098</v>
      </c>
      <c r="AA66" s="25" t="n">
        <f aca="false">(Трансформирование!AA66-Трансформирование!$AA$91)/Трансформирование!$AA$92</f>
        <v>-0.187779049422811</v>
      </c>
      <c r="AB66" s="25" t="n">
        <f aca="false">(Трансформирование!AB66-Трансформирование!$AB$91)/Трансформирование!$AB$92</f>
        <v>0.458477826313478</v>
      </c>
      <c r="AC66" s="25" t="n">
        <f aca="false">(Трансформирование!AC66-Трансформирование!$AC$91)/Трансформирование!$AC$92</f>
        <v>-0.92911959857652</v>
      </c>
      <c r="AD66" s="25" t="n">
        <f aca="false">(Трансформирование!AD66-Трансформирование!$AD$91)/Трансформирование!$AD$92</f>
        <v>-1.03129963895302</v>
      </c>
      <c r="AE66" s="25" t="n">
        <f aca="false">(Трансформирование!AE66-Трансформирование!$AE$91)/Трансформирование!$AE$92</f>
        <v>-1.1306216227917</v>
      </c>
      <c r="AF66" s="25" t="n">
        <f aca="false">(Трансформирование!AF66-Трансформирование!$AF$91)/Трансформирование!$AF$92</f>
        <v>-0.911944279771536</v>
      </c>
      <c r="AG66" s="25" t="n">
        <f aca="false">(Трансформирование!AG66-Трансформирование!$AG$91)/Трансформирование!$AG$92</f>
        <v>1.68572853482422</v>
      </c>
      <c r="AH66" s="25" t="n">
        <f aca="false">(Трансформирование!AH66-Трансформирование!$AH$91)/Трансформирование!$AH$92</f>
        <v>-1.37497400094524</v>
      </c>
      <c r="AI66" s="25" t="n">
        <f aca="false">(Трансформирование!AI66-Трансформирование!$AI$91)/Трансформирование!$AI$92</f>
        <v>1.38841257208685</v>
      </c>
    </row>
    <row r="67" customFormat="false" ht="10.5" hidden="false" customHeight="false" outlineLevel="0" collapsed="false">
      <c r="A67" s="28" t="s">
        <v>69</v>
      </c>
      <c r="B67" s="25" t="n">
        <f aca="false">(Трансформирование!B67-Трансформирование!$B$91)/Трансформирование!$B$92</f>
        <v>1.05798246854348</v>
      </c>
      <c r="C67" s="25" t="n">
        <f aca="false">(Трансформирование!C67-Трансформирование!$C$91)/Трансформирование!$C$92</f>
        <v>-0.29031232615415</v>
      </c>
      <c r="D67" s="25" t="n">
        <f aca="false">Трансформирование!D67</f>
        <v>2.20873818436233</v>
      </c>
      <c r="E67" s="25" t="n">
        <f aca="false">Трансформирование!E67</f>
        <v>19.2</v>
      </c>
      <c r="F67" s="25" t="n">
        <f aca="false">Трансформирование!F67</f>
        <v>59</v>
      </c>
      <c r="G67" s="25" t="n">
        <f aca="false">Трансформирование!G67</f>
        <v>41</v>
      </c>
      <c r="H67" s="25" t="n">
        <f aca="false">(Трансформирование!H67-Трансформирование!$H$91)/Трансформирование!$H$92</f>
        <v>2.56597994994081</v>
      </c>
      <c r="I67" s="25" t="n">
        <f aca="false">(Трансформирование!I67-Трансформирование!$I$91)/Трансформирование!$I$92</f>
        <v>-0.116715384993809</v>
      </c>
      <c r="J67" s="25" t="n">
        <f aca="false">(Трансформирование!J67-Трансформирование!$J$91)/Трансформирование!$J$92</f>
        <v>-1.10150368947864</v>
      </c>
      <c r="K67" s="25" t="n">
        <f aca="false">(Трансформирование!K67-Трансформирование!$K$91)/Трансформирование!$K$92</f>
        <v>-0.319639876354087</v>
      </c>
      <c r="L67" s="25" t="n">
        <f aca="false">(Трансформирование!L67-Трансформирование!$L$91)/Трансформирование!$L$92</f>
        <v>-0.4743781982212</v>
      </c>
      <c r="M67" s="25" t="n">
        <f aca="false">(Трансформирование!M67-Трансформирование!$M$91)/Трансформирование!$M$92</f>
        <v>-0.716774309185955</v>
      </c>
      <c r="N67" s="25" t="n">
        <f aca="false">Трансформирование!N67</f>
        <v>1.15829218528827</v>
      </c>
      <c r="O67" s="25" t="n">
        <f aca="false">(Трансформирование!O67-Трансформирование!$O$91)/Трансформирование!$O$92</f>
        <v>-1.58729754367139</v>
      </c>
      <c r="P67" s="25" t="n">
        <f aca="false">(Трансформирование!P67-Трансформирование!$P$91)/Трансформирование!$P$92</f>
        <v>-0.508845460582014</v>
      </c>
      <c r="Q67" s="25" t="n">
        <f aca="false">(Трансформирование!Q67-Трансформирование!$Q$91)/Трансформирование!$Q$92</f>
        <v>-0.142479514577505</v>
      </c>
      <c r="R67" s="25" t="n">
        <f aca="false">(Трансформирование!R67-Трансформирование!$R$91)/Трансформирование!$R$92</f>
        <v>-0.365369888207265</v>
      </c>
      <c r="S67" s="25" t="n">
        <f aca="false">(Трансформирование!S67-Трансформирование!$S$91)/Трансформирование!$S$92</f>
        <v>-0.57429343596928</v>
      </c>
      <c r="T67" s="25" t="n">
        <f aca="false">(Трансформирование!T67-Трансформирование!$T$91)/Трансформирование!$T$92</f>
        <v>-0.461117780780433</v>
      </c>
      <c r="U67" s="25" t="n">
        <f aca="false">(Трансформирование!U67-Трансформирование!$U$91)/Трансформирование!$U$92</f>
        <v>0.00950599681048736</v>
      </c>
      <c r="V67" s="25" t="n">
        <f aca="false">(Трансформирование!V67-Трансформирование!$V$91)/Трансформирование!$V$92</f>
        <v>0.0756106963557682</v>
      </c>
      <c r="W67" s="25" t="n">
        <f aca="false">(Трансформирование!W67-Трансформирование!$W$91)/Трансформирование!$W$92</f>
        <v>-1.68316268510026</v>
      </c>
      <c r="X67" s="25" t="n">
        <f aca="false">(Трансформирование!X67-Трансформирование!$X$91)/Трансформирование!$X$92</f>
        <v>0.259296149137674</v>
      </c>
      <c r="Y67" s="25" t="n">
        <f aca="false">(Трансформирование!Y67-Трансформирование!$Y$91)/Трансформирование!$Y$92</f>
        <v>-0.4194480247227</v>
      </c>
      <c r="Z67" s="25" t="n">
        <f aca="false">(Трансформирование!Z67-Трансформирование!$Z$91)/Трансформирование!$Z$92</f>
        <v>-0.279985051745305</v>
      </c>
      <c r="AA67" s="25" t="n">
        <f aca="false">(Трансформирование!AA67-Трансформирование!$AA$91)/Трансформирование!$AA$92</f>
        <v>-0.187779049422811</v>
      </c>
      <c r="AB67" s="25" t="n">
        <f aca="false">(Трансформирование!AB67-Трансформирование!$AB$91)/Трансформирование!$AB$92</f>
        <v>-0.303753964017977</v>
      </c>
      <c r="AC67" s="25" t="n">
        <f aca="false">(Трансформирование!AC67-Трансформирование!$AC$91)/Трансформирование!$AC$92</f>
        <v>0.306995884162322</v>
      </c>
      <c r="AD67" s="25" t="n">
        <f aca="false">(Трансформирование!AD67-Трансформирование!$AD$91)/Трансформирование!$AD$92</f>
        <v>-0.309042615846092</v>
      </c>
      <c r="AE67" s="25" t="n">
        <f aca="false">(Трансформирование!AE67-Трансформирование!$AE$91)/Трансформирование!$AE$92</f>
        <v>0.351164834470097</v>
      </c>
      <c r="AF67" s="25" t="n">
        <f aca="false">(Трансформирование!AF67-Трансформирование!$AF$91)/Трансформирование!$AF$92</f>
        <v>-0.238431142165822</v>
      </c>
      <c r="AG67" s="25" t="n">
        <f aca="false">(Трансформирование!AG67-Трансформирование!$AG$91)/Трансформирование!$AG$92</f>
        <v>-0.0387226621446964</v>
      </c>
      <c r="AH67" s="25" t="n">
        <f aca="false">(Трансформирование!AH67-Трансформирование!$AH$91)/Трансформирование!$AH$92</f>
        <v>0.140162747999185</v>
      </c>
      <c r="AI67" s="25" t="n">
        <f aca="false">(Трансформирование!AI67-Трансформирование!$AI$91)/Трансформирование!$AI$92</f>
        <v>2.00426706380674</v>
      </c>
    </row>
    <row r="68" customFormat="false" ht="10.5" hidden="false" customHeight="false" outlineLevel="0" collapsed="false">
      <c r="A68" s="28" t="s">
        <v>70</v>
      </c>
      <c r="B68" s="25" t="n">
        <f aca="false">(Трансформирование!B68-Трансформирование!$B$91)/Трансформирование!$B$92</f>
        <v>0.429141354605569</v>
      </c>
      <c r="C68" s="25" t="n">
        <f aca="false">(Трансформирование!C68-Трансформирование!$C$91)/Трансформирование!$C$92</f>
        <v>-1.3012499445267</v>
      </c>
      <c r="D68" s="25" t="n">
        <f aca="false">Трансформирование!D68</f>
        <v>2.41473640276642</v>
      </c>
      <c r="E68" s="25" t="n">
        <f aca="false">Трансформирование!E68</f>
        <v>10.9</v>
      </c>
      <c r="F68" s="25" t="n">
        <f aca="false">Трансформирование!F68</f>
        <v>54.2</v>
      </c>
      <c r="G68" s="25" t="n">
        <f aca="false">Трансформирование!G68</f>
        <v>45.8</v>
      </c>
      <c r="H68" s="25" t="n">
        <f aca="false">(Трансформирование!H68-Трансформирование!$H$91)/Трансформирование!$H$92</f>
        <v>1.74112603135961</v>
      </c>
      <c r="I68" s="25" t="n">
        <f aca="false">(Трансформирование!I68-Трансформирование!$I$91)/Трансформирование!$I$92</f>
        <v>-0.912865888326393</v>
      </c>
      <c r="J68" s="25" t="n">
        <f aca="false">(Трансформирование!J68-Трансформирование!$J$91)/Трансформирование!$J$92</f>
        <v>-1.19835036044584</v>
      </c>
      <c r="K68" s="25" t="n">
        <f aca="false">(Трансформирование!K68-Трансформирование!$K$91)/Трансформирование!$K$92</f>
        <v>-1.33769148724935</v>
      </c>
      <c r="L68" s="25" t="n">
        <f aca="false">(Трансформирование!L68-Трансформирование!$L$91)/Трансформирование!$L$92</f>
        <v>-1.50988040777926</v>
      </c>
      <c r="M68" s="25" t="n">
        <f aca="false">(Трансформирование!M68-Трансформирование!$M$91)/Трансформирование!$M$92</f>
        <v>-2.29137575731073</v>
      </c>
      <c r="N68" s="25" t="n">
        <f aca="false">Трансформирование!N68</f>
        <v>0.562341325190349</v>
      </c>
      <c r="O68" s="25" t="n">
        <f aca="false">(Трансформирование!O68-Трансформирование!$O$91)/Трансформирование!$O$92</f>
        <v>-0.723210101911672</v>
      </c>
      <c r="P68" s="25" t="n">
        <f aca="false">(Трансформирование!P68-Трансформирование!$P$91)/Трансформирование!$P$92</f>
        <v>-0.283849642049782</v>
      </c>
      <c r="Q68" s="25" t="n">
        <f aca="false">(Трансформирование!Q68-Трансформирование!$Q$91)/Трансформирование!$Q$92</f>
        <v>-1.1349573405478</v>
      </c>
      <c r="R68" s="25" t="n">
        <f aca="false">(Трансформирование!R68-Трансформирование!$R$91)/Трансформирование!$R$92</f>
        <v>-0.441237588595442</v>
      </c>
      <c r="S68" s="25" t="n">
        <f aca="false">(Трансформирование!S68-Трансформирование!$S$91)/Трансформирование!$S$92</f>
        <v>0.210421635653108</v>
      </c>
      <c r="T68" s="25" t="n">
        <f aca="false">(Трансформирование!T68-Трансформирование!$T$91)/Трансформирование!$T$92</f>
        <v>-0.711848959374577</v>
      </c>
      <c r="U68" s="25" t="n">
        <f aca="false">(Трансформирование!U68-Трансформирование!$U$91)/Трансформирование!$U$92</f>
        <v>-0.899771690944031</v>
      </c>
      <c r="V68" s="25" t="n">
        <f aca="false">(Трансформирование!V68-Трансформирование!$V$91)/Трансформирование!$V$92</f>
        <v>-2.16340633514204</v>
      </c>
      <c r="W68" s="25" t="n">
        <f aca="false">(Трансформирование!W68-Трансформирование!$W$91)/Трансформирование!$W$92</f>
        <v>-1.41085184033848</v>
      </c>
      <c r="X68" s="25" t="n">
        <f aca="false">(Трансформирование!X68-Трансформирование!$X$91)/Трансформирование!$X$92</f>
        <v>-0.555204564450667</v>
      </c>
      <c r="Y68" s="25" t="n">
        <f aca="false">(Трансформирование!Y68-Трансформирование!$Y$91)/Трансформирование!$Y$92</f>
        <v>-0.1683011509406</v>
      </c>
      <c r="Z68" s="25" t="n">
        <f aca="false">(Трансформирование!Z68-Трансформирование!$Z$91)/Трансформирование!$Z$92</f>
        <v>-0.825589245372682</v>
      </c>
      <c r="AA68" s="25" t="n">
        <f aca="false">(Трансформирование!AA68-Трансформирование!$AA$91)/Трансформирование!$AA$92</f>
        <v>-0.187779049422811</v>
      </c>
      <c r="AB68" s="25" t="n">
        <f aca="false">(Трансформирование!AB68-Трансформирование!$AB$91)/Трансформирование!$AB$92</f>
        <v>-1.49044260150092</v>
      </c>
      <c r="AC68" s="25" t="n">
        <f aca="false">(Трансформирование!AC68-Трансформирование!$AC$91)/Трансформирование!$AC$92</f>
        <v>-1.49066316640728</v>
      </c>
      <c r="AD68" s="25" t="n">
        <f aca="false">(Трансформирование!AD68-Трансформирование!$AD$91)/Трансформирование!$AD$92</f>
        <v>-0.776369714062171</v>
      </c>
      <c r="AE68" s="25" t="n">
        <f aca="false">(Трансформирование!AE68-Трансформирование!$AE$91)/Трансформирование!$AE$92</f>
        <v>-0.954106085946312</v>
      </c>
      <c r="AF68" s="25" t="n">
        <f aca="false">(Трансформирование!AF68-Трансформирование!$AF$91)/Трансформирование!$AF$92</f>
        <v>-1.25685388136755</v>
      </c>
      <c r="AG68" s="25" t="n">
        <f aca="false">(Трансформирование!AG68-Трансформирование!$AG$91)/Трансформирование!$AG$92</f>
        <v>-1.33087829307116</v>
      </c>
      <c r="AH68" s="25" t="n">
        <f aca="false">(Трансформирование!AH68-Трансформирование!$AH$91)/Трансформирование!$AH$92</f>
        <v>-1.14053103282109</v>
      </c>
      <c r="AI68" s="25" t="n">
        <f aca="false">(Трансформирование!AI68-Трансформирование!$AI$91)/Трансформирование!$AI$92</f>
        <v>1.7388424518824</v>
      </c>
    </row>
    <row r="69" customFormat="false" ht="10.5" hidden="false" customHeight="false" outlineLevel="0" collapsed="false">
      <c r="A69" s="28" t="s">
        <v>71</v>
      </c>
      <c r="B69" s="25" t="n">
        <f aca="false">(Трансформирование!B69-Трансформирование!$B$91)/Трансформирование!$B$92</f>
        <v>-0.265523806782847</v>
      </c>
      <c r="C69" s="25" t="n">
        <f aca="false">(Трансформирование!C69-Трансформирование!$C$91)/Трансформирование!$C$92</f>
        <v>-0.863886412741682</v>
      </c>
      <c r="D69" s="25" t="n">
        <f aca="false">Трансформирование!D69</f>
        <v>2.14829986353994</v>
      </c>
      <c r="E69" s="25" t="n">
        <f aca="false">Трансформирование!E69</f>
        <v>22.5</v>
      </c>
      <c r="F69" s="25" t="n">
        <f aca="false">Трансформирование!F69</f>
        <v>68.8</v>
      </c>
      <c r="G69" s="25" t="n">
        <f aca="false">Трансформирование!G69</f>
        <v>31.2</v>
      </c>
      <c r="H69" s="25" t="n">
        <f aca="false">(Трансформирование!H69-Трансформирование!$H$91)/Трансформирование!$H$92</f>
        <v>-0.38871569692372</v>
      </c>
      <c r="I69" s="25" t="n">
        <f aca="false">(Трансформирование!I69-Трансформирование!$I$91)/Трансформирование!$I$92</f>
        <v>-0.659699928271816</v>
      </c>
      <c r="J69" s="25" t="n">
        <f aca="false">(Трансформирование!J69-Трансформирование!$J$91)/Трансформирование!$J$92</f>
        <v>-0.444912828988575</v>
      </c>
      <c r="K69" s="25" t="n">
        <f aca="false">(Трансформирование!K69-Трансформирование!$K$91)/Трансформирование!$K$92</f>
        <v>-0.936622655830388</v>
      </c>
      <c r="L69" s="25" t="n">
        <f aca="false">(Трансформирование!L69-Трансформирование!$L$91)/Трансформирование!$L$92</f>
        <v>-1.07442921960487</v>
      </c>
      <c r="M69" s="25" t="n">
        <f aca="false">(Трансформирование!M69-Трансформирование!$M$91)/Трансформирование!$M$92</f>
        <v>-0.762463663744702</v>
      </c>
      <c r="N69" s="25" t="n">
        <f aca="false">Трансформирование!N69</f>
        <v>0.562341325190349</v>
      </c>
      <c r="O69" s="25" t="n">
        <f aca="false">(Трансформирование!O69-Трансформирование!$O$91)/Трансформирование!$O$92</f>
        <v>-0.674556131172627</v>
      </c>
      <c r="P69" s="25" t="n">
        <f aca="false">(Трансформирование!P69-Трансформирование!$P$91)/Трансформирование!$P$92</f>
        <v>0.0747891338053943</v>
      </c>
      <c r="Q69" s="25" t="n">
        <f aca="false">(Трансформирование!Q69-Трансформирование!$Q$91)/Трансформирование!$Q$92</f>
        <v>0.256104650190973</v>
      </c>
      <c r="R69" s="25" t="n">
        <f aca="false">(Трансформирование!R69-Трансформирование!$R$91)/Трансформирование!$R$92</f>
        <v>2.30455118452401</v>
      </c>
      <c r="S69" s="25" t="n">
        <f aca="false">(Трансформирование!S69-Трансформирование!$S$91)/Трансформирование!$S$92</f>
        <v>-0.365579079242267</v>
      </c>
      <c r="T69" s="25" t="n">
        <f aca="false">(Трансформирование!T69-Трансформирование!$T$91)/Трансформирование!$T$92</f>
        <v>0.468060482354664</v>
      </c>
      <c r="U69" s="25" t="n">
        <f aca="false">(Трансформирование!U69-Трансформирование!$U$91)/Трансформирование!$U$92</f>
        <v>0.259949423494818</v>
      </c>
      <c r="V69" s="25" t="n">
        <f aca="false">(Трансформирование!V69-Трансформирование!$V$91)/Трансформирование!$V$92</f>
        <v>-0.345094945837112</v>
      </c>
      <c r="W69" s="25" t="n">
        <f aca="false">(Трансформирование!W69-Трансформирование!$W$91)/Трансформирование!$W$92</f>
        <v>-0.36924091480438</v>
      </c>
      <c r="X69" s="25" t="n">
        <f aca="false">(Трансформирование!X69-Трансформирование!$X$91)/Трансформирование!$X$92</f>
        <v>-0.343074085164645</v>
      </c>
      <c r="Y69" s="25" t="n">
        <f aca="false">(Трансформирование!Y69-Трансформирование!$Y$91)/Трансформирование!$Y$92</f>
        <v>0.0527385841190571</v>
      </c>
      <c r="Z69" s="25" t="n">
        <f aca="false">(Трансформирование!Z69-Трансформирование!$Z$91)/Трансформирование!$Z$92</f>
        <v>-0.164686466944268</v>
      </c>
      <c r="AA69" s="25" t="n">
        <f aca="false">(Трансформирование!AA69-Трансформирование!$AA$91)/Трансформирование!$AA$92</f>
        <v>-0.187779049422811</v>
      </c>
      <c r="AB69" s="25" t="n">
        <f aca="false">(Трансформирование!AB69-Трансформирование!$AB$91)/Трансформирование!$AB$92</f>
        <v>-0.219029892376689</v>
      </c>
      <c r="AC69" s="25" t="n">
        <f aca="false">(Трансформирование!AC69-Трансформирование!$AC$91)/Трансформирование!$AC$92</f>
        <v>0.347851990838968</v>
      </c>
      <c r="AD69" s="25" t="n">
        <f aca="false">(Трансформирование!AD69-Трансформирование!$AD$91)/Трансформирование!$AD$92</f>
        <v>-0.791264185948813</v>
      </c>
      <c r="AE69" s="25" t="n">
        <f aca="false">(Трансформирование!AE69-Трансформирование!$AE$91)/Трансформирование!$AE$92</f>
        <v>0.459337977302569</v>
      </c>
      <c r="AF69" s="25" t="n">
        <f aca="false">(Трансформирование!AF69-Трансформирование!$AF$91)/Трансформирование!$AF$92</f>
        <v>0.32934514775619</v>
      </c>
      <c r="AG69" s="25" t="n">
        <f aca="false">(Трансформирование!AG69-Трансформирование!$AG$91)/Трансформирование!$AG$92</f>
        <v>0.167419747926905</v>
      </c>
      <c r="AH69" s="25" t="n">
        <f aca="false">(Трансформирование!AH69-Трансформирование!$AH$91)/Трансформирование!$AH$92</f>
        <v>-0.227167767785099</v>
      </c>
      <c r="AI69" s="25" t="n">
        <f aca="false">(Трансформирование!AI69-Трансформирование!$AI$91)/Трансформирование!$AI$92</f>
        <v>1.54107509397798</v>
      </c>
    </row>
    <row r="70" customFormat="false" ht="10.5" hidden="false" customHeight="false" outlineLevel="0" collapsed="false">
      <c r="A70" s="28" t="s">
        <v>72</v>
      </c>
      <c r="B70" s="25" t="n">
        <f aca="false">(Трансформирование!B70-Трансформирование!$B$91)/Трансформирование!$B$92</f>
        <v>0.426360418189294</v>
      </c>
      <c r="C70" s="25" t="n">
        <f aca="false">(Трансформирование!C70-Трансформирование!$C$91)/Трансформирование!$C$92</f>
        <v>0.720892822957407</v>
      </c>
      <c r="D70" s="25" t="n">
        <f aca="false">Трансформирование!D70</f>
        <v>2.0767213897318</v>
      </c>
      <c r="E70" s="25" t="n">
        <f aca="false">Трансформирование!E70</f>
        <v>26</v>
      </c>
      <c r="F70" s="25" t="n">
        <f aca="false">Трансформирование!F70</f>
        <v>56.2</v>
      </c>
      <c r="G70" s="25" t="n">
        <f aca="false">Трансформирование!G70</f>
        <v>43.8</v>
      </c>
      <c r="H70" s="25" t="n">
        <f aca="false">(Трансформирование!H70-Трансформирование!$H$91)/Трансформирование!$H$92</f>
        <v>0.437167189594471</v>
      </c>
      <c r="I70" s="25" t="n">
        <f aca="false">(Трансформирование!I70-Трансформирование!$I$91)/Трансформирование!$I$92</f>
        <v>0.62072970047315</v>
      </c>
      <c r="J70" s="25" t="n">
        <f aca="false">(Трансформирование!J70-Трансформирование!$J$91)/Трансформирование!$J$92</f>
        <v>0.216300190139909</v>
      </c>
      <c r="K70" s="25" t="n">
        <f aca="false">(Трансформирование!K70-Трансформирование!$K$91)/Трансформирование!$K$92</f>
        <v>0.544363073659232</v>
      </c>
      <c r="L70" s="25" t="n">
        <f aca="false">(Трансформирование!L70-Трансформирование!$L$91)/Трансформирование!$L$92</f>
        <v>0.333586329420799</v>
      </c>
      <c r="M70" s="25" t="n">
        <f aca="false">(Трансформирование!M70-Трансформирование!$M$91)/Трансформирование!$M$92</f>
        <v>0.206545437944779</v>
      </c>
      <c r="N70" s="25" t="n">
        <f aca="false">Трансформирование!N70</f>
        <v>1.40529063393063</v>
      </c>
      <c r="O70" s="25" t="n">
        <f aca="false">(Трансформирование!O70-Трансформирование!$O$91)/Трансформирование!$O$92</f>
        <v>-0.541827606917987</v>
      </c>
      <c r="P70" s="25" t="n">
        <f aca="false">(Трансформирование!P70-Трансформирование!$P$91)/Трансформирование!$P$92</f>
        <v>-0.428733646587084</v>
      </c>
      <c r="Q70" s="25" t="n">
        <f aca="false">(Трансформирование!Q70-Трансформирование!$Q$91)/Трансформирование!$Q$92</f>
        <v>-0.314905422398104</v>
      </c>
      <c r="R70" s="25" t="n">
        <f aca="false">(Трансформирование!R70-Трансформирование!$R$91)/Трансформирование!$R$92</f>
        <v>-1.3682051287745</v>
      </c>
      <c r="S70" s="25" t="n">
        <f aca="false">(Трансформирование!S70-Трансформирование!$S$91)/Трансформирование!$S$92</f>
        <v>-0.621121029230683</v>
      </c>
      <c r="T70" s="25" t="n">
        <f aca="false">(Трансформирование!T70-Трансформирование!$T$91)/Трансформирование!$T$92</f>
        <v>-0.634013110038519</v>
      </c>
      <c r="U70" s="25" t="n">
        <f aca="false">(Трансформирование!U70-Трансформирование!$U$91)/Трансформирование!$U$92</f>
        <v>-0.58406676805934</v>
      </c>
      <c r="V70" s="25" t="n">
        <f aca="false">(Трансформирование!V70-Трансформирование!$V$91)/Трансформирование!$V$92</f>
        <v>-1.12599522246526</v>
      </c>
      <c r="W70" s="25" t="n">
        <f aca="false">(Трансформирование!W70-Трансформирование!$W$91)/Трансформирование!$W$92</f>
        <v>0.277125971951198</v>
      </c>
      <c r="X70" s="25" t="n">
        <f aca="false">(Трансформирование!X70-Трансформирование!$X$91)/Трансформирование!$X$92</f>
        <v>-1.07656744294166</v>
      </c>
      <c r="Y70" s="25" t="n">
        <f aca="false">(Трансформирование!Y70-Трансформирование!$Y$91)/Трансформирование!$Y$92</f>
        <v>-1.07980680324469</v>
      </c>
      <c r="Z70" s="25" t="n">
        <f aca="false">(Трансформирование!Z70-Трансформирование!$Z$91)/Трансформирование!$Z$92</f>
        <v>-0.326240102989167</v>
      </c>
      <c r="AA70" s="25" t="n">
        <f aca="false">(Трансформирование!AA70-Трансформирование!$AA$91)/Трансформирование!$AA$92</f>
        <v>-0.187779049422811</v>
      </c>
      <c r="AB70" s="25" t="n">
        <f aca="false">(Трансформирование!AB70-Трансформирование!$AB$91)/Трансформирование!$AB$92</f>
        <v>-0.0279127806978923</v>
      </c>
      <c r="AC70" s="25" t="n">
        <f aca="false">(Трансформирование!AC70-Трансформирование!$AC$91)/Трансформирование!$AC$92</f>
        <v>-0.427218931636623</v>
      </c>
      <c r="AD70" s="25" t="n">
        <f aca="false">(Трансформирование!AD70-Трансформирование!$AD$91)/Трансформирование!$AD$92</f>
        <v>0.516292251371355</v>
      </c>
      <c r="AE70" s="25" t="n">
        <f aca="false">(Трансформирование!AE70-Трансформирование!$AE$91)/Трансформирование!$AE$92</f>
        <v>-0.255404281337449</v>
      </c>
      <c r="AF70" s="25" t="n">
        <f aca="false">(Трансформирование!AF70-Трансформирование!$AF$91)/Трансформирование!$AF$92</f>
        <v>-1.05032653631174</v>
      </c>
      <c r="AG70" s="25" t="n">
        <f aca="false">(Трансформирование!AG70-Трансформирование!$AG$91)/Трансформирование!$AG$92</f>
        <v>0.00370897181308636</v>
      </c>
      <c r="AH70" s="25" t="n">
        <f aca="false">(Трансформирование!AH70-Трансформирование!$AH$91)/Трансформирование!$AH$92</f>
        <v>-0.32633427396562</v>
      </c>
      <c r="AI70" s="25" t="n">
        <f aca="false">(Трансформирование!AI70-Трансформирование!$AI$91)/Трансформирование!$AI$92</f>
        <v>0.626834764016338</v>
      </c>
    </row>
    <row r="71" customFormat="false" ht="10.5" hidden="false" customHeight="false" outlineLevel="0" collapsed="false">
      <c r="A71" s="28" t="s">
        <v>73</v>
      </c>
      <c r="B71" s="25" t="n">
        <f aca="false">(Трансформирование!B71-Трансформирование!$B$91)/Трансформирование!$B$92</f>
        <v>1.25673657772817</v>
      </c>
      <c r="C71" s="25" t="n">
        <f aca="false">(Трансформирование!C71-Трансформирование!$C$91)/Трансформирование!$C$92</f>
        <v>-0.189275812440105</v>
      </c>
      <c r="D71" s="25" t="n">
        <f aca="false">Трансформирование!D71</f>
        <v>2.17793858734643</v>
      </c>
      <c r="E71" s="25" t="n">
        <f aca="false">Трансформирование!E71</f>
        <v>19.6</v>
      </c>
      <c r="F71" s="25" t="n">
        <f aca="false">Трансформирование!F71</f>
        <v>67.7</v>
      </c>
      <c r="G71" s="25" t="n">
        <f aca="false">Трансформирование!G71</f>
        <v>32.3</v>
      </c>
      <c r="H71" s="25" t="n">
        <f aca="false">(Трансформирование!H71-Трансформирование!$H$91)/Трансформирование!$H$92</f>
        <v>0.869435845587232</v>
      </c>
      <c r="I71" s="25" t="n">
        <f aca="false">(Трансформирование!I71-Трансформирование!$I$91)/Трансформирование!$I$92</f>
        <v>-0.477166107276468</v>
      </c>
      <c r="J71" s="25" t="n">
        <f aca="false">(Трансформирование!J71-Трансформирование!$J$91)/Трансформирование!$J$92</f>
        <v>-0.972296779744313</v>
      </c>
      <c r="K71" s="25" t="n">
        <f aca="false">(Трансформирование!K71-Трансформирование!$K$91)/Трансформирование!$K$92</f>
        <v>-0.478962212534757</v>
      </c>
      <c r="L71" s="25" t="n">
        <f aca="false">(Трансформирование!L71-Трансформирование!$L$91)/Трансформирование!$L$92</f>
        <v>-0.617222912250698</v>
      </c>
      <c r="M71" s="25" t="n">
        <f aca="false">(Трансформирование!M71-Трансформирование!$M$91)/Трансформирование!$M$92</f>
        <v>-1.09493738634685</v>
      </c>
      <c r="N71" s="25" t="n">
        <f aca="false">Трансформирование!N71</f>
        <v>1.72721937750688</v>
      </c>
      <c r="O71" s="25" t="n">
        <f aca="false">(Трансформирование!O71-Трансформирование!$O$91)/Трансформирование!$O$92</f>
        <v>-1.45256683406773</v>
      </c>
      <c r="P71" s="25" t="n">
        <f aca="false">(Трансформирование!P71-Трансформирование!$P$91)/Трансформирование!$P$92</f>
        <v>-0.241704210641923</v>
      </c>
      <c r="Q71" s="25" t="n">
        <f aca="false">(Трансформирование!Q71-Трансформирование!$Q$91)/Трансформирование!$Q$92</f>
        <v>-1.57710241919804</v>
      </c>
      <c r="R71" s="25" t="n">
        <f aca="false">(Трансформирование!R71-Трансформирование!$R$91)/Трансформирование!$R$92</f>
        <v>-0.777030039610431</v>
      </c>
      <c r="S71" s="25" t="n">
        <f aca="false">(Трансформирование!S71-Трансформирование!$S$91)/Трансформирование!$S$92</f>
        <v>-0.591415090462286</v>
      </c>
      <c r="T71" s="25" t="n">
        <f aca="false">(Трансформирование!T71-Трансформирование!$T$91)/Трансформирование!$T$92</f>
        <v>-0.327101829043783</v>
      </c>
      <c r="U71" s="25" t="n">
        <f aca="false">(Трансформирование!U71-Трансформирование!$U$91)/Трансформирование!$U$92</f>
        <v>-0.0678153055460185</v>
      </c>
      <c r="V71" s="25" t="n">
        <f aca="false">(Трансформирование!V71-Трансформирование!$V$91)/Трансформирование!$V$92</f>
        <v>0.115615221998148</v>
      </c>
      <c r="W71" s="25" t="n">
        <f aca="false">(Трансформирование!W71-Трансформирование!$W$91)/Трансформирование!$W$92</f>
        <v>-0.541885953272403</v>
      </c>
      <c r="X71" s="25" t="n">
        <f aca="false">(Трансформирование!X71-Трансформирование!$X$91)/Трансформирование!$X$92</f>
        <v>-0.258597334683452</v>
      </c>
      <c r="Y71" s="25" t="n">
        <f aca="false">(Трансформирование!Y71-Трансформирование!$Y$91)/Трансформирование!$Y$92</f>
        <v>-0.551607616237135</v>
      </c>
      <c r="Z71" s="25" t="n">
        <f aca="false">(Трансформирование!Z71-Трансформирование!$Z$91)/Трансформирование!$Z$92</f>
        <v>-0.705076753672022</v>
      </c>
      <c r="AA71" s="25" t="n">
        <f aca="false">(Трансформирование!AA71-Трансформирование!$AA$91)/Трансформирование!$AA$92</f>
        <v>-0.187779049422811</v>
      </c>
      <c r="AB71" s="25" t="n">
        <f aca="false">(Трансформирование!AB71-Трансформирование!$AB$91)/Трансформирование!$AB$92</f>
        <v>-0.979496476822874</v>
      </c>
      <c r="AC71" s="25" t="n">
        <f aca="false">(Трансформирование!AC71-Трансформирование!$AC$91)/Трансформирование!$AC$92</f>
        <v>-0.68566165274904</v>
      </c>
      <c r="AD71" s="25" t="n">
        <f aca="false">(Трансформирование!AD71-Трансформирование!$AD$91)/Трансформирование!$AD$92</f>
        <v>-0.218094595763758</v>
      </c>
      <c r="AE71" s="25" t="n">
        <f aca="false">(Трансформирование!AE71-Трансформирование!$AE$91)/Трансформирование!$AE$92</f>
        <v>0.549660254106622</v>
      </c>
      <c r="AF71" s="25" t="n">
        <f aca="false">(Трансформирование!AF71-Трансформирование!$AF$91)/Трансформирование!$AF$92</f>
        <v>-0.962781221308184</v>
      </c>
      <c r="AG71" s="25" t="n">
        <f aca="false">(Трансформирование!AG71-Трансформирование!$AG$91)/Трансформирование!$AG$92</f>
        <v>-0.229321255086097</v>
      </c>
      <c r="AH71" s="25" t="n">
        <f aca="false">(Трансформирование!AH71-Трансформирование!$AH$91)/Трансформирование!$AH$92</f>
        <v>1.77695156060039</v>
      </c>
      <c r="AI71" s="25" t="n">
        <f aca="false">(Трансформирование!AI71-Трансформирование!$AI$91)/Трансформирование!$AI$92</f>
        <v>2.42061939623709</v>
      </c>
    </row>
    <row r="72" customFormat="false" ht="10.5" hidden="false" customHeight="false" outlineLevel="0" collapsed="false">
      <c r="A72" s="28" t="s">
        <v>74</v>
      </c>
      <c r="B72" s="25" t="n">
        <f aca="false">(Трансформирование!B72-Трансформирование!$B$91)/Трансформирование!$B$92</f>
        <v>3.34985294274889</v>
      </c>
      <c r="C72" s="25" t="n">
        <f aca="false">(Трансформирование!C72-Трансформирование!$C$91)/Трансформирование!$C$92</f>
        <v>0.965581362990049</v>
      </c>
      <c r="D72" s="25" t="n">
        <f aca="false">Трансформирование!D72</f>
        <v>2.09327027878421</v>
      </c>
      <c r="E72" s="25" t="n">
        <f aca="false">Трансформирование!E72</f>
        <v>22.1</v>
      </c>
      <c r="F72" s="25" t="n">
        <f aca="false">Трансформирование!F72</f>
        <v>77</v>
      </c>
      <c r="G72" s="25" t="n">
        <f aca="false">Трансформирование!G72</f>
        <v>23</v>
      </c>
      <c r="H72" s="25" t="n">
        <f aca="false">(Трансформирование!H72-Трансформирование!$H$91)/Трансформирование!$H$92</f>
        <v>0.0371856343097899</v>
      </c>
      <c r="I72" s="25" t="n">
        <f aca="false">(Трансформирование!I72-Трансформирование!$I$91)/Трансформирование!$I$92</f>
        <v>1.03499952339429</v>
      </c>
      <c r="J72" s="25" t="n">
        <f aca="false">(Трансформирование!J72-Трансформирование!$J$91)/Трансформирование!$J$92</f>
        <v>-1.42889477207929</v>
      </c>
      <c r="K72" s="25" t="n">
        <f aca="false">(Трансформирование!K72-Трансформирование!$K$91)/Трансформирование!$K$92</f>
        <v>0.816240446969607</v>
      </c>
      <c r="L72" s="25" t="n">
        <f aca="false">(Трансформирование!L72-Трансформирование!$L$91)/Трансформирование!$L$92</f>
        <v>0.850908803563814</v>
      </c>
      <c r="M72" s="25" t="n">
        <f aca="false">(Трансформирование!M72-Трансформирование!$M$91)/Трансформирование!$M$92</f>
        <v>0.604762731694036</v>
      </c>
      <c r="N72" s="25" t="n">
        <f aca="false">Трансформирование!N72</f>
        <v>1.4142135623731</v>
      </c>
      <c r="O72" s="25" t="n">
        <f aca="false">(Трансформирование!O72-Трансформирование!$O$91)/Трансформирование!$O$92</f>
        <v>0.0121450646964148</v>
      </c>
      <c r="P72" s="25" t="n">
        <f aca="false">(Трансформирование!P72-Трансформирование!$P$91)/Трансформирование!$P$92</f>
        <v>1.53057161908223</v>
      </c>
      <c r="Q72" s="25" t="n">
        <f aca="false">(Трансформирование!Q72-Трансформирование!$Q$91)/Трансформирование!$Q$92</f>
        <v>2.54637883510229</v>
      </c>
      <c r="R72" s="25" t="n">
        <f aca="false">(Трансформирование!R72-Трансформирование!$R$91)/Трансформирование!$R$92</f>
        <v>1.23311210653856</v>
      </c>
      <c r="S72" s="25" t="n">
        <f aca="false">(Трансформирование!S72-Трансформирование!$S$91)/Трансформирование!$S$92</f>
        <v>0.503047218058364</v>
      </c>
      <c r="T72" s="25" t="n">
        <f aca="false">(Трансформирование!T72-Трансформирование!$T$91)/Трансформирование!$T$92</f>
        <v>-0.244289340000123</v>
      </c>
      <c r="U72" s="25" t="n">
        <f aca="false">(Трансформирование!U72-Трансформирование!$U$91)/Трансформирование!$U$92</f>
        <v>-0.465874229151904</v>
      </c>
      <c r="V72" s="25" t="n">
        <f aca="false">(Трансформирование!V72-Трансформирование!$V$91)/Трансформирование!$V$92</f>
        <v>0.0862330648252036</v>
      </c>
      <c r="W72" s="25" t="n">
        <f aca="false">(Трансформирование!W72-Трансформирование!$W$91)/Трансформирование!$W$92</f>
        <v>-0.283678748683402</v>
      </c>
      <c r="X72" s="25" t="n">
        <f aca="false">(Трансформирование!X72-Трансформирование!$X$91)/Трансформирование!$X$92</f>
        <v>0.515922826313534</v>
      </c>
      <c r="Y72" s="25" t="n">
        <f aca="false">(Трансформирование!Y72-Трансформирование!$Y$91)/Трансформирование!$Y$92</f>
        <v>0.224720381089641</v>
      </c>
      <c r="Z72" s="25" t="n">
        <f aca="false">(Трансформирование!Z72-Трансформирование!$Z$91)/Трансформирование!$Z$92</f>
        <v>0.257728454034689</v>
      </c>
      <c r="AA72" s="25" t="n">
        <f aca="false">(Трансформирование!AA72-Трансформирование!$AA$91)/Трансформирование!$AA$92</f>
        <v>-0.187779049422811</v>
      </c>
      <c r="AB72" s="25" t="n">
        <f aca="false">(Трансформирование!AB72-Трансформирование!$AB$91)/Трансформирование!$AB$92</f>
        <v>0.310370127476856</v>
      </c>
      <c r="AC72" s="25" t="n">
        <f aca="false">(Трансформирование!AC72-Трансформирование!$AC$91)/Трансформирование!$AC$92</f>
        <v>1.20216931997042</v>
      </c>
      <c r="AD72" s="25" t="n">
        <f aca="false">(Трансформирование!AD72-Трансформирование!$AD$91)/Трансформирование!$AD$92</f>
        <v>0.237066255422123</v>
      </c>
      <c r="AE72" s="25" t="n">
        <f aca="false">(Трансформирование!AE72-Трансформирование!$AE$91)/Трансформирование!$AE$92</f>
        <v>0.952778333441763</v>
      </c>
      <c r="AF72" s="25" t="n">
        <f aca="false">(Трансформирование!AF72-Трансформирование!$AF$91)/Трансформирование!$AF$92</f>
        <v>0.26862162714741</v>
      </c>
      <c r="AG72" s="25" t="n">
        <f aca="false">(Трансформирование!AG72-Трансформирование!$AG$91)/Трансформирование!$AG$92</f>
        <v>-0.372645027293617</v>
      </c>
      <c r="AH72" s="25" t="n">
        <f aca="false">(Трансформирование!AH72-Трансформирование!$AH$91)/Трансформирование!$AH$92</f>
        <v>0.396569531234125</v>
      </c>
      <c r="AI72" s="25" t="n">
        <f aca="false">(Трансформирование!AI72-Трансформирование!$AI$91)/Трансформирование!$AI$92</f>
        <v>0.86103295100841</v>
      </c>
    </row>
    <row r="73" customFormat="false" ht="10.5" hidden="false" customHeight="false" outlineLevel="0" collapsed="false">
      <c r="A73" s="28" t="s">
        <v>75</v>
      </c>
      <c r="B73" s="25" t="n">
        <f aca="false">(Трансформирование!B73-Трансформирование!$B$91)/Трансформирование!$B$92</f>
        <v>1.87800412398553</v>
      </c>
      <c r="C73" s="25" t="n">
        <f aca="false">(Трансформирование!C73-Трансформирование!$C$91)/Трансформирование!$C$92</f>
        <v>0.740157207360952</v>
      </c>
      <c r="D73" s="25" t="n">
        <f aca="false">Трансформирование!D73</f>
        <v>2.14323905132917</v>
      </c>
      <c r="E73" s="25" t="n">
        <f aca="false">Трансформирование!E73</f>
        <v>22</v>
      </c>
      <c r="F73" s="25" t="n">
        <f aca="false">Трансформирование!F73</f>
        <v>79</v>
      </c>
      <c r="G73" s="25" t="n">
        <f aca="false">Трансформирование!G73</f>
        <v>21</v>
      </c>
      <c r="H73" s="25" t="n">
        <f aca="false">(Трансформирование!H73-Трансформирование!$H$91)/Трансформирование!$H$92</f>
        <v>-0.596501636014443</v>
      </c>
      <c r="I73" s="25" t="n">
        <f aca="false">(Трансформирование!I73-Трансформирование!$I$91)/Трансформирование!$I$92</f>
        <v>0.47556086644854</v>
      </c>
      <c r="J73" s="25" t="n">
        <f aca="false">(Трансформирование!J73-Трансформирование!$J$91)/Трансформирование!$J$92</f>
        <v>-1.03365950551752</v>
      </c>
      <c r="K73" s="25" t="n">
        <f aca="false">(Трансформирование!K73-Трансформирование!$K$91)/Трансформирование!$K$92</f>
        <v>0.624796533134255</v>
      </c>
      <c r="L73" s="25" t="n">
        <f aca="false">(Трансформирование!L73-Трансформирование!$L$91)/Трансформирование!$L$92</f>
        <v>0.438355464438426</v>
      </c>
      <c r="M73" s="25" t="n">
        <f aca="false">(Трансформирование!M73-Трансформирование!$M$91)/Трансформирование!$M$92</f>
        <v>0.319205690351634</v>
      </c>
      <c r="N73" s="25" t="n">
        <f aca="false">Трансформирование!N73</f>
        <v>1.30496691015238</v>
      </c>
      <c r="O73" s="25" t="n">
        <f aca="false">(Трансформирование!O73-Трансформирование!$O$91)/Трансформирование!$O$92</f>
        <v>0.0558341317548231</v>
      </c>
      <c r="P73" s="25" t="n">
        <f aca="false">(Трансформирование!P73-Трансформирование!$P$91)/Трансформирование!$P$92</f>
        <v>1.2031977493947</v>
      </c>
      <c r="Q73" s="25" t="n">
        <f aca="false">(Трансформирование!Q73-Трансформирование!$Q$91)/Трансформирование!$Q$92</f>
        <v>0.227436354165972</v>
      </c>
      <c r="R73" s="25" t="n">
        <f aca="false">(Трансформирование!R73-Трансформирование!$R$91)/Трансформирование!$R$92</f>
        <v>0.820709655707971</v>
      </c>
      <c r="S73" s="25" t="n">
        <f aca="false">(Трансформирование!S73-Трансформирование!$S$91)/Трансформирование!$S$92</f>
        <v>-0.0709917731851708</v>
      </c>
      <c r="T73" s="25" t="n">
        <f aca="false">(Трансформирование!T73-Трансформирование!$T$91)/Трансформирование!$T$92</f>
        <v>-0.438721726134034</v>
      </c>
      <c r="U73" s="25" t="n">
        <f aca="false">(Трансформирование!U73-Трансформирование!$U$91)/Трансформирование!$U$92</f>
        <v>-0.838148380503776</v>
      </c>
      <c r="V73" s="25" t="n">
        <f aca="false">(Трансформирование!V73-Трансформирование!$V$91)/Трансформирование!$V$92</f>
        <v>0.652230603083598</v>
      </c>
      <c r="W73" s="25" t="n">
        <f aca="false">(Трансформирование!W73-Трансформирование!$W$91)/Трансформирование!$W$92</f>
        <v>-0.447987916240727</v>
      </c>
      <c r="X73" s="25" t="n">
        <f aca="false">(Трансформирование!X73-Трансформирование!$X$91)/Трансформирование!$X$92</f>
        <v>-0.0195679649076778</v>
      </c>
      <c r="Y73" s="25" t="n">
        <f aca="false">(Трансформирование!Y73-Трансформирование!$Y$91)/Трансформирование!$Y$92</f>
        <v>0.115257871345573</v>
      </c>
      <c r="Z73" s="25" t="n">
        <f aca="false">(Трансформирование!Z73-Трансформирование!$Z$91)/Трансформирование!$Z$92</f>
        <v>0.203740917825162</v>
      </c>
      <c r="AA73" s="25" t="n">
        <f aca="false">(Трансформирование!AA73-Трансформирование!$AA$91)/Трансформирование!$AA$92</f>
        <v>-0.187779049422811</v>
      </c>
      <c r="AB73" s="25" t="n">
        <f aca="false">(Трансформирование!AB73-Трансформирование!$AB$91)/Трансформирование!$AB$92</f>
        <v>0.31672101321157</v>
      </c>
      <c r="AC73" s="25" t="n">
        <f aca="false">(Трансформирование!AC73-Трансформирование!$AC$91)/Трансформирование!$AC$92</f>
        <v>1.15915802902198</v>
      </c>
      <c r="AD73" s="25" t="n">
        <f aca="false">(Трансформирование!AD73-Трансформирование!$AD$91)/Трансформирование!$AD$92</f>
        <v>0.2359912593598</v>
      </c>
      <c r="AE73" s="25" t="n">
        <f aca="false">(Трансформирование!AE73-Трансформирование!$AE$91)/Трансформирование!$AE$92</f>
        <v>0.382392775019025</v>
      </c>
      <c r="AF73" s="25" t="n">
        <f aca="false">(Трансформирование!AF73-Трансформирование!$AF$91)/Трансформирование!$AF$92</f>
        <v>-0.255807236368041</v>
      </c>
      <c r="AG73" s="25" t="n">
        <f aca="false">(Трансформирование!AG73-Трансформирование!$AG$91)/Трансформирование!$AG$92</f>
        <v>-0.472804311820848</v>
      </c>
      <c r="AH73" s="25" t="n">
        <f aca="false">(Трансформирование!AH73-Трансформирование!$AH$91)/Трансформирование!$AH$92</f>
        <v>0.6685829147077</v>
      </c>
      <c r="AI73" s="25" t="n">
        <f aca="false">(Трансформирование!AI73-Трансформирование!$AI$91)/Трансформирование!$AI$92</f>
        <v>0.935629410568847</v>
      </c>
    </row>
    <row r="74" customFormat="false" ht="10.5" hidden="false" customHeight="false" outlineLevel="0" collapsed="false">
      <c r="A74" s="28" t="s">
        <v>76</v>
      </c>
      <c r="B74" s="25" t="n">
        <f aca="false">(Трансформирование!B74-Трансформирование!$B$91)/Трансформирование!$B$92</f>
        <v>0.0170521495799841</v>
      </c>
      <c r="C74" s="25" t="n">
        <f aca="false">(Трансформирование!C74-Трансформирование!$C$91)/Трансформирование!$C$92</f>
        <v>0.894752944432586</v>
      </c>
      <c r="D74" s="25" t="n">
        <f aca="false">Трансформирование!D74</f>
        <v>2.0959905837808</v>
      </c>
      <c r="E74" s="25" t="n">
        <f aca="false">Трансформирование!E74</f>
        <v>24.6</v>
      </c>
      <c r="F74" s="25" t="n">
        <f aca="false">Трансформирование!F74</f>
        <v>85.8</v>
      </c>
      <c r="G74" s="25" t="n">
        <f aca="false">Трансформирование!G74</f>
        <v>14.2</v>
      </c>
      <c r="H74" s="25" t="n">
        <f aca="false">(Трансформирование!H74-Трансформирование!$H$91)/Трансформирование!$H$92</f>
        <v>-0.145676972305246</v>
      </c>
      <c r="I74" s="25" t="n">
        <f aca="false">(Трансформирование!I74-Трансформирование!$I$91)/Трансформирование!$I$92</f>
        <v>1.32498071126081</v>
      </c>
      <c r="J74" s="25" t="n">
        <f aca="false">(Трансформирование!J74-Трансформирование!$J$91)/Трансформирование!$J$92</f>
        <v>0.0317515650468203</v>
      </c>
      <c r="K74" s="25" t="n">
        <f aca="false">(Трансформирование!K74-Трансформирование!$K$91)/Трансформирование!$K$92</f>
        <v>0.707462672487225</v>
      </c>
      <c r="L74" s="25" t="n">
        <f aca="false">(Трансформирование!L74-Трансформирование!$L$91)/Трансформирование!$L$92</f>
        <v>0.387453154201091</v>
      </c>
      <c r="M74" s="25" t="n">
        <f aca="false">(Трансформирование!M74-Трансформирование!$M$91)/Трансформирование!$M$92</f>
        <v>0.392815251175562</v>
      </c>
      <c r="N74" s="25" t="n">
        <f aca="false">Трансформирование!N74</f>
        <v>1.30496691015238</v>
      </c>
      <c r="O74" s="25" t="n">
        <f aca="false">(Трансформирование!O74-Трансформирование!$O$91)/Трансформирование!$O$92</f>
        <v>0.560050845952346</v>
      </c>
      <c r="P74" s="25" t="n">
        <f aca="false">(Трансформирование!P74-Трансформирование!$P$91)/Трансформирование!$P$92</f>
        <v>-0.128461282100507</v>
      </c>
      <c r="Q74" s="25" t="n">
        <f aca="false">(Трансформирование!Q74-Трансформирование!$Q$91)/Трансформирование!$Q$92</f>
        <v>0.320333285055924</v>
      </c>
      <c r="R74" s="25" t="n">
        <f aca="false">(Трансформирование!R74-Трансформирование!$R$91)/Трансформирование!$R$92</f>
        <v>-0.146543552753483</v>
      </c>
      <c r="S74" s="25" t="n">
        <f aca="false">(Трансформирование!S74-Трансформирование!$S$91)/Трансформирование!$S$92</f>
        <v>-0.575212329602643</v>
      </c>
      <c r="T74" s="25" t="n">
        <f aca="false">(Трансформирование!T74-Трансформирование!$T$91)/Трансформирование!$T$92</f>
        <v>-0.584620992809434</v>
      </c>
      <c r="U74" s="25" t="n">
        <f aca="false">(Трансформирование!U74-Трансформирование!$U$91)/Трансформирование!$U$92</f>
        <v>-0.636997672818367</v>
      </c>
      <c r="V74" s="25" t="n">
        <f aca="false">(Трансформирование!V74-Трансформирование!$V$91)/Трансформирование!$V$92</f>
        <v>-0.580764221840561</v>
      </c>
      <c r="W74" s="25" t="n">
        <f aca="false">(Трансформирование!W74-Трансформирование!$W$91)/Трансформирование!$W$92</f>
        <v>-0.934443882038079</v>
      </c>
      <c r="X74" s="25" t="n">
        <f aca="false">(Трансформирование!X74-Трансформирование!$X$91)/Трансформирование!$X$92</f>
        <v>-0.290843509789881</v>
      </c>
      <c r="Y74" s="25" t="n">
        <f aca="false">(Трансформирование!Y74-Трансформирование!$Y$91)/Трансформирование!$Y$92</f>
        <v>-0.315094751991714</v>
      </c>
      <c r="Z74" s="25" t="n">
        <f aca="false">(Трансформирование!Z74-Трансформирование!$Z$91)/Трансформирование!$Z$92</f>
        <v>-0.964547180149916</v>
      </c>
      <c r="AA74" s="25" t="n">
        <f aca="false">(Трансформирование!AA74-Трансформирование!$AA$91)/Трансформирование!$AA$92</f>
        <v>-0.187779049422811</v>
      </c>
      <c r="AB74" s="25" t="n">
        <f aca="false">(Трансформирование!AB74-Трансформирование!$AB$91)/Трансформирование!$AB$92</f>
        <v>-0.52967321571384</v>
      </c>
      <c r="AC74" s="25" t="n">
        <f aca="false">(Трансформирование!AC74-Трансформирование!$AC$91)/Трансформирование!$AC$92</f>
        <v>1.45524145652116</v>
      </c>
      <c r="AD74" s="25" t="n">
        <f aca="false">(Трансформирование!AD74-Трансформирование!$AD$91)/Трансформирование!$AD$92</f>
        <v>1.49923393263016</v>
      </c>
      <c r="AE74" s="25" t="n">
        <f aca="false">(Трансформирование!AE74-Трансформирование!$AE$91)/Трансформирование!$AE$92</f>
        <v>0.00568657353214733</v>
      </c>
      <c r="AF74" s="25" t="n">
        <f aca="false">(Трансформирование!AF74-Трансформирование!$AF$91)/Трансформирование!$AF$92</f>
        <v>0.00207933504554541</v>
      </c>
      <c r="AG74" s="25" t="n">
        <f aca="false">(Трансформирование!AG74-Трансформирование!$AG$91)/Трансформирование!$AG$92</f>
        <v>0.0577212623446903</v>
      </c>
      <c r="AH74" s="25" t="n">
        <f aca="false">(Трансформирование!AH74-Трансформирование!$AH$91)/Трансформирование!$AH$92</f>
        <v>0.484843424001198</v>
      </c>
      <c r="AI74" s="25" t="n">
        <f aca="false">(Трансформирование!AI74-Трансформирование!$AI$91)/Трансформирование!$AI$92</f>
        <v>1.0830875283046</v>
      </c>
    </row>
    <row r="75" customFormat="false" ht="10.5" hidden="false" customHeight="false" outlineLevel="0" collapsed="false">
      <c r="A75" s="28" t="s">
        <v>77</v>
      </c>
      <c r="B75" s="25" t="n">
        <f aca="false">(Трансформирование!B75-Трансформирование!$B$91)/Трансформирование!$B$92</f>
        <v>0.470880786788354</v>
      </c>
      <c r="C75" s="25" t="n">
        <f aca="false">(Трансформирование!C75-Трансформирование!$C$91)/Трансформирование!$C$92</f>
        <v>0.91626727269243</v>
      </c>
      <c r="D75" s="25" t="n">
        <f aca="false">Трансформирование!D75</f>
        <v>2.05402157290175</v>
      </c>
      <c r="E75" s="25" t="n">
        <f aca="false">Трансформирование!E75</f>
        <v>24.3</v>
      </c>
      <c r="F75" s="25" t="n">
        <f aca="false">Трансформирование!F75</f>
        <v>78.7</v>
      </c>
      <c r="G75" s="25" t="n">
        <f aca="false">Трансформирование!G75</f>
        <v>21.3</v>
      </c>
      <c r="H75" s="25" t="n">
        <f aca="false">(Трансформирование!H75-Трансформирование!$H$91)/Трансформирование!$H$92</f>
        <v>0.274128987061723</v>
      </c>
      <c r="I75" s="25" t="n">
        <f aca="false">(Трансформирование!I75-Трансформирование!$I$91)/Трансформирование!$I$92</f>
        <v>0.660524209685676</v>
      </c>
      <c r="J75" s="25" t="n">
        <f aca="false">(Трансформирование!J75-Трансформирование!$J$91)/Трансформирование!$J$92</f>
        <v>-0.298849343075369</v>
      </c>
      <c r="K75" s="25" t="n">
        <f aca="false">(Трансформирование!K75-Трансформирование!$K$91)/Трансформирование!$K$92</f>
        <v>0.97497049224588</v>
      </c>
      <c r="L75" s="25" t="n">
        <f aca="false">(Трансформирование!L75-Трансформирование!$L$91)/Трансформирование!$L$92</f>
        <v>1.14778426895537</v>
      </c>
      <c r="M75" s="25" t="n">
        <f aca="false">(Трансформирование!M75-Трансформирование!$M$91)/Трансформирование!$M$92</f>
        <v>1.1443426446536</v>
      </c>
      <c r="N75" s="25" t="n">
        <f aca="false">Трансформирование!N75</f>
        <v>1.77827941003892</v>
      </c>
      <c r="O75" s="25" t="n">
        <f aca="false">(Трансформирование!O75-Трансформирование!$O$91)/Трансформирование!$O$92</f>
        <v>-0.0622839566266962</v>
      </c>
      <c r="P75" s="25" t="n">
        <f aca="false">(Трансформирование!P75-Трансформирование!$P$91)/Трансформирование!$P$92</f>
        <v>0.22785205819618</v>
      </c>
      <c r="Q75" s="25" t="n">
        <f aca="false">(Трансформирование!Q75-Трансформирование!$Q$91)/Трансформирование!$Q$92</f>
        <v>-0.125966614738811</v>
      </c>
      <c r="R75" s="25" t="n">
        <f aca="false">(Трансформирование!R75-Трансформирование!$R$91)/Трансформирование!$R$92</f>
        <v>-0.010584972257059</v>
      </c>
      <c r="S75" s="25" t="n">
        <f aca="false">(Трансформирование!S75-Трансформирование!$S$91)/Трансформирование!$S$92</f>
        <v>-0.456372824657397</v>
      </c>
      <c r="T75" s="25" t="n">
        <f aca="false">(Трансформирование!T75-Трансформирование!$T$91)/Трансформирование!$T$92</f>
        <v>0.12216808468655</v>
      </c>
      <c r="U75" s="25" t="n">
        <f aca="false">(Трансформирование!U75-Трансформирование!$U$91)/Трансформирование!$U$92</f>
        <v>-0.342487001229605</v>
      </c>
      <c r="V75" s="25" t="n">
        <f aca="false">(Трансформирование!V75-Трансформирование!$V$91)/Трансформирование!$V$92</f>
        <v>0.799161599244371</v>
      </c>
      <c r="W75" s="25" t="n">
        <f aca="false">(Трансформирование!W75-Трансформирование!$W$91)/Трансформирование!$W$92</f>
        <v>0.98382992415116</v>
      </c>
      <c r="X75" s="25" t="n">
        <f aca="false">(Трансформирование!X75-Трансформирование!$X$91)/Трансформирование!$X$92</f>
        <v>0.554185019676024</v>
      </c>
      <c r="Y75" s="25" t="n">
        <f aca="false">(Трансформирование!Y75-Трансформирование!$Y$91)/Трансформирование!$Y$92</f>
        <v>0.211313719626048</v>
      </c>
      <c r="Z75" s="25" t="n">
        <f aca="false">(Трансформирование!Z75-Трансформирование!$Z$91)/Трансформирование!$Z$92</f>
        <v>-0.604409737303237</v>
      </c>
      <c r="AA75" s="25" t="n">
        <f aca="false">(Трансформирование!AA75-Трансформирование!$AA$91)/Трансформирование!$AA$92</f>
        <v>-0.187779049422811</v>
      </c>
      <c r="AB75" s="25" t="n">
        <f aca="false">(Трансформирование!AB75-Трансформирование!$AB$91)/Трансформирование!$AB$92</f>
        <v>1.84844770154071</v>
      </c>
      <c r="AC75" s="25" t="n">
        <f aca="false">(Трансформирование!AC75-Трансформирование!$AC$91)/Трансформирование!$AC$92</f>
        <v>0.0940768378127441</v>
      </c>
      <c r="AD75" s="25" t="n">
        <f aca="false">(Трансформирование!AD75-Трансформирование!$AD$91)/Трансформирование!$AD$92</f>
        <v>1.07081265851385</v>
      </c>
      <c r="AE75" s="25" t="n">
        <f aca="false">(Трансформирование!AE75-Трансформирование!$AE$91)/Трансформирование!$AE$92</f>
        <v>1.01965358182691</v>
      </c>
      <c r="AF75" s="25" t="n">
        <f aca="false">(Трансформирование!AF75-Трансформирование!$AF$91)/Трансформирование!$AF$92</f>
        <v>-0.962781221308184</v>
      </c>
      <c r="AG75" s="25" t="n">
        <f aca="false">(Трансформирование!AG75-Трансформирование!$AG$91)/Трансформирование!$AG$92</f>
        <v>0.0794460443042671</v>
      </c>
      <c r="AH75" s="25" t="n">
        <f aca="false">(Трансформирование!AH75-Трансформирование!$AH$91)/Трансформирование!$AH$92</f>
        <v>1.14105934239841</v>
      </c>
      <c r="AI75" s="25" t="n">
        <f aca="false">(Трансформирование!AI75-Трансформирование!$AI$91)/Трансформирование!$AI$92</f>
        <v>0.441211015807808</v>
      </c>
    </row>
    <row r="76" customFormat="false" ht="10.5" hidden="false" customHeight="false" outlineLevel="0" collapsed="false">
      <c r="A76" s="28" t="s">
        <v>78</v>
      </c>
      <c r="B76" s="25" t="n">
        <f aca="false">(Трансформирование!B76-Трансформирование!$B$91)/Трансформирование!$B$92</f>
        <v>0.293230748628178</v>
      </c>
      <c r="C76" s="25" t="n">
        <f aca="false">(Трансформирование!C76-Трансформирование!$C$91)/Трансформирование!$C$92</f>
        <v>0.492279130832712</v>
      </c>
      <c r="D76" s="25" t="n">
        <f aca="false">Трансформирование!D76</f>
        <v>2.08228160385087</v>
      </c>
      <c r="E76" s="25" t="n">
        <f aca="false">Трансформирование!E76</f>
        <v>23.8</v>
      </c>
      <c r="F76" s="25" t="n">
        <f aca="false">Трансформирование!F76</f>
        <v>72.4</v>
      </c>
      <c r="G76" s="25" t="n">
        <f aca="false">Трансформирование!G76</f>
        <v>27.6</v>
      </c>
      <c r="H76" s="25" t="n">
        <f aca="false">(Трансформирование!H76-Трансформирование!$H$91)/Трансформирование!$H$92</f>
        <v>1.83963813890446</v>
      </c>
      <c r="I76" s="25" t="n">
        <f aca="false">(Трансформирование!I76-Трансформирование!$I$91)/Трансформирование!$I$92</f>
        <v>1.22339738145441</v>
      </c>
      <c r="J76" s="25" t="n">
        <f aca="false">(Трансформирование!J76-Трансформирование!$J$91)/Трансформирование!$J$92</f>
        <v>-0.368799943731513</v>
      </c>
      <c r="K76" s="25" t="n">
        <f aca="false">(Трансформирование!K76-Трансформирование!$K$91)/Трансформирование!$K$92</f>
        <v>0.33331042634812</v>
      </c>
      <c r="L76" s="25" t="n">
        <f aca="false">(Трансформирование!L76-Трансформирование!$L$91)/Трансформирование!$L$92</f>
        <v>0.425050079551728</v>
      </c>
      <c r="M76" s="25" t="n">
        <f aca="false">(Трансформирование!M76-Трансформирование!$M$91)/Трансформирование!$M$92</f>
        <v>0.824497549927712</v>
      </c>
      <c r="N76" s="25" t="n">
        <f aca="false">Трансформирование!N76</f>
        <v>1.43156912274326</v>
      </c>
      <c r="O76" s="25" t="n">
        <f aca="false">(Трансформирование!O76-Трансформирование!$O$91)/Трансформирование!$O$92</f>
        <v>-0.484941699170616</v>
      </c>
      <c r="P76" s="25" t="n">
        <f aca="false">(Трансформирование!P76-Трансформирование!$P$91)/Трансформирование!$P$92</f>
        <v>0.839185298084657</v>
      </c>
      <c r="Q76" s="25" t="n">
        <f aca="false">(Трансформирование!Q76-Трансформирование!$Q$91)/Трансформирование!$Q$92</f>
        <v>1.30007487141408</v>
      </c>
      <c r="R76" s="25" t="n">
        <f aca="false">(Трансформирование!R76-Трансформирование!$R$91)/Трансформирование!$R$92</f>
        <v>-0.517564581219709</v>
      </c>
      <c r="S76" s="25" t="n">
        <f aca="false">(Трансформирование!S76-Трансформирование!$S$91)/Трансформирование!$S$92</f>
        <v>-0.843084168374545</v>
      </c>
      <c r="T76" s="25" t="n">
        <f aca="false">(Трансформирование!T76-Трансформирование!$T$91)/Трансформирование!$T$92</f>
        <v>-0.183711309824648</v>
      </c>
      <c r="U76" s="25" t="n">
        <f aca="false">(Трансформирование!U76-Трансформирование!$U$91)/Трансформирование!$U$92</f>
        <v>-0.712187673569992</v>
      </c>
      <c r="V76" s="25" t="n">
        <f aca="false">(Трансформирование!V76-Трансформирование!$V$91)/Трансформирование!$V$92</f>
        <v>-0.316151309418774</v>
      </c>
      <c r="W76" s="25" t="n">
        <f aca="false">(Трансформирование!W76-Трансформирование!$W$91)/Трансформирование!$W$92</f>
        <v>-0.496144878927854</v>
      </c>
      <c r="X76" s="25" t="n">
        <f aca="false">(Трансформирование!X76-Трансформирование!$X$91)/Трансформирование!$X$92</f>
        <v>-0.289111123000737</v>
      </c>
      <c r="Y76" s="25" t="n">
        <f aca="false">(Трансформирование!Y76-Трансформирование!$Y$91)/Трансформирование!$Y$92</f>
        <v>-0.691064303750032</v>
      </c>
      <c r="Z76" s="25" t="n">
        <f aca="false">(Трансформирование!Z76-Трансформирование!$Z$91)/Трансформирование!$Z$92</f>
        <v>-0.302872607105929</v>
      </c>
      <c r="AA76" s="25" t="n">
        <f aca="false">(Трансформирование!AA76-Трансформирование!$AA$91)/Трансформирование!$AA$92</f>
        <v>-0.187779049422811</v>
      </c>
      <c r="AB76" s="25" t="n">
        <f aca="false">(Трансформирование!AB76-Трансформирование!$AB$91)/Трансформирование!$AB$92</f>
        <v>0.0947409557380018</v>
      </c>
      <c r="AC76" s="25" t="n">
        <f aca="false">(Трансформирование!AC76-Трансформирование!$AC$91)/Трансформирование!$AC$92</f>
        <v>-0.373666850405037</v>
      </c>
      <c r="AD76" s="25" t="n">
        <f aca="false">(Трансформирование!AD76-Трансформирование!$AD$91)/Трансформирование!$AD$92</f>
        <v>0.631394981884315</v>
      </c>
      <c r="AE76" s="25" t="n">
        <f aca="false">(Трансформирование!AE76-Трансформирование!$AE$91)/Трансформирование!$AE$92</f>
        <v>1.17610989714331</v>
      </c>
      <c r="AF76" s="25" t="n">
        <f aca="false">(Трансформирование!AF76-Трансформирование!$AF$91)/Трансформирование!$AF$92</f>
        <v>-0.0925696780213635</v>
      </c>
      <c r="AG76" s="25" t="n">
        <f aca="false">(Трансформирование!AG76-Трансформирование!$AG$91)/Трансформирование!$AG$92</f>
        <v>0.34592298110503</v>
      </c>
      <c r="AH76" s="25" t="n">
        <f aca="false">(Трансформирование!AH76-Трансформирование!$AH$91)/Трансформирование!$AH$92</f>
        <v>0.521587899328681</v>
      </c>
      <c r="AI76" s="25" t="n">
        <f aca="false">(Трансформирование!AI76-Трансформирование!$AI$91)/Трансформирование!$AI$92</f>
        <v>-0.218013510540245</v>
      </c>
    </row>
    <row r="77" customFormat="false" ht="10.5" hidden="false" customHeight="false" outlineLevel="0" collapsed="false">
      <c r="A77" s="28" t="s">
        <v>79</v>
      </c>
      <c r="B77" s="25" t="n">
        <f aca="false">(Трансформирование!B77-Трансформирование!$B$91)/Трансформирование!$B$92</f>
        <v>0.955361809354237</v>
      </c>
      <c r="C77" s="25" t="n">
        <f aca="false">(Трансформирование!C77-Трансформирование!$C$91)/Трансформирование!$C$92</f>
        <v>-0.195288138004176</v>
      </c>
      <c r="D77" s="25" t="n">
        <f aca="false">Трансформирование!D77</f>
        <v>2.07392445222127</v>
      </c>
      <c r="E77" s="25" t="n">
        <f aca="false">Трансформирование!E77</f>
        <v>22</v>
      </c>
      <c r="F77" s="25" t="n">
        <f aca="false">Трансформирование!F77</f>
        <v>72.2</v>
      </c>
      <c r="G77" s="25" t="n">
        <f aca="false">Трансформирование!G77</f>
        <v>27.8</v>
      </c>
      <c r="H77" s="25" t="n">
        <f aca="false">(Трансформирование!H77-Трансформирование!$H$91)/Трансформирование!$H$92</f>
        <v>0.0148418754688102</v>
      </c>
      <c r="I77" s="25" t="n">
        <f aca="false">(Трансформирование!I77-Трансформирование!$I$91)/Трансформирование!$I$92</f>
        <v>0.108970900877931</v>
      </c>
      <c r="J77" s="25" t="n">
        <f aca="false">(Трансформирование!J77-Трансформирование!$J$91)/Трансформирование!$J$92</f>
        <v>-1.13840676271086</v>
      </c>
      <c r="K77" s="25" t="n">
        <f aca="false">(Трансформирование!K77-Трансформирование!$K$91)/Трансформирование!$K$92</f>
        <v>-0.17470821357062</v>
      </c>
      <c r="L77" s="25" t="n">
        <f aca="false">(Трансформирование!L77-Трансформирование!$L$91)/Трансформирование!$L$92</f>
        <v>0.925144320712025</v>
      </c>
      <c r="M77" s="25" t="n">
        <f aca="false">(Трансформирование!M77-Трансформирование!$M$91)/Трансформирование!$M$92</f>
        <v>0.795882276191217</v>
      </c>
      <c r="N77" s="25" t="n">
        <f aca="false">Трансформирование!N77</f>
        <v>1.5100830606951</v>
      </c>
      <c r="O77" s="25" t="n">
        <f aca="false">(Трансформирование!O77-Трансформирование!$O$91)/Трансформирование!$O$92</f>
        <v>0.170987807728689</v>
      </c>
      <c r="P77" s="25" t="n">
        <f aca="false">(Трансформирование!P77-Трансформирование!$P$91)/Трансформирование!$P$92</f>
        <v>1.56970623053222</v>
      </c>
      <c r="Q77" s="25" t="n">
        <f aca="false">(Трансформирование!Q77-Трансформирование!$Q$91)/Трансформирование!$Q$92</f>
        <v>-0.293107306192798</v>
      </c>
      <c r="R77" s="25" t="n">
        <f aca="false">(Трансформирование!R77-Трансформирование!$R$91)/Трансформирование!$R$92</f>
        <v>0.277942301415617</v>
      </c>
      <c r="S77" s="25" t="n">
        <f aca="false">(Трансформирование!S77-Трансформирование!$S$91)/Трансформирование!$S$92</f>
        <v>-0.171872950607014</v>
      </c>
      <c r="T77" s="25" t="n">
        <f aca="false">(Трансформирование!T77-Трансформирование!$T$91)/Трансформирование!$T$92</f>
        <v>-0.309136958215897</v>
      </c>
      <c r="U77" s="25" t="n">
        <f aca="false">(Трансформирование!U77-Трансформирование!$U$91)/Трансформирование!$U$92</f>
        <v>-0.13502241920169</v>
      </c>
      <c r="V77" s="25" t="n">
        <f aca="false">(Трансформирование!V77-Трансформирование!$V$91)/Трансформирование!$V$92</f>
        <v>0.803574954051342</v>
      </c>
      <c r="W77" s="25" t="n">
        <f aca="false">(Трансформирование!W77-Трансформирование!$W$91)/Трансформирование!$W$92</f>
        <v>0.641546332423987</v>
      </c>
      <c r="X77" s="25" t="n">
        <f aca="false">(Трансформирование!X77-Трансформирование!$X$91)/Трансформирование!$X$92</f>
        <v>0.689529151099639</v>
      </c>
      <c r="Y77" s="25" t="n">
        <f aca="false">(Трансформирование!Y77-Трансформирование!$Y$91)/Трансформирование!$Y$92</f>
        <v>0.274749178952751</v>
      </c>
      <c r="Z77" s="25" t="n">
        <f aca="false">(Трансформирование!Z77-Трансформирование!$Z$91)/Трансформирование!$Z$92</f>
        <v>0.0491971593193061</v>
      </c>
      <c r="AA77" s="25" t="n">
        <f aca="false">(Трансформирование!AA77-Трансформирование!$AA$91)/Трансформирование!$AA$92</f>
        <v>-0.187779049422811</v>
      </c>
      <c r="AB77" s="25" t="n">
        <f aca="false">(Трансформирование!AB77-Трансформирование!$AB$91)/Трансформирование!$AB$92</f>
        <v>0.72953304008272</v>
      </c>
      <c r="AC77" s="25" t="n">
        <f aca="false">(Трансформирование!AC77-Трансформирование!$AC$91)/Трансформирование!$AC$92</f>
        <v>-0.466078923817136</v>
      </c>
      <c r="AD77" s="25" t="n">
        <f aca="false">(Трансформирование!AD77-Трансформирование!$AD$91)/Трансформирование!$AD$92</f>
        <v>-0.281266837007459</v>
      </c>
      <c r="AE77" s="25" t="n">
        <f aca="false">(Трансформирование!AE77-Трансформирование!$AE$91)/Трансформирование!$AE$92</f>
        <v>0.966236591363556</v>
      </c>
      <c r="AF77" s="25" t="n">
        <f aca="false">(Трансформирование!AF77-Трансформирование!$AF$91)/Трансформирование!$AF$92</f>
        <v>-0.351845217684265</v>
      </c>
      <c r="AG77" s="25" t="n">
        <f aca="false">(Трансформирование!AG77-Трансформирование!$AG$91)/Трансформирование!$AG$92</f>
        <v>-0.130590095328362</v>
      </c>
      <c r="AH77" s="25" t="n">
        <f aca="false">(Трансформирование!AH77-Трансформирование!$AH$91)/Трансформирование!$AH$92</f>
        <v>1.08954595039301</v>
      </c>
      <c r="AI77" s="25" t="n">
        <f aca="false">(Трансформирование!AI77-Трансформирование!$AI$91)/Трансформирование!$AI$92</f>
        <v>0.812458512224869</v>
      </c>
    </row>
    <row r="78" customFormat="false" ht="10.5" hidden="false" customHeight="false" outlineLevel="0" collapsed="false">
      <c r="A78" s="28" t="s">
        <v>80</v>
      </c>
      <c r="B78" s="25" t="n">
        <f aca="false">(Трансформирование!B78-Трансформирование!$B$91)/Трансформирование!$B$92</f>
        <v>3.76294950253537</v>
      </c>
      <c r="C78" s="25" t="n">
        <f aca="false">(Трансформирование!C78-Трансформирование!$C$91)/Трансформирование!$C$92</f>
        <v>-0.314047616928445</v>
      </c>
      <c r="D78" s="25" t="n">
        <f aca="false">Трансформирование!D78</f>
        <v>2.22932937358204</v>
      </c>
      <c r="E78" s="25" t="n">
        <f aca="false">Трансформирование!E78</f>
        <v>15.8</v>
      </c>
      <c r="F78" s="25" t="n">
        <f aca="false">Трансформирование!F78</f>
        <v>65.4</v>
      </c>
      <c r="G78" s="25" t="n">
        <f aca="false">Трансформирование!G78</f>
        <v>34.6</v>
      </c>
      <c r="H78" s="25" t="n">
        <f aca="false">(Трансформирование!H78-Трансформирование!$H$91)/Трансформирование!$H$92</f>
        <v>-0.145676972305246</v>
      </c>
      <c r="I78" s="25" t="n">
        <f aca="false">(Трансформирование!I78-Трансформирование!$I$91)/Трансформирование!$I$92</f>
        <v>0.0373734234660225</v>
      </c>
      <c r="J78" s="25" t="n">
        <f aca="false">(Трансформирование!J78-Трансформирование!$J$91)/Трансформирование!$J$92</f>
        <v>-1.8124807052713</v>
      </c>
      <c r="K78" s="25" t="n">
        <f aca="false">(Трансформирование!K78-Трансформирование!$K$91)/Трансформирование!$K$92</f>
        <v>-0.242208049150924</v>
      </c>
      <c r="L78" s="25" t="n">
        <f aca="false">(Трансформирование!L78-Трансформирование!$L$91)/Трансформирование!$L$92</f>
        <v>-0.171314802242952</v>
      </c>
      <c r="M78" s="25" t="n">
        <f aca="false">(Трансформирование!M78-Трансформирование!$M$91)/Трансформирование!$M$92</f>
        <v>-0.445415912828878</v>
      </c>
      <c r="N78" s="25" t="n">
        <f aca="false">Трансформирование!N78</f>
        <v>0.914691219228694</v>
      </c>
      <c r="O78" s="25" t="n">
        <f aca="false">(Трансформирование!O78-Трансформирование!$O$91)/Трансформирование!$O$92</f>
        <v>-0.818229129139643</v>
      </c>
      <c r="P78" s="25" t="n">
        <f aca="false">(Трансформирование!P78-Трансформирование!$P$91)/Трансформирование!$P$92</f>
        <v>1.18352630212137</v>
      </c>
      <c r="Q78" s="25" t="n">
        <f aca="false">(Трансформирование!Q78-Трансформирование!$Q$91)/Трансформирование!$Q$92</f>
        <v>-0.507365235869953</v>
      </c>
      <c r="R78" s="25" t="n">
        <f aca="false">(Трансформирование!R78-Трансформирование!$R$91)/Трансформирование!$R$92</f>
        <v>0.392118656317175</v>
      </c>
      <c r="S78" s="25" t="n">
        <f aca="false">(Трансформирование!S78-Трансформирование!$S$91)/Трансформирование!$S$92</f>
        <v>0.939890270715478</v>
      </c>
      <c r="T78" s="25" t="n">
        <f aca="false">(Трансформирование!T78-Трансформирование!$T$91)/Трансформирование!$T$92</f>
        <v>0.736381680571727</v>
      </c>
      <c r="U78" s="25" t="n">
        <f aca="false">(Трансформирование!U78-Трансформирование!$U$91)/Трансформирование!$U$92</f>
        <v>2.1172877707209</v>
      </c>
      <c r="V78" s="25" t="n">
        <f aca="false">(Трансформирование!V78-Трансформирование!$V$91)/Трансформирование!$V$92</f>
        <v>0.81146853308251</v>
      </c>
      <c r="W78" s="25" t="n">
        <f aca="false">(Трансформирование!W78-Трансформирование!$W$91)/Трансформирование!$W$92</f>
        <v>-0.0771844665804632</v>
      </c>
      <c r="X78" s="25" t="n">
        <f aca="false">(Трансформирование!X78-Трансформирование!$X$91)/Трансформирование!$X$92</f>
        <v>1.62493483457252</v>
      </c>
      <c r="Y78" s="25" t="n">
        <f aca="false">(Трансформирование!Y78-Трансформирование!$Y$91)/Трансформирование!$Y$92</f>
        <v>1.49259464392625</v>
      </c>
      <c r="Z78" s="25" t="n">
        <f aca="false">(Трансформирование!Z78-Трансформирование!$Z$91)/Трансформирование!$Z$92</f>
        <v>1.67162761815175</v>
      </c>
      <c r="AA78" s="25" t="n">
        <f aca="false">(Трансформирование!AA78-Трансформирование!$AA$91)/Трансформирование!$AA$92</f>
        <v>-0.187779049422811</v>
      </c>
      <c r="AB78" s="25" t="n">
        <f aca="false">(Трансформирование!AB78-Трансформирование!$AB$91)/Трансформирование!$AB$92</f>
        <v>0.324187214781017</v>
      </c>
      <c r="AC78" s="25" t="n">
        <f aca="false">(Трансформирование!AC78-Трансформирование!$AC$91)/Трансформирование!$AC$92</f>
        <v>0.842463188627046</v>
      </c>
      <c r="AD78" s="25" t="n">
        <f aca="false">(Трансформирование!AD78-Трансформирование!$AD$91)/Трансформирование!$AD$92</f>
        <v>-0.62133960213245</v>
      </c>
      <c r="AE78" s="25" t="n">
        <f aca="false">(Трансформирование!AE78-Трансформирование!$AE$91)/Трансформирование!$AE$92</f>
        <v>0.149653164598793</v>
      </c>
      <c r="AF78" s="25" t="n">
        <f aca="false">(Трансформирование!AF78-Трансформирование!$AF$91)/Трансформирование!$AF$92</f>
        <v>0.0679204551364318</v>
      </c>
      <c r="AG78" s="25" t="n">
        <f aca="false">(Трансформирование!AG78-Трансформирование!$AG$91)/Трансформирование!$AG$92</f>
        <v>0.307179579034186</v>
      </c>
      <c r="AH78" s="25" t="n">
        <f aca="false">(Трансформирование!AH78-Трансформирование!$AH$91)/Трансформирование!$AH$92</f>
        <v>-0.327849216545932</v>
      </c>
      <c r="AI78" s="25" t="n">
        <f aca="false">(Трансформирование!AI78-Трансформирование!$AI$91)/Трансформирование!$AI$92</f>
        <v>-0.769680351010457</v>
      </c>
    </row>
    <row r="79" customFormat="false" ht="10.5" hidden="false" customHeight="false" outlineLevel="0" collapsed="false">
      <c r="A79" s="28" t="s">
        <v>81</v>
      </c>
      <c r="B79" s="25" t="n">
        <f aca="false">(Трансформирование!B79-Трансформирование!$B$91)/Трансформирование!$B$92</f>
        <v>1.32880427258204</v>
      </c>
      <c r="C79" s="25" t="n">
        <f aca="false">(Трансформирование!C79-Трансформирование!$C$91)/Трансформирование!$C$92</f>
        <v>-1.30003082278699</v>
      </c>
      <c r="D79" s="25" t="n">
        <f aca="false">Трансформирование!D79</f>
        <v>2.06829638283334</v>
      </c>
      <c r="E79" s="25" t="n">
        <f aca="false">Трансформирование!E79</f>
        <v>19.8</v>
      </c>
      <c r="F79" s="25" t="n">
        <f aca="false">Трансформирование!F79</f>
        <v>77.8</v>
      </c>
      <c r="G79" s="25" t="n">
        <f aca="false">Трансформирование!G79</f>
        <v>22.2</v>
      </c>
      <c r="H79" s="25" t="n">
        <f aca="false">(Трансформирование!H79-Трансформирование!$H$91)/Трансформирование!$H$92</f>
        <v>0.957195965274644</v>
      </c>
      <c r="I79" s="25" t="n">
        <f aca="false">(Трансформирование!I79-Трансформирование!$I$91)/Трансформирование!$I$92</f>
        <v>-0.466487238199507</v>
      </c>
      <c r="J79" s="25" t="n">
        <f aca="false">(Трансформирование!J79-Трансформирование!$J$91)/Трансформирование!$J$92</f>
        <v>-1.78330051038298</v>
      </c>
      <c r="K79" s="25" t="n">
        <f aca="false">(Трансформирование!K79-Трансформирование!$K$91)/Трансформирование!$K$92</f>
        <v>-0.928818119676274</v>
      </c>
      <c r="L79" s="25" t="n">
        <f aca="false">(Трансформирование!L79-Трансформирование!$L$91)/Трансформирование!$L$92</f>
        <v>-0.910529991692029</v>
      </c>
      <c r="M79" s="25" t="n">
        <f aca="false">(Трансформирование!M79-Трансформирование!$M$91)/Трансформирование!$M$92</f>
        <v>-0.8126605843245</v>
      </c>
      <c r="N79" s="25" t="n">
        <f aca="false">Трансформирование!N79</f>
        <v>0.740082804492285</v>
      </c>
      <c r="O79" s="25" t="n">
        <f aca="false">(Трансформирование!O79-Трансформирование!$O$91)/Трансформирование!$O$92</f>
        <v>2.04700436728517</v>
      </c>
      <c r="P79" s="25" t="n">
        <f aca="false">(Трансформирование!P79-Трансформирование!$P$91)/Трансформирование!$P$92</f>
        <v>0.552575411213067</v>
      </c>
      <c r="Q79" s="25" t="n">
        <f aca="false">(Трансформирование!Q79-Трансформирование!$Q$91)/Трансформирование!$Q$92</f>
        <v>0.345284596403091</v>
      </c>
      <c r="R79" s="25" t="n">
        <f aca="false">(Трансформирование!R79-Трансформирование!$R$91)/Трансформирование!$R$92</f>
        <v>0.143240472535973</v>
      </c>
      <c r="S79" s="25" t="n">
        <f aca="false">(Трансформирование!S79-Трансформирование!$S$91)/Трансформирование!$S$92</f>
        <v>-0.531030796184667</v>
      </c>
      <c r="T79" s="25" t="n">
        <f aca="false">(Трансформирование!T79-Трансформирование!$T$91)/Трансформирование!$T$92</f>
        <v>0.125990917363925</v>
      </c>
      <c r="U79" s="25" t="n">
        <f aca="false">(Трансформирование!U79-Трансформирование!$U$91)/Трансформирование!$U$92</f>
        <v>1.39836043509142</v>
      </c>
      <c r="V79" s="25" t="n">
        <f aca="false">(Трансформирование!V79-Трансформирование!$V$91)/Трансформирование!$V$92</f>
        <v>0.2028165426596</v>
      </c>
      <c r="W79" s="25" t="n">
        <f aca="false">(Трансформирование!W79-Трансформирование!$W$91)/Трансформирование!$W$92</f>
        <v>-0.4203223190273</v>
      </c>
      <c r="X79" s="25" t="n">
        <f aca="false">(Трансформирование!X79-Трансформирование!$X$91)/Трансформирование!$X$92</f>
        <v>1.86800981848653</v>
      </c>
      <c r="Y79" s="25" t="n">
        <f aca="false">(Трансформирование!Y79-Трансформирование!$Y$91)/Трансформирование!$Y$92</f>
        <v>2.09073214768755</v>
      </c>
      <c r="Z79" s="25" t="n">
        <f aca="false">(Трансформирование!Z79-Трансформирование!$Z$91)/Трансформирование!$Z$92</f>
        <v>1.39602713374949</v>
      </c>
      <c r="AA79" s="25" t="n">
        <f aca="false">(Трансформирование!AA79-Трансформирование!$AA$91)/Трансформирование!$AA$92</f>
        <v>-0.187779049422811</v>
      </c>
      <c r="AB79" s="25" t="n">
        <f aca="false">(Трансформирование!AB79-Трансформирование!$AB$91)/Трансформирование!$AB$92</f>
        <v>0.943212355880967</v>
      </c>
      <c r="AC79" s="25" t="n">
        <f aca="false">(Трансформирование!AC79-Трансформирование!$AC$91)/Трансформирование!$AC$92</f>
        <v>-0.144238661849778</v>
      </c>
      <c r="AD79" s="25" t="n">
        <f aca="false">(Трансформирование!AD79-Трансформирование!$AD$91)/Трансформирование!$AD$92</f>
        <v>-1.60594853924962</v>
      </c>
      <c r="AE79" s="25" t="n">
        <f aca="false">(Трансформирование!AE79-Трансформирование!$AE$91)/Трансформирование!$AE$92</f>
        <v>0.27991540388964</v>
      </c>
      <c r="AF79" s="25" t="n">
        <f aca="false">(Трансформирование!AF79-Трансформирование!$AF$91)/Трансформирование!$AF$92</f>
        <v>-0.655605078926654</v>
      </c>
      <c r="AG79" s="25" t="n">
        <f aca="false">(Трансформирование!AG79-Трансформирование!$AG$91)/Трансформирование!$AG$92</f>
        <v>1.06125434506067</v>
      </c>
      <c r="AH79" s="25" t="n">
        <f aca="false">(Трансформирование!AH79-Трансформирование!$AH$91)/Трансформирование!$AH$92</f>
        <v>0.0289936752117588</v>
      </c>
      <c r="AI79" s="25" t="n">
        <f aca="false">(Трансформирование!AI79-Трансформирование!$AI$91)/Трансформирование!$AI$92</f>
        <v>0.222626041281875</v>
      </c>
    </row>
    <row r="80" customFormat="false" ht="10.5" hidden="false" customHeight="false" outlineLevel="0" collapsed="false">
      <c r="A80" s="28" t="s">
        <v>82</v>
      </c>
      <c r="B80" s="25" t="n">
        <f aca="false">(Трансформирование!B80-Трансформирование!$B$91)/Трансформирование!$B$92</f>
        <v>0.410930672188551</v>
      </c>
      <c r="C80" s="25" t="n">
        <f aca="false">(Трансформирование!C80-Трансформирование!$C$91)/Трансформирование!$C$92</f>
        <v>0.461507084679968</v>
      </c>
      <c r="D80" s="25" t="n">
        <f aca="false">Трансформирование!D80</f>
        <v>2.03648920219714</v>
      </c>
      <c r="E80" s="25" t="n">
        <f aca="false">Трансформирование!E80</f>
        <v>23.9</v>
      </c>
      <c r="F80" s="25" t="n">
        <f aca="false">Трансформирование!F80</f>
        <v>77</v>
      </c>
      <c r="G80" s="25" t="n">
        <f aca="false">Трансформирование!G80</f>
        <v>23</v>
      </c>
      <c r="H80" s="25" t="n">
        <f aca="false">(Трансформирование!H80-Трансформирование!$H$91)/Трансформирование!$H$92</f>
        <v>-1.08708742866771</v>
      </c>
      <c r="I80" s="25" t="n">
        <f aca="false">(Трансформирование!I80-Трансформирование!$I$91)/Трансформирование!$I$92</f>
        <v>-0.318014178717276</v>
      </c>
      <c r="J80" s="25" t="n">
        <f aca="false">(Трансформирование!J80-Трансформирование!$J$91)/Трансформирование!$J$92</f>
        <v>-0.402557270012465</v>
      </c>
      <c r="K80" s="25" t="n">
        <f aca="false">(Трансформирование!K80-Трансформирование!$K$91)/Трансформирование!$K$92</f>
        <v>0.528094966848493</v>
      </c>
      <c r="L80" s="25" t="n">
        <f aca="false">(Трансформирование!L80-Трансформирование!$L$91)/Трансформирование!$L$92</f>
        <v>0.431726307845479</v>
      </c>
      <c r="M80" s="25" t="n">
        <f aca="false">(Трансформирование!M80-Трансформирование!$M$91)/Трансформирование!$M$92</f>
        <v>0.217429883918754</v>
      </c>
      <c r="N80" s="25" t="n">
        <f aca="false">Трансформирование!N80</f>
        <v>0.740082804492285</v>
      </c>
      <c r="O80" s="25" t="n">
        <f aca="false">(Трансформирование!O80-Трансформирование!$O$91)/Трансформирование!$O$92</f>
        <v>0.516752559261784</v>
      </c>
      <c r="P80" s="25" t="n">
        <f aca="false">(Трансформирование!P80-Трансформирование!$P$91)/Трансформирование!$P$92</f>
        <v>-0.686703974751687</v>
      </c>
      <c r="Q80" s="25" t="n">
        <f aca="false">(Трансформирование!Q80-Трансформирование!$Q$91)/Трансформирование!$Q$92</f>
        <v>-0.549994505949969</v>
      </c>
      <c r="R80" s="25" t="n">
        <f aca="false">(Трансформирование!R80-Трансформирование!$R$91)/Трансформирование!$R$92</f>
        <v>-1.15722293757054</v>
      </c>
      <c r="S80" s="25" t="n">
        <f aca="false">(Трансформирование!S80-Трансформирование!$S$91)/Трансформирование!$S$92</f>
        <v>-0.299589696871069</v>
      </c>
      <c r="T80" s="25" t="n">
        <f aca="false">(Трансформирование!T80-Трансформирование!$T$91)/Трансформирование!$T$92</f>
        <v>0.389783799433974</v>
      </c>
      <c r="U80" s="25" t="n">
        <f aca="false">(Трансформирование!U80-Трансформирование!$U$91)/Трансформирование!$U$92</f>
        <v>-0.0556232851755394</v>
      </c>
      <c r="V80" s="25" t="n">
        <f aca="false">(Трансформирование!V80-Трансформирование!$V$91)/Трансформирование!$V$92</f>
        <v>1.24124699038412</v>
      </c>
      <c r="W80" s="25" t="n">
        <f aca="false">(Трансформирование!W80-Трансформирование!$W$91)/Трансформирование!$W$92</f>
        <v>0.102466113418913</v>
      </c>
      <c r="X80" s="25" t="n">
        <f aca="false">(Трансформирование!X80-Трансформирование!$X$91)/Трансформирование!$X$92</f>
        <v>-0.256271264023428</v>
      </c>
      <c r="Y80" s="25" t="n">
        <f aca="false">(Трансформирование!Y80-Трансформирование!$Y$91)/Трансформирование!$Y$92</f>
        <v>0.379092449207076</v>
      </c>
      <c r="Z80" s="25" t="n">
        <f aca="false">(Трансформирование!Z80-Трансформирование!$Z$91)/Трансформирование!$Z$92</f>
        <v>0.169040131935781</v>
      </c>
      <c r="AA80" s="25" t="n">
        <f aca="false">(Трансформирование!AA80-Трансформирование!$AA$91)/Трансформирование!$AA$92</f>
        <v>-0.187779049422811</v>
      </c>
      <c r="AB80" s="25" t="n">
        <f aca="false">(Трансформирование!AB80-Трансформирование!$AB$91)/Трансформирование!$AB$92</f>
        <v>0.939591346815167</v>
      </c>
      <c r="AC80" s="25" t="n">
        <f aca="false">(Трансформирование!AC80-Трансформирование!$AC$91)/Трансформирование!$AC$92</f>
        <v>0.637660340744336</v>
      </c>
      <c r="AD80" s="25" t="n">
        <f aca="false">(Трансформирование!AD80-Трансформирование!$AD$91)/Трансформирование!$AD$92</f>
        <v>-1.0716353014623</v>
      </c>
      <c r="AE80" s="25" t="n">
        <f aca="false">(Трансформирование!AE80-Трансформирование!$AE$91)/Трансформирование!$AE$92</f>
        <v>0.637928946735213</v>
      </c>
      <c r="AF80" s="25" t="n">
        <f aca="false">(Трансформирование!AF80-Трансформирование!$AF$91)/Трансформирование!$AF$92</f>
        <v>-0.395788234259468</v>
      </c>
      <c r="AG80" s="25" t="n">
        <f aca="false">(Трансформирование!AG80-Трансформирование!$AG$91)/Трансформирование!$AG$92</f>
        <v>-0.230081363363056</v>
      </c>
      <c r="AH80" s="25" t="n">
        <f aca="false">(Трансформирование!AH80-Трансформирование!$AH$91)/Трансформирование!$AH$92</f>
        <v>0.728654196932198</v>
      </c>
      <c r="AI80" s="25" t="n">
        <f aca="false">(Трансформирование!AI80-Трансформирование!$AI$91)/Трансформирование!$AI$92</f>
        <v>1.34504253745869</v>
      </c>
    </row>
    <row r="81" customFormat="false" ht="15" hidden="false" customHeight="true" outlineLevel="0" collapsed="false">
      <c r="A81" s="28" t="s">
        <v>83</v>
      </c>
      <c r="B81" s="25" t="n">
        <f aca="false">(Трансформирование!B81-Трансформирование!$B$91)/Трансформирование!$B$92</f>
        <v>1.89676474732339</v>
      </c>
      <c r="C81" s="25" t="n">
        <f aca="false">(Трансформирование!C81-Трансформирование!$C$91)/Трансформирование!$C$92</f>
        <v>0.0353739902031699</v>
      </c>
      <c r="D81" s="25" t="n">
        <f aca="false">Трансформирование!D81</f>
        <v>2.05976714390712</v>
      </c>
      <c r="E81" s="25" t="n">
        <f aca="false">Трансформирование!E81</f>
        <v>22.4</v>
      </c>
      <c r="F81" s="25" t="n">
        <f aca="false">Трансформирование!F81</f>
        <v>82</v>
      </c>
      <c r="G81" s="25" t="n">
        <f aca="false">Трансформирование!G81</f>
        <v>18</v>
      </c>
      <c r="H81" s="25" t="n">
        <f aca="false">(Трансформирование!H81-Трансформирование!$H$91)/Трансформирование!$H$92</f>
        <v>-0.313977604387599</v>
      </c>
      <c r="I81" s="25" t="n">
        <f aca="false">(Трансформирование!I81-Трансформирование!$I$91)/Трансформирование!$I$92</f>
        <v>0.207471514404324</v>
      </c>
      <c r="J81" s="25" t="n">
        <f aca="false">(Трансформирование!J81-Трансформирование!$J$91)/Трансформирование!$J$92</f>
        <v>-1.42889477207929</v>
      </c>
      <c r="K81" s="25" t="n">
        <f aca="false">(Трансформирование!K81-Трансформирование!$K$91)/Трансформирование!$K$92</f>
        <v>0.173834342597964</v>
      </c>
      <c r="L81" s="25" t="n">
        <f aca="false">(Трансформирование!L81-Трансформирование!$L$91)/Трансформирование!$L$92</f>
        <v>0.240101931380446</v>
      </c>
      <c r="M81" s="25" t="n">
        <f aca="false">(Трансформирование!M81-Трансформирование!$M$91)/Трансформирование!$M$92</f>
        <v>0.289923511112511</v>
      </c>
      <c r="N81" s="25" t="n">
        <f aca="false">Трансформирование!N81</f>
        <v>1.81282523841406</v>
      </c>
      <c r="O81" s="25" t="n">
        <f aca="false">(Трансформирование!O81-Трансформирование!$O$91)/Трансформирование!$O$92</f>
        <v>1.36796404947215</v>
      </c>
      <c r="P81" s="25" t="n">
        <f aca="false">(Трансформирование!P81-Трансформирование!$P$91)/Трансформирование!$P$92</f>
        <v>0.139578013047262</v>
      </c>
      <c r="Q81" s="25" t="n">
        <f aca="false">(Трансформирование!Q81-Трансформирование!$Q$91)/Трансформирование!$Q$92</f>
        <v>0.194122471368162</v>
      </c>
      <c r="R81" s="25" t="n">
        <f aca="false">(Трансформирование!R81-Трансформирование!$R$91)/Трансформирование!$R$92</f>
        <v>0.443220179818088</v>
      </c>
      <c r="S81" s="25" t="n">
        <f aca="false">(Трансформирование!S81-Трансформирование!$S$91)/Трансформирование!$S$92</f>
        <v>-0.512627436742951</v>
      </c>
      <c r="T81" s="25" t="n">
        <f aca="false">(Трансформирование!T81-Трансформирование!$T$91)/Трансформирование!$T$92</f>
        <v>0.164410092368708</v>
      </c>
      <c r="U81" s="25" t="n">
        <f aca="false">(Трансформирование!U81-Трансформирование!$U$91)/Трансформирование!$U$92</f>
        <v>0.443089562595007</v>
      </c>
      <c r="V81" s="25" t="n">
        <f aca="false">(Трансформирование!V81-Трансформирование!$V$91)/Трансформирование!$V$92</f>
        <v>1.28778467005911</v>
      </c>
      <c r="W81" s="25" t="n">
        <f aca="false">(Трансформирование!W81-Трансформирование!$W$91)/Трансформирование!$W$92</f>
        <v>-0.30466840186175</v>
      </c>
      <c r="X81" s="25" t="n">
        <f aca="false">(Трансформирование!X81-Трансформирование!$X$91)/Трансформирование!$X$92</f>
        <v>0.951018704930973</v>
      </c>
      <c r="Y81" s="25" t="n">
        <f aca="false">(Трансформирование!Y81-Трансформирование!$Y$91)/Трансформирование!$Y$92</f>
        <v>0.656088832905133</v>
      </c>
      <c r="Z81" s="25" t="n">
        <f aca="false">(Трансформирование!Z81-Трансформирование!$Z$91)/Трансформирование!$Z$92</f>
        <v>0.339044380988399</v>
      </c>
      <c r="AA81" s="25" t="n">
        <f aca="false">(Трансформирование!AA81-Трансформирование!$AA$91)/Трансформирование!$AA$92</f>
        <v>-0.187779049422811</v>
      </c>
      <c r="AB81" s="25" t="n">
        <f aca="false">(Трансформирование!AB81-Трансформирование!$AB$91)/Трансформирование!$AB$92</f>
        <v>0.792144601502229</v>
      </c>
      <c r="AC81" s="25" t="n">
        <f aca="false">(Трансформирование!AC81-Трансформирование!$AC$91)/Трансформирование!$AC$92</f>
        <v>0.174606326343352</v>
      </c>
      <c r="AD81" s="25" t="n">
        <f aca="false">(Трансформирование!AD81-Трансформирование!$AD$91)/Трансформирование!$AD$92</f>
        <v>-1.22393354765415</v>
      </c>
      <c r="AE81" s="25" t="n">
        <f aca="false">(Трансформирование!AE81-Трансформирование!$AE$91)/Трансформирование!$AE$92</f>
        <v>0.366811746049978</v>
      </c>
      <c r="AF81" s="25" t="n">
        <f aca="false">(Трансформирование!AF81-Трансформирование!$AF$91)/Трансформирование!$AF$92</f>
        <v>-0.392607806999774</v>
      </c>
      <c r="AG81" s="25" t="n">
        <f aca="false">(Трансформирование!AG81-Трансформирование!$AG$91)/Трансформирование!$AG$92</f>
        <v>0.139515828275313</v>
      </c>
      <c r="AH81" s="25" t="n">
        <f aca="false">(Трансформирование!AH81-Трансформирование!$AH$91)/Трансформирование!$AH$92</f>
        <v>3.1189863459573</v>
      </c>
      <c r="AI81" s="25" t="n">
        <f aca="false">(Трансформирование!AI81-Трансформирование!$AI$91)/Трансформирование!$AI$92</f>
        <v>1.10390514492611</v>
      </c>
    </row>
    <row r="82" customFormat="false" ht="10.5" hidden="false" customHeight="false" outlineLevel="0" collapsed="false">
      <c r="A82" s="28" t="s">
        <v>84</v>
      </c>
      <c r="B82" s="25" t="n">
        <f aca="false">(Трансформирование!B82-Трансформирование!$B$91)/Трансформирование!$B$92</f>
        <v>1.08595897250014</v>
      </c>
      <c r="C82" s="25" t="n">
        <f aca="false">(Трансформирование!C82-Трансформирование!$C$91)/Трансформирование!$C$92</f>
        <v>-0.488057417441966</v>
      </c>
      <c r="D82" s="25" t="n">
        <f aca="false">Трансформирование!D82</f>
        <v>2.11474252688113</v>
      </c>
      <c r="E82" s="25" t="n">
        <f aca="false">Трансформирование!E82</f>
        <v>22.2</v>
      </c>
      <c r="F82" s="25" t="n">
        <f aca="false">Трансформирование!F82</f>
        <v>67.3</v>
      </c>
      <c r="G82" s="25" t="n">
        <f aca="false">Трансформирование!G82</f>
        <v>32.7</v>
      </c>
      <c r="H82" s="25" t="n">
        <f aca="false">(Трансформирование!H82-Трансформирование!$H$91)/Трансформирование!$H$92</f>
        <v>-0.733274328143642</v>
      </c>
      <c r="I82" s="25" t="n">
        <f aca="false">(Трансформирование!I82-Трансформирование!$I$91)/Трансформирование!$I$92</f>
        <v>-0.443964746315898</v>
      </c>
      <c r="J82" s="25" t="n">
        <f aca="false">(Трансформирование!J82-Трансформирование!$J$91)/Трансформирование!$J$92</f>
        <v>-0.972296779744313</v>
      </c>
      <c r="K82" s="25" t="n">
        <f aca="false">(Трансформирование!K82-Трансформирование!$K$91)/Трансформирование!$K$92</f>
        <v>-0.483683596606513</v>
      </c>
      <c r="L82" s="25" t="n">
        <f aca="false">(Трансформирование!L82-Трансформирование!$L$91)/Трансформирование!$L$92</f>
        <v>0.135424736345515</v>
      </c>
      <c r="M82" s="25" t="n">
        <f aca="false">(Трансформирование!M82-Трансформирование!$M$91)/Трансформирование!$M$92</f>
        <v>-0.279214282879691</v>
      </c>
      <c r="N82" s="25" t="n">
        <f aca="false">Трансформирование!N82</f>
        <v>1.2935687276168</v>
      </c>
      <c r="O82" s="25" t="n">
        <f aca="false">(Трансформирование!O82-Трансформирование!$O$91)/Трансформирование!$O$92</f>
        <v>-0.355956832401489</v>
      </c>
      <c r="P82" s="25" t="n">
        <f aca="false">(Трансформирование!P82-Трансформирование!$P$91)/Трансформирование!$P$92</f>
        <v>0.443215671794462</v>
      </c>
      <c r="Q82" s="25" t="n">
        <f aca="false">(Трансформирование!Q82-Трансформирование!$Q$91)/Трансформирование!$Q$92</f>
        <v>-0.645103982719911</v>
      </c>
      <c r="R82" s="25" t="n">
        <f aca="false">(Трансформирование!R82-Трансформирование!$R$91)/Трансформирование!$R$92</f>
        <v>0.274188795862694</v>
      </c>
      <c r="S82" s="25" t="n">
        <f aca="false">(Трансформирование!S82-Трансформирование!$S$91)/Трансформирование!$S$92</f>
        <v>-0.0926118224691697</v>
      </c>
      <c r="T82" s="25" t="n">
        <f aca="false">(Трансформирование!T82-Трансформирование!$T$91)/Трансформирование!$T$92</f>
        <v>-0.822883303827494</v>
      </c>
      <c r="U82" s="25" t="n">
        <f aca="false">(Трансформирование!U82-Трансформирование!$U$91)/Трансформирование!$U$92</f>
        <v>0.143285552688848</v>
      </c>
      <c r="V82" s="25" t="n">
        <f aca="false">(Трансформирование!V82-Трансформирование!$V$91)/Трансформирование!$V$92</f>
        <v>0.319685802896976</v>
      </c>
      <c r="W82" s="25" t="n">
        <f aca="false">(Трансформирование!W82-Трансформирование!$W$91)/Трансформирование!$W$92</f>
        <v>-0.961113798968156</v>
      </c>
      <c r="X82" s="25" t="n">
        <f aca="false">(Трансформирование!X82-Трансформирование!$X$91)/Трансформирование!$X$92</f>
        <v>0.649570194356645</v>
      </c>
      <c r="Y82" s="25" t="n">
        <f aca="false">(Трансформирование!Y82-Трансформирование!$Y$91)/Трансформирование!$Y$92</f>
        <v>-0.239361245393626</v>
      </c>
      <c r="Z82" s="25" t="n">
        <f aca="false">(Трансформирование!Z82-Трансформирование!$Z$91)/Трансформирование!$Z$92</f>
        <v>-0.268627902309571</v>
      </c>
      <c r="AA82" s="25" t="n">
        <f aca="false">(Трансформирование!AA82-Трансформирование!$AA$91)/Трансформирование!$AA$92</f>
        <v>-0.187779049422811</v>
      </c>
      <c r="AB82" s="25" t="n">
        <f aca="false">(Трансформирование!AB82-Трансформирование!$AB$91)/Трансформирование!$AB$92</f>
        <v>-0.365683173707718</v>
      </c>
      <c r="AC82" s="25" t="n">
        <f aca="false">(Трансформирование!AC82-Трансформирование!$AC$91)/Трансформирование!$AC$92</f>
        <v>-0.272740444404994</v>
      </c>
      <c r="AD82" s="25" t="n">
        <f aca="false">(Трансформирование!AD82-Трансформирование!$AD$91)/Трансформирование!$AD$92</f>
        <v>-1.39892612173459</v>
      </c>
      <c r="AE82" s="25" t="n">
        <f aca="false">(Трансформирование!AE82-Трансформирование!$AE$91)/Трансформирование!$AE$92</f>
        <v>-0.153845220896903</v>
      </c>
      <c r="AF82" s="25" t="n">
        <f aca="false">(Трансформирование!AF82-Трансформирование!$AF$91)/Трансформирование!$AF$92</f>
        <v>0.247190214231774</v>
      </c>
      <c r="AG82" s="25" t="n">
        <f aca="false">(Трансформирование!AG82-Трансформирование!$AG$91)/Трансформирование!$AG$92</f>
        <v>-0.797724958885506</v>
      </c>
      <c r="AH82" s="25" t="n">
        <f aca="false">(Трансформирование!AH82-Трансформирование!$AH$91)/Трансформирование!$AH$92</f>
        <v>1.46951205187788</v>
      </c>
      <c r="AI82" s="25" t="n">
        <f aca="false">(Трансформирование!AI82-Трансформирование!$AI$91)/Трансформирование!$AI$92</f>
        <v>1.26871127651313</v>
      </c>
    </row>
    <row r="83" customFormat="false" ht="10.5" hidden="false" customHeight="false" outlineLevel="0" collapsed="false">
      <c r="A83" s="28" t="s">
        <v>85</v>
      </c>
      <c r="B83" s="25" t="n">
        <f aca="false">(Трансформирование!B83-Трансформирование!$B$91)/Трансформирование!$B$92</f>
        <v>1.3249011837534</v>
      </c>
      <c r="C83" s="25" t="n">
        <f aca="false">(Трансформирование!C83-Трансформирование!$C$91)/Трансформирование!$C$92</f>
        <v>-1.83936600051996</v>
      </c>
      <c r="D83" s="25" t="n">
        <f aca="false">Трансформирование!D83</f>
        <v>2.0767213897318</v>
      </c>
      <c r="E83" s="25" t="n">
        <f aca="false">Трансформирование!E83</f>
        <v>20.3</v>
      </c>
      <c r="F83" s="25" t="n">
        <f aca="false">Трансформирование!F83</f>
        <v>95.5</v>
      </c>
      <c r="G83" s="25" t="n">
        <f aca="false">Трансформирование!G83</f>
        <v>4.5</v>
      </c>
      <c r="H83" s="25" t="n">
        <f aca="false">(Трансформирование!H83-Трансформирование!$H$91)/Трансформирование!$H$92</f>
        <v>-1.18203544061565</v>
      </c>
      <c r="I83" s="25" t="n">
        <f aca="false">(Трансформирование!I83-Трансформирование!$I$91)/Трансформирование!$I$92</f>
        <v>-1.67791409285605</v>
      </c>
      <c r="J83" s="25" t="n">
        <f aca="false">(Трансформирование!J83-Трансформирование!$J$91)/Трансформирование!$J$92</f>
        <v>-1.71258924250232</v>
      </c>
      <c r="K83" s="25" t="n">
        <f aca="false">(Трансформирование!K83-Трансформирование!$K$91)/Трансформирование!$K$92</f>
        <v>-1.5247516268605</v>
      </c>
      <c r="L83" s="25" t="n">
        <f aca="false">(Трансформирование!L83-Трансформирование!$L$91)/Трансформирование!$L$92</f>
        <v>-1.3435522241591</v>
      </c>
      <c r="M83" s="25" t="n">
        <f aca="false">(Трансформирование!M83-Трансформирование!$M$91)/Трансформирование!$M$92</f>
        <v>-0.762463663744702</v>
      </c>
      <c r="N83" s="25" t="n">
        <f aca="false">Трансформирование!N83</f>
        <v>1.80861423381528</v>
      </c>
      <c r="O83" s="25" t="n">
        <f aca="false">(Трансформирование!O83-Трансформирование!$O$91)/Трансформирование!$O$92</f>
        <v>3.45717074610971</v>
      </c>
      <c r="P83" s="25" t="n">
        <f aca="false">(Трансформирование!P83-Трансформирование!$P$91)/Трансформирование!$P$92</f>
        <v>0.308169374210557</v>
      </c>
      <c r="Q83" s="25" t="n">
        <f aca="false">(Трансформирование!Q83-Трансформирование!$Q$91)/Трансформирование!$Q$92</f>
        <v>-0.498734749068499</v>
      </c>
      <c r="R83" s="25" t="n">
        <f aca="false">(Трансформирование!R83-Трансформирование!$R$91)/Трансформирование!$R$92</f>
        <v>1.11663352561316</v>
      </c>
      <c r="S83" s="25" t="n">
        <f aca="false">(Трансформирование!S83-Трансформирование!$S$91)/Трансформирование!$S$92</f>
        <v>2.29892936510911</v>
      </c>
      <c r="T83" s="25" t="n">
        <f aca="false">(Трансформирование!T83-Трансформирование!$T$91)/Трансформирование!$T$92</f>
        <v>0.840204806071786</v>
      </c>
      <c r="U83" s="25" t="n">
        <f aca="false">(Трансформирование!U83-Трансформирование!$U$91)/Трансформирование!$U$92</f>
        <v>0.266734622848599</v>
      </c>
      <c r="V83" s="25" t="n">
        <f aca="false">(Трансформирование!V83-Трансформирование!$V$91)/Трансформирование!$V$92</f>
        <v>0.361339585093839</v>
      </c>
      <c r="W83" s="25" t="n">
        <f aca="false">(Трансформирование!W83-Трансформирование!$W$91)/Трансформирование!$W$92</f>
        <v>0.177490653173253</v>
      </c>
      <c r="X83" s="25" t="n">
        <f aca="false">(Трансформирование!X83-Трансформирование!$X$91)/Трансформирование!$X$92</f>
        <v>2.72201682245688</v>
      </c>
      <c r="Y83" s="25" t="n">
        <f aca="false">(Трансформирование!Y83-Трансформирование!$Y$91)/Трансформирование!$Y$92</f>
        <v>1.90511143575481</v>
      </c>
      <c r="Z83" s="25" t="n">
        <f aca="false">(Трансформирование!Z83-Трансформирование!$Z$91)/Трансформирование!$Z$92</f>
        <v>1.97609175606081</v>
      </c>
      <c r="AA83" s="25" t="n">
        <f aca="false">(Трансформирование!AA83-Трансформирование!$AA$91)/Трансформирование!$AA$92</f>
        <v>-0.187779049422811</v>
      </c>
      <c r="AB83" s="25" t="n">
        <f aca="false">(Трансформирование!AB83-Трансформирование!$AB$91)/Трансформирование!$AB$92</f>
        <v>0.905435512072952</v>
      </c>
      <c r="AC83" s="25" t="n">
        <f aca="false">(Трансформирование!AC83-Трансформирование!$AC$91)/Трансформирование!$AC$92</f>
        <v>-0.610178585064684</v>
      </c>
      <c r="AD83" s="25" t="n">
        <f aca="false">(Трансформирование!AD83-Трансформирование!$AD$91)/Трансформирование!$AD$92</f>
        <v>0.0935410008060833</v>
      </c>
      <c r="AE83" s="25" t="n">
        <f aca="false">(Трансформирование!AE83-Трансформирование!$AE$91)/Трансформирование!$AE$92</f>
        <v>1.02628468978194</v>
      </c>
      <c r="AF83" s="25" t="n">
        <f aca="false">(Трансформирование!AF83-Трансформирование!$AF$91)/Трансформирование!$AF$92</f>
        <v>-1.23348183985526</v>
      </c>
      <c r="AG83" s="25" t="n">
        <f aca="false">(Трансформирование!AG83-Трансформирование!$AG$91)/Трансформирование!$AG$92</f>
        <v>-0.696027493621259</v>
      </c>
      <c r="AH83" s="25" t="n">
        <f aca="false">(Трансформирование!AH83-Трансформирование!$AH$91)/Трансформирование!$AH$92</f>
        <v>0.64122959205028</v>
      </c>
      <c r="AI83" s="25" t="n">
        <f aca="false">(Трансформирование!AI83-Трансформирование!$AI$91)/Трансформирование!$AI$92</f>
        <v>0.985938650737514</v>
      </c>
    </row>
    <row r="84" customFormat="false" ht="10.5" hidden="false" customHeight="false" outlineLevel="0" collapsed="false">
      <c r="A84" s="28" t="s">
        <v>86</v>
      </c>
      <c r="B84" s="25" t="n">
        <f aca="false">(Трансформирование!B84-Трансформирование!$B$91)/Трансформирование!$B$92</f>
        <v>-0.0459857679181653</v>
      </c>
      <c r="C84" s="25" t="n">
        <f aca="false">(Трансформирование!C84-Трансформирование!$C$91)/Трансформирование!$C$92</f>
        <v>-0.947935065495105</v>
      </c>
      <c r="D84" s="25" t="n">
        <f aca="false">Трансформирование!D84</f>
        <v>2.0795070719014</v>
      </c>
      <c r="E84" s="25" t="n">
        <f aca="false">Трансформирование!E84</f>
        <v>22.7</v>
      </c>
      <c r="F84" s="25" t="n">
        <f aca="false">Трансформирование!F84</f>
        <v>81.6</v>
      </c>
      <c r="G84" s="25" t="n">
        <f aca="false">Трансформирование!G84</f>
        <v>18.4</v>
      </c>
      <c r="H84" s="25" t="n">
        <f aca="false">(Трансформирование!H84-Трансформирование!$H$91)/Трансформирование!$H$92</f>
        <v>-1.55743227834477</v>
      </c>
      <c r="I84" s="25" t="n">
        <f aca="false">(Трансформирование!I84-Трансформирование!$I$91)/Трансформирование!$I$92</f>
        <v>-1.10904582131231</v>
      </c>
      <c r="J84" s="25" t="n">
        <f aca="false">(Трансформирование!J84-Трансформирование!$J$91)/Трансформирование!$J$92</f>
        <v>-1.15772989654652</v>
      </c>
      <c r="K84" s="25" t="n">
        <f aca="false">(Трансформирование!K84-Трансформирование!$K$91)/Трансформирование!$K$92</f>
        <v>-0.814115276395871</v>
      </c>
      <c r="L84" s="25" t="n">
        <f aca="false">(Трансформирование!L84-Трансформирование!$L$91)/Трансформирование!$L$92</f>
        <v>-1.28357583798729</v>
      </c>
      <c r="M84" s="25" t="n">
        <f aca="false">(Трансформирование!M84-Трансформирование!$M$91)/Трансформирование!$M$92</f>
        <v>-1.38227918736952</v>
      </c>
      <c r="N84" s="25" t="n">
        <f aca="false">Трансформирование!N84</f>
        <v>1.93087295710035</v>
      </c>
      <c r="O84" s="25" t="n">
        <f aca="false">(Трансформирование!O84-Трансформирование!$O$91)/Трансформирование!$O$92</f>
        <v>2.9875699321332</v>
      </c>
      <c r="P84" s="25" t="n">
        <f aca="false">(Трансформирование!P84-Трансформирование!$P$91)/Трансформирование!$P$92</f>
        <v>3.30228348197284</v>
      </c>
      <c r="Q84" s="25" t="n">
        <f aca="false">(Трансформирование!Q84-Трансформирование!$Q$91)/Трансформирование!$Q$92</f>
        <v>0.167774603958797</v>
      </c>
      <c r="R84" s="25" t="n">
        <f aca="false">(Трансформирование!R84-Трансформирование!$R$91)/Трансформирование!$R$92</f>
        <v>-0.0392789489846559</v>
      </c>
      <c r="S84" s="25" t="n">
        <f aca="false">(Трансформирование!S84-Трансформирование!$S$91)/Трансформирование!$S$92</f>
        <v>1.65942538725113</v>
      </c>
      <c r="T84" s="25" t="n">
        <f aca="false">(Трансформирование!T84-Трансформирование!$T$91)/Трансформирование!$T$92</f>
        <v>0.40756710411382</v>
      </c>
      <c r="U84" s="25" t="n">
        <f aca="false">(Трансформирование!U84-Трансформирование!$U$91)/Трансформирование!$U$92</f>
        <v>0.160287988220448</v>
      </c>
      <c r="V84" s="25" t="n">
        <f aca="false">(Трансформирование!V84-Трансформирование!$V$91)/Трансформирование!$V$92</f>
        <v>1.20472145449476</v>
      </c>
      <c r="W84" s="25" t="n">
        <f aca="false">(Трансформирование!W84-Трансформирование!$W$91)/Трансформирование!$W$92</f>
        <v>2.23825207497818</v>
      </c>
      <c r="X84" s="25" t="n">
        <f aca="false">(Трансформирование!X84-Трансформирование!$X$91)/Трансформирование!$X$92</f>
        <v>2.08671930478551</v>
      </c>
      <c r="Y84" s="25" t="n">
        <f aca="false">(Трансформирование!Y84-Трансформирование!$Y$91)/Трансформирование!$Y$92</f>
        <v>1.68018750558442</v>
      </c>
      <c r="Z84" s="25" t="n">
        <f aca="false">(Трансформирование!Z84-Трансформирование!$Z$91)/Трансформирование!$Z$92</f>
        <v>1.75009665538694</v>
      </c>
      <c r="AA84" s="25" t="n">
        <f aca="false">(Трансформирование!AA84-Трансформирование!$AA$91)/Трансформирование!$AA$92</f>
        <v>-0.187779049422811</v>
      </c>
      <c r="AB84" s="25" t="n">
        <f aca="false">(Трансформирование!AB84-Трансформирование!$AB$91)/Трансформирование!$AB$92</f>
        <v>0.922254615332698</v>
      </c>
      <c r="AC84" s="25" t="n">
        <f aca="false">(Трансформирование!AC84-Трансформирование!$AC$91)/Трансформирование!$AC$92</f>
        <v>1.68756499350423</v>
      </c>
      <c r="AD84" s="25" t="n">
        <f aca="false">(Трансформирование!AD84-Трансформирование!$AD$91)/Трансформирование!$AD$92</f>
        <v>-1.36962853446384</v>
      </c>
      <c r="AE84" s="25" t="n">
        <f aca="false">(Трансформирование!AE84-Трансформирование!$AE$91)/Трансформирование!$AE$92</f>
        <v>-0.208831863526487</v>
      </c>
      <c r="AF84" s="25" t="n">
        <f aca="false">(Трансформирование!AF84-Трансформирование!$AF$91)/Трансформирование!$AF$92</f>
        <v>0.149645380796379</v>
      </c>
      <c r="AG84" s="25" t="n">
        <f aca="false">(Трансформирование!AG84-Трансформирование!$AG$91)/Трансформирование!$AG$92</f>
        <v>-0.500603325694968</v>
      </c>
      <c r="AH84" s="25" t="n">
        <f aca="false">(Трансформирование!AH84-Трансформирование!$AH$91)/Трансформирование!$AH$92</f>
        <v>-0.419396670666549</v>
      </c>
      <c r="AI84" s="25" t="n">
        <f aca="false">(Трансформирование!AI84-Трансформирование!$AI$91)/Трансформирование!$AI$92</f>
        <v>1.09349633661535</v>
      </c>
    </row>
    <row r="85" customFormat="false" ht="10.5" hidden="false" customHeight="false" outlineLevel="0" collapsed="false">
      <c r="A85" s="28" t="s">
        <v>87</v>
      </c>
      <c r="B85" s="25" t="n">
        <f aca="false">(Трансформирование!B85-Трансформирование!$B$91)/Трансформирование!$B$92</f>
        <v>-0.56608469076885</v>
      </c>
      <c r="C85" s="25" t="n">
        <f aca="false">(Трансформирование!C85-Трансформирование!$C$91)/Трансформирование!$C$92</f>
        <v>-1.75786423211808</v>
      </c>
      <c r="D85" s="25" t="n">
        <f aca="false">Трансформирование!D85</f>
        <v>2.13042772399443</v>
      </c>
      <c r="E85" s="25" t="n">
        <f aca="false">Трансформирование!E85</f>
        <v>22.1</v>
      </c>
      <c r="F85" s="25" t="n">
        <f aca="false">Трансформирование!F85</f>
        <v>68.6</v>
      </c>
      <c r="G85" s="25" t="n">
        <f aca="false">Трансформирование!G85</f>
        <v>31.4</v>
      </c>
      <c r="H85" s="25" t="n">
        <f aca="false">(Трансформирование!H85-Трансформирование!$H$91)/Трансформирование!$H$92</f>
        <v>-0.517066134191572</v>
      </c>
      <c r="I85" s="25" t="n">
        <f aca="false">(Трансформирование!I85-Трансформирование!$I$91)/Трансформирование!$I$92</f>
        <v>-1.5001686197566</v>
      </c>
      <c r="J85" s="25" t="n">
        <f aca="false">(Трансформирование!J85-Трансформирование!$J$91)/Трансформирование!$J$92</f>
        <v>-0.595417181530147</v>
      </c>
      <c r="K85" s="25" t="n">
        <f aca="false">(Трансформирование!K85-Трансформирование!$K$91)/Трансформирование!$K$92</f>
        <v>-1.79895857622713</v>
      </c>
      <c r="L85" s="25" t="n">
        <f aca="false">(Трансформирование!L85-Трансформирование!$L$91)/Трансформирование!$L$92</f>
        <v>-0.98531718919686</v>
      </c>
      <c r="M85" s="25" t="n">
        <f aca="false">(Трансформирование!M85-Трансформирование!$M$91)/Трансформирование!$M$92</f>
        <v>-1.38227918736952</v>
      </c>
      <c r="N85" s="25" t="n">
        <f aca="false">Трансформирование!N85</f>
        <v>1.02411368908445</v>
      </c>
      <c r="O85" s="25" t="n">
        <f aca="false">(Трансформирование!O85-Трансформирование!$O$91)/Трансформирование!$O$92</f>
        <v>-0.30914324879487</v>
      </c>
      <c r="P85" s="25" t="n">
        <f aca="false">(Трансформирование!P85-Трансформирование!$P$91)/Трансформирование!$P$92</f>
        <v>-0.791386544066752</v>
      </c>
      <c r="Q85" s="25" t="n">
        <f aca="false">(Трансформирование!Q85-Трансформирование!$Q$91)/Трансформирование!$Q$92</f>
        <v>-1.49916178040167</v>
      </c>
      <c r="R85" s="25" t="n">
        <f aca="false">(Трансформирование!R85-Трансформирование!$R$91)/Трансформирование!$R$92</f>
        <v>-0.0993650257077165</v>
      </c>
      <c r="S85" s="25" t="n">
        <f aca="false">(Трансформирование!S85-Трансформирование!$S$91)/Трансформирование!$S$92</f>
        <v>-0.00186331891507849</v>
      </c>
      <c r="T85" s="25" t="n">
        <f aca="false">(Трансформирование!T85-Трансформирование!$T$91)/Трансформирование!$T$92</f>
        <v>-0.549185421936762</v>
      </c>
      <c r="U85" s="25" t="n">
        <f aca="false">(Трансформирование!U85-Трансформирование!$U$91)/Трансформирование!$U$92</f>
        <v>0.465272595577275</v>
      </c>
      <c r="V85" s="25" t="n">
        <f aca="false">(Трансформирование!V85-Трансформирование!$V$91)/Трансформирование!$V$92</f>
        <v>0.541858796397675</v>
      </c>
      <c r="W85" s="25" t="n">
        <f aca="false">(Трансформирование!W85-Трансформирование!$W$91)/Трансформирование!$W$92</f>
        <v>-0.288024866771327</v>
      </c>
      <c r="X85" s="25" t="n">
        <f aca="false">(Трансформирование!X85-Трансформирование!$X$91)/Трансформирование!$X$92</f>
        <v>-0.479075141733298</v>
      </c>
      <c r="Y85" s="25" t="n">
        <f aca="false">(Трансформирование!Y85-Трансформирование!$Y$91)/Трансформирование!$Y$92</f>
        <v>0.522950460966214</v>
      </c>
      <c r="Z85" s="25" t="n">
        <f aca="false">(Трансформирование!Z85-Трансформирование!$Z$91)/Трансформирование!$Z$92</f>
        <v>0.0658115024651947</v>
      </c>
      <c r="AA85" s="25" t="n">
        <f aca="false">(Трансформирование!AA85-Трансформирование!$AA$91)/Трансформирование!$AA$92</f>
        <v>-0.187779049422811</v>
      </c>
      <c r="AB85" s="25" t="n">
        <f aca="false">(Трансформирование!AB85-Трансформирование!$AB$91)/Трансформирование!$AB$92</f>
        <v>-0.361293351700983</v>
      </c>
      <c r="AC85" s="25" t="n">
        <f aca="false">(Трансформирование!AC85-Трансформирование!$AC$91)/Трансформирование!$AC$92</f>
        <v>-0.936214696497272</v>
      </c>
      <c r="AD85" s="25" t="n">
        <f aca="false">(Трансформирование!AD85-Трансформирование!$AD$91)/Трансформирование!$AD$92</f>
        <v>-1.50997450821383</v>
      </c>
      <c r="AE85" s="25" t="n">
        <f aca="false">(Трансформирование!AE85-Трансформирование!$AE$91)/Трансформирование!$AE$92</f>
        <v>-1.27992804815419</v>
      </c>
      <c r="AF85" s="25" t="n">
        <f aca="false">(Трансформирование!AF85-Трансформирование!$AF$91)/Трансформирование!$AF$92</f>
        <v>0.26862162714741</v>
      </c>
      <c r="AG85" s="25" t="n">
        <f aca="false">(Трансформирование!AG85-Трансформирование!$AG$91)/Трансформирование!$AG$92</f>
        <v>-1.22828499603336</v>
      </c>
      <c r="AH85" s="25" t="n">
        <f aca="false">(Трансформирование!AH85-Трансформирование!$AH$91)/Трансформирование!$AH$92</f>
        <v>0.510326335996836</v>
      </c>
      <c r="AI85" s="25" t="n">
        <f aca="false">(Трансформирование!AI85-Трансформирование!$AI$91)/Трансформирование!$AI$92</f>
        <v>0.845419738542271</v>
      </c>
    </row>
    <row r="86" customFormat="false" ht="10.5" hidden="false" customHeight="false" outlineLevel="0" collapsed="false">
      <c r="A86" s="28" t="s">
        <v>88</v>
      </c>
      <c r="B86" s="25" t="n">
        <f aca="false">(Трансформирование!B86-Трансформирование!$B$91)/Трансформирование!$B$92</f>
        <v>1.79728825996546</v>
      </c>
      <c r="C86" s="25" t="n">
        <f aca="false">(Трансформирование!C86-Трансформирование!$C$91)/Трансформирование!$C$92</f>
        <v>-2.43609873284469</v>
      </c>
      <c r="D86" s="25" t="n">
        <f aca="false">Трансформирование!D86</f>
        <v>2.18516236342413</v>
      </c>
      <c r="E86" s="25" t="n">
        <f aca="false">Трансформирование!E86</f>
        <v>13.2</v>
      </c>
      <c r="F86" s="25" t="n">
        <f aca="false">Трансформирование!F86</f>
        <v>69.2</v>
      </c>
      <c r="G86" s="25" t="n">
        <f aca="false">Трансформирование!G86</f>
        <v>30.8</v>
      </c>
      <c r="H86" s="25" t="n">
        <f aca="false">(Трансформирование!H86-Трансформирование!$H$91)/Трансформирование!$H$92</f>
        <v>-1.1500662089404</v>
      </c>
      <c r="I86" s="25" t="n">
        <f aca="false">(Трансформирование!I86-Трансформирование!$I$91)/Трансформирование!$I$92</f>
        <v>-2.61629506889457</v>
      </c>
      <c r="J86" s="25" t="n">
        <f aca="false">(Трансформирование!J86-Трансформирование!$J$91)/Трансформирование!$J$92</f>
        <v>-2.16074108915837</v>
      </c>
      <c r="K86" s="25" t="n">
        <f aca="false">(Трансформирование!K86-Трансформирование!$K$91)/Трансформирование!$K$92</f>
        <v>-2.2364712326192</v>
      </c>
      <c r="L86" s="25" t="n">
        <f aca="false">(Трансформирование!L86-Трансформирование!$L$91)/Трансформирование!$L$92</f>
        <v>-2.38896037059018</v>
      </c>
      <c r="M86" s="25" t="n">
        <f aca="false">(Трансформирование!M86-Трансформирование!$M$91)/Трансформирование!$M$92</f>
        <v>-2.29137575731073</v>
      </c>
      <c r="N86" s="25" t="n">
        <f aca="false">Трансформирование!N86</f>
        <v>0.562341325190349</v>
      </c>
      <c r="O86" s="25" t="n">
        <f aca="false">(Трансформирование!O86-Трансформирование!$O$91)/Трансформирование!$O$92</f>
        <v>-1.01990734864017</v>
      </c>
      <c r="P86" s="25" t="n">
        <f aca="false">(Трансформирование!P86-Трансформирование!$P$91)/Трансформирование!$P$92</f>
        <v>0.796201735033871</v>
      </c>
      <c r="Q86" s="25" t="n">
        <f aca="false">(Трансформирование!Q86-Трансформирование!$Q$91)/Трансформирование!$Q$92</f>
        <v>0.925609226127701</v>
      </c>
      <c r="R86" s="25" t="n">
        <f aca="false">(Трансформирование!R86-Трансформирование!$R$91)/Трансформирование!$R$92</f>
        <v>1.08048724362516</v>
      </c>
      <c r="S86" s="25" t="n">
        <f aca="false">(Трансформирование!S86-Трансформирование!$S$91)/Трансформирование!$S$92</f>
        <v>1.22884290727351</v>
      </c>
      <c r="T86" s="25" t="n">
        <f aca="false">(Трансформирование!T86-Трансформирование!$T$91)/Трансформирование!$T$92</f>
        <v>2.21592498326756</v>
      </c>
      <c r="U86" s="25" t="n">
        <f aca="false">(Трансформирование!U86-Трансформирование!$U$91)/Трансформирование!$U$92</f>
        <v>1.00553137226071</v>
      </c>
      <c r="V86" s="25" t="n">
        <f aca="false">(Трансформирование!V86-Трансформирование!$V$91)/Трансформирование!$V$92</f>
        <v>0.231799699168075</v>
      </c>
      <c r="W86" s="25" t="n">
        <f aca="false">(Трансформирование!W86-Трансформирование!$W$91)/Трансформирование!$W$92</f>
        <v>-0.432825159622039</v>
      </c>
      <c r="X86" s="25" t="n">
        <f aca="false">(Трансформирование!X86-Трансформирование!$X$91)/Трансформирование!$X$92</f>
        <v>3.25842371811931</v>
      </c>
      <c r="Y86" s="25" t="n">
        <f aca="false">(Трансформирование!Y86-Трансформирование!$Y$91)/Трансформирование!$Y$92</f>
        <v>3.30813042021002</v>
      </c>
      <c r="Z86" s="25" t="n">
        <f aca="false">(Трансформирование!Z86-Трансформирование!$Z$91)/Трансформирование!$Z$92</f>
        <v>3.29209357450693</v>
      </c>
      <c r="AA86" s="25" t="n">
        <f aca="false">(Трансформирование!AA86-Трансформирование!$AA$91)/Трансформирование!$AA$92</f>
        <v>-0.187779049422811</v>
      </c>
      <c r="AB86" s="25" t="n">
        <f aca="false">(Трансформирование!AB86-Трансформирование!$AB$91)/Трансформирование!$AB$92</f>
        <v>-0.161502097011981</v>
      </c>
      <c r="AC86" s="25" t="n">
        <f aca="false">(Трансформирование!AC86-Трансформирование!$AC$91)/Трансформирование!$AC$92</f>
        <v>-0.735714079116415</v>
      </c>
      <c r="AD86" s="25" t="n">
        <f aca="false">(Трансформирование!AD86-Трансформирование!$AD$91)/Трансформирование!$AD$92</f>
        <v>-1.90959270834561</v>
      </c>
      <c r="AE86" s="25" t="n">
        <f aca="false">(Трансформирование!AE86-Трансформирование!$AE$91)/Трансформирование!$AE$92</f>
        <v>-3.3336662673993</v>
      </c>
      <c r="AF86" s="25" t="n">
        <f aca="false">(Трансформирование!AF86-Трансформирование!$AF$91)/Трансформирование!$AF$92</f>
        <v>0.829302433309565</v>
      </c>
      <c r="AG86" s="25" t="n">
        <f aca="false">(Трансформирование!AG86-Трансформирование!$AG$91)/Трансформирование!$AG$92</f>
        <v>-3.01586386312809</v>
      </c>
      <c r="AH86" s="25" t="n">
        <f aca="false">(Трансформирование!AH86-Трансформирование!$AH$91)/Трансформирование!$AH$92</f>
        <v>-3.57208113917728</v>
      </c>
      <c r="AI86" s="25" t="n">
        <f aca="false">(Трансформирование!AI86-Трансформирование!$AI$91)/Трансформирование!$AI$92</f>
        <v>-0.108721023277278</v>
      </c>
    </row>
    <row r="87" customFormat="false" ht="10.5" hidden="false" customHeight="false" outlineLevel="0" collapsed="false">
      <c r="A87" s="28" t="s">
        <v>89</v>
      </c>
      <c r="B87" s="25" t="n">
        <f aca="false">(Трансформирование!B87-Трансформирование!$B$91)/Трансформирование!$B$92</f>
        <v>-0.734411478245164</v>
      </c>
      <c r="C87" s="25" t="n">
        <f aca="false">(Трансформирование!C87-Трансформирование!$C$91)/Трансформирование!$C$92</f>
        <v>0.447703561755308</v>
      </c>
      <c r="D87" s="25" t="n">
        <f aca="false">Трансформирование!D87</f>
        <v>2.03944278385472</v>
      </c>
      <c r="E87" s="25" t="n">
        <f aca="false">Трансформирование!E87</f>
        <v>27.4</v>
      </c>
      <c r="F87" s="25" t="n">
        <f aca="false">Трансформирование!F87</f>
        <v>50.8</v>
      </c>
      <c r="G87" s="25" t="n">
        <f aca="false">Трансформирование!G87</f>
        <v>49.2</v>
      </c>
      <c r="H87" s="25" t="n">
        <f aca="false">(Трансформирование!H87-Трансформирование!$H$91)/Трансформирование!$H$92</f>
        <v>0.356560763868565</v>
      </c>
      <c r="I87" s="25" t="n">
        <f aca="false">(Трансформирование!I87-Трансформирование!$I$91)/Трансформирование!$I$92</f>
        <v>0.0217488404493688</v>
      </c>
      <c r="J87" s="25" t="n">
        <f aca="false">(Трансформирование!J87-Трансформирование!$J$91)/Трансформирование!$J$92</f>
        <v>0.894854374039651</v>
      </c>
      <c r="K87" s="25" t="n">
        <f aca="false">(Трансформирование!K87-Трансформирование!$K$91)/Трансформирование!$K$92</f>
        <v>0.42063296345673</v>
      </c>
      <c r="L87" s="25" t="n">
        <f aca="false">(Трансформирование!L87-Трансформирование!$L$91)/Трансформирование!$L$92</f>
        <v>-0.590967798195059</v>
      </c>
      <c r="M87" s="25" t="n">
        <f aca="false">(Трансформирование!M87-Трансформирование!$M$91)/Трансформирование!$M$92</f>
        <v>0.835726104147631</v>
      </c>
      <c r="N87" s="25" t="n">
        <f aca="false">Трансформирование!N87</f>
        <v>1.04663513939211</v>
      </c>
      <c r="O87" s="25" t="n">
        <f aca="false">(Трансформирование!O87-Трансформирование!$O$91)/Трансформирование!$O$92</f>
        <v>-0.989759753869406</v>
      </c>
      <c r="P87" s="25" t="n">
        <f aca="false">(Трансформирование!P87-Трансформирование!$P$91)/Трансформирование!$P$92</f>
        <v>-0.391251710741199</v>
      </c>
      <c r="Q87" s="25" t="n">
        <f aca="false">(Трансформирование!Q87-Трансформирование!$Q$91)/Трансформирование!$Q$92</f>
        <v>-1.13931564337736</v>
      </c>
      <c r="R87" s="25" t="n">
        <f aca="false">(Трансформирование!R87-Трансформирование!$R$91)/Трансформирование!$R$92</f>
        <v>-0.146443569097645</v>
      </c>
      <c r="S87" s="25" t="n">
        <f aca="false">(Трансформирование!S87-Трансформирование!$S$91)/Трансформирование!$S$92</f>
        <v>-2.27904779175978</v>
      </c>
      <c r="T87" s="25" t="n">
        <f aca="false">(Трансформирование!T87-Трансформирование!$T$91)/Трансформирование!$T$92</f>
        <v>-1.15146053290892</v>
      </c>
      <c r="U87" s="25" t="n">
        <f aca="false">(Трансформирование!U87-Трансформирование!$U$91)/Трансформирование!$U$92</f>
        <v>-1.4667111272765</v>
      </c>
      <c r="V87" s="25" t="n">
        <f aca="false">(Трансформирование!V87-Трансформирование!$V$91)/Трансформирование!$V$92</f>
        <v>-1.28136184472295</v>
      </c>
      <c r="W87" s="25" t="n">
        <f aca="false">(Трансформирование!W87-Трансформирование!$W$91)/Трансформирование!$W$92</f>
        <v>-0.326702120373749</v>
      </c>
      <c r="X87" s="25" t="n">
        <f aca="false">(Трансформирование!X87-Трансформирование!$X$91)/Трансформирование!$X$92</f>
        <v>-1.50784318324504</v>
      </c>
      <c r="Y87" s="25" t="n">
        <f aca="false">(Трансформирование!Y87-Трансформирование!$Y$91)/Трансформирование!$Y$92</f>
        <v>-0.72096984101925</v>
      </c>
      <c r="Z87" s="25" t="n">
        <f aca="false">(Трансформирование!Z87-Трансформирование!$Z$91)/Трансформирование!$Z$92</f>
        <v>-0.892040894029784</v>
      </c>
      <c r="AA87" s="25" t="n">
        <f aca="false">(Трансформирование!AA87-Трансформирование!$AA$91)/Трансформирование!$AA$92</f>
        <v>-0.187779049422811</v>
      </c>
      <c r="AB87" s="25" t="n">
        <f aca="false">(Трансформирование!AB87-Трансформирование!$AB$91)/Трансформирование!$AB$92</f>
        <v>-2.95512578133619</v>
      </c>
      <c r="AC87" s="25" t="n">
        <f aca="false">(Трансформирование!AC87-Трансформирование!$AC$91)/Трансформирование!$AC$92</f>
        <v>-0.89043854394764</v>
      </c>
      <c r="AD87" s="25" t="n">
        <f aca="false">(Трансформирование!AD87-Трансформирование!$AD$91)/Трансформирование!$AD$92</f>
        <v>-0.610541870036015</v>
      </c>
      <c r="AE87" s="25" t="n">
        <f aca="false">(Трансформирование!AE87-Трансформирование!$AE$91)/Трансформирование!$AE$92</f>
        <v>-0.135726435805047</v>
      </c>
      <c r="AF87" s="25" t="n">
        <f aca="false">(Трансформирование!AF87-Трансформирование!$AF$91)/Трансформирование!$AF$92</f>
        <v>1.44052516941482</v>
      </c>
      <c r="AG87" s="25" t="n">
        <f aca="false">(Трансформирование!AG87-Трансформирование!$AG$91)/Трансформирование!$AG$92</f>
        <v>0.376956143847091</v>
      </c>
      <c r="AH87" s="25" t="n">
        <f aca="false">(Трансформирование!AH87-Трансформирование!$AH$91)/Трансформирование!$AH$92</f>
        <v>-1.68722267303516</v>
      </c>
      <c r="AI87" s="25" t="n">
        <f aca="false">(Трансформирование!AI87-Трансформирование!$AI$91)/Трансформирование!$AI$92</f>
        <v>-0.374145635201625</v>
      </c>
    </row>
    <row r="88" customFormat="false" ht="11.25" hidden="false" customHeight="false" outlineLevel="0" collapsed="false">
      <c r="A88" s="31" t="s">
        <v>90</v>
      </c>
      <c r="B88" s="25" t="n">
        <f aca="false">(Трансформирование!B88-Трансформирование!$B$91)/Трансформирование!$B$92</f>
        <v>-1.84868835983886</v>
      </c>
      <c r="C88" s="25" t="n">
        <f aca="false">(Трансформирование!C88-Трансформирование!$C$91)/Трансформирование!$C$92</f>
        <v>-1.0804681686619</v>
      </c>
      <c r="D88" s="32" t="n">
        <f aca="false">Трансформирование!D88</f>
        <v>2</v>
      </c>
      <c r="E88" s="32" t="n">
        <f aca="false">Трансформирование!E88</f>
        <v>27.2</v>
      </c>
      <c r="F88" s="32" t="n">
        <f aca="false">Трансформирование!F88</f>
        <v>92.7</v>
      </c>
      <c r="G88" s="32" t="n">
        <f aca="false">Трансформирование!G88</f>
        <v>7.3</v>
      </c>
      <c r="H88" s="25" t="n">
        <f aca="false">(Трансформирование!H88-Трансформирование!$H$91)/Трансформирование!$H$92</f>
        <v>1.2736187664513</v>
      </c>
      <c r="I88" s="25" t="n">
        <f aca="false">(Трансформирование!I88-Трансформирование!$I$91)/Трансформирование!$I$92</f>
        <v>-1.34229240494608</v>
      </c>
      <c r="J88" s="25" t="n">
        <f aca="false">(Трансформирование!J88-Трансформирование!$J$91)/Трансформирование!$J$92</f>
        <v>1.69638349702013</v>
      </c>
      <c r="K88" s="25" t="n">
        <f aca="false">(Трансформирование!K88-Трансформирование!$K$91)/Трансформирование!$K$92</f>
        <v>-0.76069104595255</v>
      </c>
      <c r="L88" s="25" t="n">
        <f aca="false">(Трансформирование!L88-Трансформирование!$L$91)/Трансформирование!$L$92</f>
        <v>-0.228224920452971</v>
      </c>
      <c r="M88" s="25" t="n">
        <f aca="false">(Трансформирование!M88-Трансформирование!$M$91)/Трансформирование!$M$92</f>
        <v>-0.0492475098467315</v>
      </c>
      <c r="N88" s="32" t="n">
        <f aca="false">Трансформирование!N88</f>
        <v>0</v>
      </c>
      <c r="O88" s="25" t="n">
        <f aca="false">(Трансформирование!O88-Трансформирование!$O$91)/Трансформирование!$O$92</f>
        <v>0.780277898939372</v>
      </c>
      <c r="P88" s="25" t="n">
        <f aca="false">(Трансформирование!P88-Трансформирование!$P$91)/Трансформирование!$P$92</f>
        <v>-1.04766914657885</v>
      </c>
      <c r="Q88" s="25" t="n">
        <f aca="false">(Трансформирование!Q88-Трансформирование!$Q$91)/Трансформирование!$Q$92</f>
        <v>-1.49619326815257</v>
      </c>
      <c r="R88" s="25" t="n">
        <f aca="false">(Трансформирование!R88-Трансформирование!$R$91)/Трансформирование!$R$92</f>
        <v>-1.05804332294658</v>
      </c>
      <c r="S88" s="25" t="n">
        <f aca="false">(Трансформирование!S88-Трансформирование!$S$91)/Трансформирование!$S$92</f>
        <v>-2.59003149262111</v>
      </c>
      <c r="T88" s="25" t="n">
        <f aca="false">(Трансформирование!T88-Трансформирование!$T$91)/Трансформирование!$T$92</f>
        <v>-1.34447462263228</v>
      </c>
      <c r="U88" s="25" t="n">
        <f aca="false">(Трансформирование!U88-Трансформирование!$U$91)/Трансформирование!$U$92</f>
        <v>-0.262054172655678</v>
      </c>
      <c r="V88" s="25" t="n">
        <f aca="false">(Трансформирование!V88-Трансформирование!$V$91)/Трансформирование!$V$92</f>
        <v>-1.72244649573933</v>
      </c>
      <c r="W88" s="25" t="n">
        <f aca="false">(Трансформирование!W88-Трансформирование!$W$91)/Трансформирование!$W$92</f>
        <v>-1.70987079139469</v>
      </c>
      <c r="X88" s="25" t="n">
        <f aca="false">(Трансформирование!X88-Трансформирование!$X$91)/Трансформирование!$X$92</f>
        <v>-1.76303371691138</v>
      </c>
      <c r="Y88" s="25" t="n">
        <f aca="false">(Трансформирование!Y88-Трансформирование!$Y$91)/Трансформирование!$Y$92</f>
        <v>-1.04566673334413</v>
      </c>
      <c r="Z88" s="25" t="n">
        <f aca="false">(Трансформирование!Z88-Трансформирование!$Z$91)/Трансформирование!$Z$92</f>
        <v>0.185854836739645</v>
      </c>
      <c r="AA88" s="25" t="n">
        <f aca="false">(Трансформирование!AA88-Трансформирование!$AA$91)/Трансформирование!$AA$92</f>
        <v>-0.187779049422811</v>
      </c>
      <c r="AB88" s="25" t="n">
        <f aca="false">(Трансформирование!AB88-Трансформирование!$AB$91)/Трансформирование!$AB$92</f>
        <v>-1.82608031577532</v>
      </c>
      <c r="AC88" s="25" t="n">
        <f aca="false">(Трансформирование!AC88-Трансформирование!$AC$91)/Трансформирование!$AC$92</f>
        <v>-1.12450755994247</v>
      </c>
      <c r="AD88" s="25" t="n">
        <f aca="false">(Трансформирование!AD88-Трансформирование!$AD$91)/Трансформирование!$AD$92</f>
        <v>-1.10215793902838</v>
      </c>
      <c r="AE88" s="25" t="n">
        <f aca="false">(Трансформирование!AE88-Трансформирование!$AE$91)/Трансформирование!$AE$92</f>
        <v>1.24603307723271</v>
      </c>
      <c r="AF88" s="25" t="n">
        <f aca="false">(Трансформирование!AF88-Трансформирование!$AF$91)/Трансформирование!$AF$92</f>
        <v>3.11274994563968</v>
      </c>
      <c r="AG88" s="25" t="n">
        <f aca="false">(Трансформирование!AG88-Трансформирование!$AG$91)/Трансформирование!$AG$92</f>
        <v>3.17901890991849</v>
      </c>
      <c r="AH88" s="25" t="n">
        <f aca="false">(Трансформирование!AH88-Трансформирование!$AH$91)/Трансформирование!$AH$92</f>
        <v>-0.656346396825032</v>
      </c>
      <c r="AI88" s="25" t="n">
        <f aca="false">(Трансформирование!AI88-Трансформирование!$AI$91)/Трансформирование!$AI$92</f>
        <v>0.607751948779947</v>
      </c>
    </row>
    <row r="89" s="56" customFormat="true" ht="10.5" hidden="false" customHeight="false" outlineLevel="0" collapsed="false">
      <c r="A89" s="53" t="s">
        <v>164</v>
      </c>
      <c r="B89" s="54" t="n">
        <f aca="false">SUM(Трансформирование!B4:B88)</f>
        <v>264.183119485266</v>
      </c>
      <c r="C89" s="54" t="n">
        <f aca="false">SUM(Трансформирование!C4:C88)</f>
        <v>509.631275741118</v>
      </c>
      <c r="D89" s="54" t="n">
        <f aca="false">SUM(Трансформирование!D4:D88)</f>
        <v>176.8832219417</v>
      </c>
      <c r="E89" s="54" t="n">
        <f aca="false">SUM(Трансформирование!E4:E88)</f>
        <v>2009.8</v>
      </c>
      <c r="F89" s="54" t="n">
        <f aca="false">SUM(Трансформирование!F4:F88)</f>
        <v>5956.5</v>
      </c>
      <c r="G89" s="54" t="n">
        <f aca="false">SUM(Трансформирование!G4:G88)</f>
        <v>2543.5</v>
      </c>
      <c r="H89" s="54" t="n">
        <f aca="false">SUM(Трансформирование!H4:H88)</f>
        <v>279.756215660582</v>
      </c>
      <c r="I89" s="54" t="n">
        <f aca="false">SUM(Трансформирование!I4:I88)</f>
        <v>261.738373115332</v>
      </c>
      <c r="J89" s="54" t="n">
        <f aca="false">SUM(Трансформирование!J4:J88)</f>
        <v>305.442123897251</v>
      </c>
      <c r="K89" s="54" t="n">
        <f aca="false">SUM(Трансформирование!K4:K88)</f>
        <v>324.754296333441</v>
      </c>
      <c r="L89" s="54" t="n">
        <f aca="false">SUM(Трансформирование!L4:L88)</f>
        <v>274.698943417956</v>
      </c>
      <c r="M89" s="54" t="n">
        <f aca="false">SUM(Трансформирование!M4:M88)</f>
        <v>214.24229923561</v>
      </c>
      <c r="N89" s="54" t="n">
        <f aca="false">SUM(Трансформирование!N4:N88)</f>
        <v>114.881181262614</v>
      </c>
      <c r="O89" s="54" t="n">
        <f aca="false">SUM(Трансформирование!O4:O88)</f>
        <v>414.978501300305</v>
      </c>
      <c r="P89" s="54" t="n">
        <f aca="false">SUM(Трансформирование!P4:P88)</f>
        <v>578.291406044206</v>
      </c>
      <c r="Q89" s="54" t="n">
        <f aca="false">SUM(Трансформирование!Q4:Q88)</f>
        <v>455.158320969253</v>
      </c>
      <c r="R89" s="54" t="n">
        <f aca="false">SUM(Трансформирование!R4:R88)</f>
        <v>463.679800895305</v>
      </c>
      <c r="S89" s="54" t="n">
        <f aca="false">SUM(Трансформирование!S4:S88)</f>
        <v>438.265677499295</v>
      </c>
      <c r="T89" s="54" t="n">
        <f aca="false">SUM(Трансформирование!T4:T88)</f>
        <v>418.787090112013</v>
      </c>
      <c r="U89" s="54" t="n">
        <f aca="false">SUM(Трансформирование!U4:U88)</f>
        <v>390.022103134271</v>
      </c>
      <c r="V89" s="54" t="n">
        <f aca="false">SUM(Трансформирование!V4:V88)</f>
        <v>457.584449356432</v>
      </c>
      <c r="W89" s="54" t="n">
        <f aca="false">SUM(Трансформирование!W4:W88)</f>
        <v>475.039738675812</v>
      </c>
      <c r="X89" s="54" t="n">
        <f aca="false">SUM(Трансформирование!X4:X88)</f>
        <v>362.940649474778</v>
      </c>
      <c r="Y89" s="54" t="n">
        <f aca="false">SUM(Трансформирование!Y4:Y88)</f>
        <v>404.574004804246</v>
      </c>
      <c r="Z89" s="54" t="n">
        <f aca="false">SUM(Трансформирование!Z4:Z88)</f>
        <v>355.793992894683</v>
      </c>
      <c r="AA89" s="54" t="n">
        <f aca="false">SUM(Трансформирование!AA4:AA88)</f>
        <v>3.37775941180811</v>
      </c>
      <c r="AB89" s="54" t="n">
        <f aca="false">SUM(Трансформирование!AB4:AB88)</f>
        <v>189.136125250299</v>
      </c>
      <c r="AC89" s="54" t="n">
        <f aca="false">SUM(Трансформирование!AC4:AC88)</f>
        <v>449.478964606427</v>
      </c>
      <c r="AD89" s="54" t="n">
        <f aca="false">SUM(Трансформирование!AD4:AD88)</f>
        <v>300.603980894698</v>
      </c>
      <c r="AE89" s="54" t="n">
        <f aca="false">SUM(Трансформирование!AE4:AE88)</f>
        <v>1178.84686014426</v>
      </c>
      <c r="AF89" s="54" t="n">
        <f aca="false">SUM(Трансформирование!AF4:AF88)</f>
        <v>402.974073400248</v>
      </c>
      <c r="AG89" s="54" t="n">
        <f aca="false">SUM(Трансформирование!AG4:AG88)</f>
        <v>150.220961795217</v>
      </c>
      <c r="AH89" s="54" t="n">
        <f aca="false">SUM(Трансформирование!AH4:AH88)</f>
        <v>170.616465255383</v>
      </c>
      <c r="AI89" s="55" t="n">
        <f aca="false">SUM(Трансформирование!AI4:AI88)</f>
        <v>142772</v>
      </c>
    </row>
    <row r="90" customFormat="false" ht="11.25" hidden="false" customHeight="false" outlineLevel="0" collapsed="false">
      <c r="A90" s="57" t="str">
        <f aca="false">'исходные данные'!A91</f>
        <v>m</v>
      </c>
      <c r="B90" s="48" t="n">
        <f aca="false">'исходные данные'!B91</f>
        <v>0.0158730158730159</v>
      </c>
      <c r="C90" s="48" t="n">
        <f aca="false">'исходные данные'!C91</f>
        <v>0.0158730158730159</v>
      </c>
      <c r="D90" s="48" t="n">
        <f aca="false">'исходные данные'!D91</f>
        <v>0.0158730158730159</v>
      </c>
      <c r="E90" s="48" t="n">
        <f aca="false">'исходные данные'!E91</f>
        <v>0.0158730158730159</v>
      </c>
      <c r="F90" s="48" t="n">
        <f aca="false">'исходные данные'!F91</f>
        <v>0.0158730158730159</v>
      </c>
      <c r="G90" s="48" t="n">
        <f aca="false">'исходные данные'!G91</f>
        <v>0.0158730158730159</v>
      </c>
      <c r="H90" s="48" t="n">
        <f aca="false">'исходные данные'!H91</f>
        <v>0.0158730158730159</v>
      </c>
      <c r="I90" s="48" t="n">
        <f aca="false">'исходные данные'!I91</f>
        <v>0.0158730158730159</v>
      </c>
      <c r="J90" s="48" t="n">
        <f aca="false">'исходные данные'!J91</f>
        <v>0.0158730158730159</v>
      </c>
      <c r="K90" s="48" t="n">
        <f aca="false">'исходные данные'!K91</f>
        <v>0.142857142857143</v>
      </c>
      <c r="L90" s="48" t="n">
        <f aca="false">'исходные данные'!L91</f>
        <v>0.0476190476190476</v>
      </c>
      <c r="M90" s="48" t="n">
        <f aca="false">'исходные данные'!M91</f>
        <v>0.0476190476190476</v>
      </c>
      <c r="N90" s="48" t="n">
        <f aca="false">'исходные данные'!N91</f>
        <v>0.0476190476190476</v>
      </c>
      <c r="O90" s="48" t="n">
        <f aca="false">'исходные данные'!O91</f>
        <v>0.010989010989011</v>
      </c>
      <c r="P90" s="48" t="n">
        <f aca="false">'исходные данные'!P91</f>
        <v>0.010989010989011</v>
      </c>
      <c r="Q90" s="48" t="n">
        <f aca="false">'исходные данные'!Q91</f>
        <v>0.010989010989011</v>
      </c>
      <c r="R90" s="48" t="n">
        <f aca="false">'исходные данные'!R91</f>
        <v>0.010989010989011</v>
      </c>
      <c r="S90" s="48" t="n">
        <f aca="false">'исходные данные'!S91</f>
        <v>0.010989010989011</v>
      </c>
      <c r="T90" s="48" t="n">
        <f aca="false">'исходные данные'!T91</f>
        <v>0.010989010989011</v>
      </c>
      <c r="U90" s="48" t="n">
        <f aca="false">'исходные данные'!U91</f>
        <v>0.010989010989011</v>
      </c>
      <c r="V90" s="48" t="n">
        <f aca="false">'исходные данные'!V91</f>
        <v>0.010989010989011</v>
      </c>
      <c r="W90" s="48" t="n">
        <f aca="false">'исходные данные'!W91</f>
        <v>0.010989010989011</v>
      </c>
      <c r="X90" s="48" t="n">
        <f aca="false">'исходные данные'!X91</f>
        <v>0.010989010989011</v>
      </c>
      <c r="Y90" s="48" t="n">
        <f aca="false">'исходные данные'!Y91</f>
        <v>0.010989010989011</v>
      </c>
      <c r="Z90" s="48" t="n">
        <f aca="false">'исходные данные'!Z91</f>
        <v>0.010989010989011</v>
      </c>
      <c r="AA90" s="48" t="n">
        <f aca="false">'исходные данные'!AA91</f>
        <v>0.010989010989011</v>
      </c>
      <c r="AB90" s="48" t="n">
        <f aca="false">'исходные данные'!AB91</f>
        <v>0.142857142857143</v>
      </c>
      <c r="AC90" s="48" t="n">
        <f aca="false">'исходные данные'!AC91</f>
        <v>0.0714285714285714</v>
      </c>
      <c r="AD90" s="48" t="n">
        <f aca="false">'исходные данные'!AD91</f>
        <v>0.0714285714285714</v>
      </c>
      <c r="AE90" s="48" t="n">
        <f aca="false">'исходные данные'!AE91</f>
        <v>0.0285714285714286</v>
      </c>
      <c r="AF90" s="48" t="n">
        <f aca="false">'исходные данные'!AF91</f>
        <v>0.0285714285714286</v>
      </c>
      <c r="AG90" s="48" t="n">
        <f aca="false">'исходные данные'!AG91</f>
        <v>0.0285714285714286</v>
      </c>
      <c r="AH90" s="48" t="n">
        <f aca="false">'исходные данные'!AH91</f>
        <v>0.0285714285714286</v>
      </c>
      <c r="AI90" s="58" t="n">
        <f aca="false">'исходные данные'!AI91</f>
        <v>0.0285714285714286</v>
      </c>
    </row>
    <row r="91" customFormat="false" ht="10.5" hidden="false" customHeight="false" outlineLevel="0" collapsed="false">
      <c r="A91" s="59" t="str">
        <f aca="false">A5</f>
        <v>Белгородская область</v>
      </c>
      <c r="B91" s="59" t="n">
        <f aca="false">$B$90*(($B$4-B5)^2)</f>
        <v>0.0193964997770045</v>
      </c>
      <c r="C91" s="59" t="n">
        <f aca="false">$C$90*(($C$4-C5)^2)</f>
        <v>0.00670707987410126</v>
      </c>
      <c r="D91" s="59" t="n">
        <f aca="false">$D$90*(($D$4-D5)^2)</f>
        <v>0.000141398460767122</v>
      </c>
      <c r="E91" s="59" t="n">
        <f aca="false">$E$90*(($E$4-E5)^2)</f>
        <v>0.107301587301587</v>
      </c>
      <c r="F91" s="59" t="n">
        <f aca="false">$F$90*(($F$4-F5)^2)</f>
        <v>1.1468253968254</v>
      </c>
      <c r="G91" s="59" t="n">
        <f aca="false">$G$90*(($G$4-G5)^2)</f>
        <v>1.1468253968254</v>
      </c>
      <c r="H91" s="59" t="n">
        <f aca="false">$H$90*(($H$4-H5)^2)</f>
        <v>0.00534927542132335</v>
      </c>
      <c r="I91" s="59" t="n">
        <f aca="false">$I$90*(($I$4-I5)^2)</f>
        <v>0.0174063330139677</v>
      </c>
      <c r="J91" s="59" t="n">
        <f aca="false">$J$90*(($J$4-J5)^2)</f>
        <v>0.034004709907938</v>
      </c>
      <c r="K91" s="59" t="n">
        <f aca="false">$K$90*(($K$4-K5)^2)</f>
        <v>0.018214112445716</v>
      </c>
      <c r="L91" s="59" t="n">
        <f aca="false">$L$90*(($L$4-L5)^2)</f>
        <v>0.0157937179705518</v>
      </c>
      <c r="M91" s="59" t="n">
        <f aca="false">$M$90*(($M$4-M5)^2)</f>
        <v>0.00207610584126216</v>
      </c>
      <c r="N91" s="59" t="n">
        <f aca="false">$N$90*(($N$4-N5)^2)</f>
        <v>0.00138349463112231</v>
      </c>
      <c r="O91" s="59" t="n">
        <f aca="false">$O$90*(($O$4-O5)^2)</f>
        <v>0.0624271118959392</v>
      </c>
      <c r="P91" s="59" t="n">
        <f aca="false">$P$90*(($P$4-P5)^2)</f>
        <v>0.0112341361497732</v>
      </c>
      <c r="Q91" s="59" t="n">
        <f aca="false">$Q$90*(($Q$4-Q5)^2)</f>
        <v>3.91203500238944E-005</v>
      </c>
      <c r="R91" s="59" t="n">
        <f aca="false">$R$90*(($R$4-R5)^2)</f>
        <v>0.00120880726868928</v>
      </c>
      <c r="S91" s="59" t="n">
        <f aca="false">$S$90*(($S$4-S5)^2)</f>
        <v>0.0113974790025709</v>
      </c>
      <c r="T91" s="59" t="n">
        <f aca="false">$T$90*(($T$4-T5)^2)</f>
        <v>0.0109497804920317</v>
      </c>
      <c r="U91" s="59" t="n">
        <f aca="false">$U$90*(($U$4-U5)^2)</f>
        <v>0.00206367074459491</v>
      </c>
      <c r="V91" s="59" t="n">
        <f aca="false">$V$90*(($V$4-V5)^2)</f>
        <v>0.00260783070558651</v>
      </c>
      <c r="W91" s="59" t="n">
        <f aca="false">$W$90*(($W$4-W5)^2)</f>
        <v>1.6818559022758E-005</v>
      </c>
      <c r="X91" s="59" t="n">
        <f aca="false">$X$90*(($X$4-X5)^2)</f>
        <v>0.00268599054663244</v>
      </c>
      <c r="Y91" s="59" t="n">
        <f aca="false">$Y$90*(($Y$4-Y5)^2)</f>
        <v>3.1991834311503E-006</v>
      </c>
      <c r="Z91" s="59" t="n">
        <f aca="false">$Z$90*(($Z$4-Z5)^2)</f>
        <v>0.00297676419999948</v>
      </c>
      <c r="AA91" s="59" t="n">
        <f aca="false">$AA$90*(($AA$4-AA5)^2)</f>
        <v>0</v>
      </c>
      <c r="AB91" s="59" t="n">
        <f aca="false">$AB$90*(($AB$4-AB5)^2)</f>
        <v>0.0574272811640763</v>
      </c>
      <c r="AC91" s="59" t="n">
        <f aca="false">$AC$90*(($AC$4-AC5)^2)</f>
        <v>0.0363956931539675</v>
      </c>
      <c r="AD91" s="59" t="n">
        <f aca="false">$AD$90*(($AD$4-AD5)^2)</f>
        <v>3.07044162327495E-005</v>
      </c>
      <c r="AE91" s="59" t="n">
        <f aca="false">$AE$90*(($AE$4-AE5)^2)</f>
        <v>0.0731508595460232</v>
      </c>
      <c r="AF91" s="59" t="n">
        <f aca="false">$AF$90*(($AF$4-AF5)^2)</f>
        <v>0.00742876859813144</v>
      </c>
      <c r="AG91" s="59" t="n">
        <f aca="false">$AG$90*(($AG$4-AG5)^2)</f>
        <v>0.00041601987783848</v>
      </c>
      <c r="AH91" s="59" t="n">
        <f aca="false">$AH$90*(($AH$4-AH5)^2)</f>
        <v>0.00130970136888714</v>
      </c>
      <c r="AI91" s="59" t="n">
        <f aca="false">$AI$90*(($AI$4-AI5)^2)</f>
        <v>0.121765820322551</v>
      </c>
      <c r="AJ91" s="59" t="n">
        <f aca="false">SUM(B91:AI91)</f>
        <v>2.92696066584214</v>
      </c>
    </row>
    <row r="92" customFormat="false" ht="10.5" hidden="false" customHeight="false" outlineLevel="0" collapsed="false">
      <c r="A92" s="59" t="str">
        <f aca="false">A6</f>
        <v>Брянская область</v>
      </c>
      <c r="B92" s="59" t="n">
        <f aca="false">$B$90*(($B$4-B6)^2)</f>
        <v>0.0151327190721669</v>
      </c>
      <c r="C92" s="59" t="n">
        <f aca="false">$C$90*(($C$4-C6)^2)</f>
        <v>0.0131833772758897</v>
      </c>
      <c r="D92" s="59" t="n">
        <f aca="false">$D$90*(($D$4-D6)^2)</f>
        <v>0.000115337119850413</v>
      </c>
      <c r="E92" s="59" t="n">
        <f aca="false">$E$90*(($E$4-E6)^2)</f>
        <v>0.133492063492063</v>
      </c>
      <c r="F92" s="59" t="n">
        <f aca="false">$F$90*(($F$4-F6)^2)</f>
        <v>0.515714285714284</v>
      </c>
      <c r="G92" s="59" t="n">
        <f aca="false">$G$90*(($G$4-G6)^2)</f>
        <v>0.515714285714286</v>
      </c>
      <c r="H92" s="59" t="n">
        <f aca="false">$H$90*(($H$4-H6)^2)</f>
        <v>0.0324807466321476</v>
      </c>
      <c r="I92" s="59" t="n">
        <f aca="false">$I$90*(($I$4-I6)^2)</f>
        <v>0.0240413458357468</v>
      </c>
      <c r="J92" s="59" t="n">
        <f aca="false">$J$90*(($J$4-J6)^2)</f>
        <v>0.00707250821777153</v>
      </c>
      <c r="K92" s="59" t="n">
        <f aca="false">$K$90*(($K$4-K6)^2)</f>
        <v>0.0722234079428425</v>
      </c>
      <c r="L92" s="59" t="n">
        <f aca="false">$L$90*(($L$4-L6)^2)</f>
        <v>0.0698450424723313</v>
      </c>
      <c r="M92" s="59" t="n">
        <f aca="false">$M$90*(($M$4-M6)^2)</f>
        <v>0.0109131794413635</v>
      </c>
      <c r="N92" s="59" t="n">
        <f aca="false">$N$90*(($N$4-N6)^2)</f>
        <v>0.00582153394422347</v>
      </c>
      <c r="O92" s="59" t="n">
        <f aca="false">$O$90*(($O$4-O6)^2)</f>
        <v>0.0259025367825494</v>
      </c>
      <c r="P92" s="59" t="n">
        <f aca="false">$P$90*(($P$4-P6)^2)</f>
        <v>0.0204835809596002</v>
      </c>
      <c r="Q92" s="59" t="n">
        <f aca="false">$Q$90*(($Q$4-Q6)^2)</f>
        <v>0.0139635024296647</v>
      </c>
      <c r="R92" s="59" t="n">
        <f aca="false">$R$90*(($R$4-R6)^2)</f>
        <v>0.0126010730704372</v>
      </c>
      <c r="S92" s="59" t="n">
        <f aca="false">$S$90*(($S$4-S6)^2)</f>
        <v>1.20525401337458E-005</v>
      </c>
      <c r="T92" s="59" t="n">
        <f aca="false">$T$90*(($T$4-T6)^2)</f>
        <v>0.00577913053340937</v>
      </c>
      <c r="U92" s="59" t="n">
        <f aca="false">$U$90*(($U$4-U6)^2)</f>
        <v>0.00711030300480138</v>
      </c>
      <c r="V92" s="59" t="n">
        <f aca="false">$V$90*(($V$4-V6)^2)</f>
        <v>6.21728617654796E-006</v>
      </c>
      <c r="W92" s="59" t="n">
        <f aca="false">$W$90*(($W$4-W6)^2)</f>
        <v>0.0109236749052915</v>
      </c>
      <c r="X92" s="59" t="n">
        <f aca="false">$X$90*(($X$4-X6)^2)</f>
        <v>0.00705843676001555</v>
      </c>
      <c r="Y92" s="59" t="n">
        <f aca="false">$Y$90*(($Y$4-Y6)^2)</f>
        <v>0.0118536499026455</v>
      </c>
      <c r="Z92" s="59" t="n">
        <f aca="false">$Z$90*(($Z$4-Z6)^2)</f>
        <v>0.000278378863656265</v>
      </c>
      <c r="AA92" s="59" t="n">
        <f aca="false">$AA$90*(($AA$4-AA6)^2)</f>
        <v>0</v>
      </c>
      <c r="AB92" s="59" t="n">
        <f aca="false">$AB$90*(($AB$4-AB6)^2)</f>
        <v>0.2025011306445</v>
      </c>
      <c r="AC92" s="59" t="n">
        <f aca="false">$AC$90*(($AC$4-AC6)^2)</f>
        <v>0.243004540601914</v>
      </c>
      <c r="AD92" s="59" t="n">
        <f aca="false">$AD$90*(($AD$4-AD6)^2)</f>
        <v>0.0138521569373446</v>
      </c>
      <c r="AE92" s="59" t="n">
        <f aca="false">$AE$90*(($AE$4-AE6)^2)</f>
        <v>0.0377963898549443</v>
      </c>
      <c r="AF92" s="59" t="n">
        <f aca="false">$AF$90*(($AF$4-AF6)^2)</f>
        <v>0.0225276414448443</v>
      </c>
      <c r="AG92" s="59" t="n">
        <f aca="false">$AG$90*(($AG$4-AG6)^2)</f>
        <v>0.0141485971719656</v>
      </c>
      <c r="AH92" s="59" t="n">
        <f aca="false">$AH$90*(($AH$4-AH6)^2)</f>
        <v>0.00209795166441069</v>
      </c>
      <c r="AI92" s="59" t="n">
        <f aca="false">$AI$90*(($AI$4-AI6)^2)</f>
        <v>0.0550315126095847</v>
      </c>
      <c r="AJ92" s="59" t="n">
        <f aca="false">SUM(B92:AI92)</f>
        <v>2.12268229084286</v>
      </c>
    </row>
    <row r="93" customFormat="false" ht="10.5" hidden="false" customHeight="false" outlineLevel="0" collapsed="false">
      <c r="A93" s="59" t="str">
        <f aca="false">A7</f>
        <v>Владимирская область</v>
      </c>
      <c r="B93" s="59" t="n">
        <f aca="false">$B$90*(($B$4-B7)^2)</f>
        <v>0.0181707138754502</v>
      </c>
      <c r="C93" s="59" t="n">
        <f aca="false">$C$90*(($C$4-C7)^2)</f>
        <v>0.0093510772655144</v>
      </c>
      <c r="D93" s="59" t="n">
        <f aca="false">$D$90*(($D$4-D7)^2)</f>
        <v>0.000170527407702056</v>
      </c>
      <c r="E93" s="59" t="n">
        <f aca="false">$E$90*(($E$4-E7)^2)</f>
        <v>0.321428571428571</v>
      </c>
      <c r="F93" s="59" t="n">
        <f aca="false">$F$90*(($F$4-F7)^2)</f>
        <v>0.0839682539682548</v>
      </c>
      <c r="G93" s="59" t="n">
        <f aca="false">$G$90*(($G$4-G7)^2)</f>
        <v>0.0839682539682537</v>
      </c>
      <c r="H93" s="59" t="n">
        <f aca="false">$H$90*(($H$4-H7)^2)</f>
        <v>0.0058432160108871</v>
      </c>
      <c r="I93" s="59" t="n">
        <f aca="false">$I$90*(($I$4-I7)^2)</f>
        <v>0.0203406859679301</v>
      </c>
      <c r="J93" s="59" t="n">
        <f aca="false">$J$90*(($J$4-J7)^2)</f>
        <v>0.00884096636622553</v>
      </c>
      <c r="K93" s="59" t="n">
        <f aca="false">$K$90*(($K$4-K7)^2)</f>
        <v>0.0430215493246457</v>
      </c>
      <c r="L93" s="59" t="n">
        <f aca="false">$L$90*(($L$4-L7)^2)</f>
        <v>0.00489761263616924</v>
      </c>
      <c r="M93" s="59" t="n">
        <f aca="false">$M$90*(($M$4-M7)^2)</f>
        <v>0.0269113334743611</v>
      </c>
      <c r="N93" s="59" t="n">
        <f aca="false">$N$90*(($N$4-N7)^2)</f>
        <v>0.000424567627633601</v>
      </c>
      <c r="O93" s="59" t="n">
        <f aca="false">$O$90*(($O$4-O7)^2)</f>
        <v>0.00583611987072391</v>
      </c>
      <c r="P93" s="59" t="n">
        <f aca="false">$P$90*(($P$4-P7)^2)</f>
        <v>0.0440765836106703</v>
      </c>
      <c r="Q93" s="59" t="n">
        <f aca="false">$Q$90*(($Q$4-Q7)^2)</f>
        <v>0.0107103354421789</v>
      </c>
      <c r="R93" s="59" t="n">
        <f aca="false">$R$90*(($R$4-R7)^2)</f>
        <v>0.00163682817032286</v>
      </c>
      <c r="S93" s="59" t="n">
        <f aca="false">$S$90*(($S$4-S7)^2)</f>
        <v>0.00451594438310271</v>
      </c>
      <c r="T93" s="59" t="n">
        <f aca="false">$T$90*(($T$4-T7)^2)</f>
        <v>0.00283192683822075</v>
      </c>
      <c r="U93" s="59" t="n">
        <f aca="false">$U$90*(($U$4-U7)^2)</f>
        <v>0.00874030900672453</v>
      </c>
      <c r="V93" s="59" t="n">
        <f aca="false">$V$90*(($V$4-V7)^2)</f>
        <v>0.000188566106337559</v>
      </c>
      <c r="W93" s="59" t="n">
        <f aca="false">$W$90*(($W$4-W7)^2)</f>
        <v>0.0134843318535589</v>
      </c>
      <c r="X93" s="59" t="n">
        <f aca="false">$X$90*(($X$4-X7)^2)</f>
        <v>0.0124660390879904</v>
      </c>
      <c r="Y93" s="59" t="n">
        <f aca="false">$Y$90*(($Y$4-Y7)^2)</f>
        <v>0.00104537821557073</v>
      </c>
      <c r="Z93" s="59" t="n">
        <f aca="false">$Z$90*(($Z$4-Z7)^2)</f>
        <v>0.0112970657386484</v>
      </c>
      <c r="AA93" s="59" t="n">
        <f aca="false">$AA$90*(($AA$4-AA7)^2)</f>
        <v>0</v>
      </c>
      <c r="AB93" s="59" t="n">
        <f aca="false">$AB$90*(($AB$4-AB7)^2)</f>
        <v>0.0359912092916197</v>
      </c>
      <c r="AC93" s="59" t="n">
        <f aca="false">$AC$90*(($AC$4-AC7)^2)</f>
        <v>0.152143505636908</v>
      </c>
      <c r="AD93" s="59" t="n">
        <f aca="false">$AD$90*(($AD$4-AD7)^2)</f>
        <v>0.00690104964917127</v>
      </c>
      <c r="AE93" s="59" t="n">
        <f aca="false">$AE$90*(($AE$4-AE7)^2)</f>
        <v>0.0722098652483872</v>
      </c>
      <c r="AF93" s="59" t="n">
        <f aca="false">$AF$90*(($AF$4-AF7)^2)</f>
        <v>0.0968510652943186</v>
      </c>
      <c r="AG93" s="59" t="n">
        <f aca="false">$AG$90*(($AG$4-AG7)^2)</f>
        <v>0.0218133596842706</v>
      </c>
      <c r="AH93" s="59" t="n">
        <f aca="false">$AH$90*(($AH$4-AH7)^2)</f>
        <v>0.00223798886424877</v>
      </c>
      <c r="AI93" s="59" t="n">
        <f aca="false">$AI$90*(($AI$4-AI7)^2)</f>
        <v>0.0404650151687814</v>
      </c>
      <c r="AJ93" s="59" t="n">
        <f aca="false">SUM(B93:AI93)</f>
        <v>1.17277981648335</v>
      </c>
    </row>
    <row r="94" customFormat="false" ht="10.5" hidden="false" customHeight="false" outlineLevel="0" collapsed="false">
      <c r="A94" s="59" t="str">
        <f aca="false">A8</f>
        <v>Воронежская область</v>
      </c>
      <c r="B94" s="59" t="n">
        <f aca="false">$B$90*(($B$4-B8)^2)</f>
        <v>0.00901083973705766</v>
      </c>
      <c r="C94" s="59" t="n">
        <f aca="false">$C$90*(($C$4-C8)^2)</f>
        <v>0.000388027927237523</v>
      </c>
      <c r="D94" s="59" t="n">
        <f aca="false">$D$90*(($D$4-D8)^2)</f>
        <v>0.000291457292953539</v>
      </c>
      <c r="E94" s="59" t="n">
        <f aca="false">$E$90*(($E$4-E8)^2)</f>
        <v>0.266825396825397</v>
      </c>
      <c r="F94" s="59" t="n">
        <f aca="false">$F$90*(($F$4-F8)^2)</f>
        <v>1.1468253968254</v>
      </c>
      <c r="G94" s="59" t="n">
        <f aca="false">$G$90*(($G$4-G8)^2)</f>
        <v>1.1468253968254</v>
      </c>
      <c r="H94" s="59" t="n">
        <f aca="false">$H$90*(($H$4-H8)^2)</f>
        <v>0.0146443226585057</v>
      </c>
      <c r="I94" s="59" t="n">
        <f aca="false">$I$90*(($I$4-I8)^2)</f>
        <v>0.000768536555504961</v>
      </c>
      <c r="J94" s="59" t="n">
        <f aca="false">$J$90*(($J$4-J8)^2)</f>
        <v>0.00828399245402224</v>
      </c>
      <c r="K94" s="59" t="n">
        <f aca="false">$K$90*(($K$4-K8)^2)</f>
        <v>0.000719131930267476</v>
      </c>
      <c r="L94" s="59" t="n">
        <f aca="false">$L$90*(($L$4-L8)^2)</f>
        <v>0.00788231250300877</v>
      </c>
      <c r="M94" s="59" t="n">
        <f aca="false">$M$90*(($M$4-M8)^2)</f>
        <v>0.000464708360170029</v>
      </c>
      <c r="N94" s="59" t="n">
        <f aca="false">$N$90*(($N$4-N8)^2)</f>
        <v>0.00211463110649419</v>
      </c>
      <c r="O94" s="59" t="n">
        <f aca="false">$O$90*(($O$4-O8)^2)</f>
        <v>0.0364309882282144</v>
      </c>
      <c r="P94" s="59" t="n">
        <f aca="false">$P$90*(($P$4-P8)^2)</f>
        <v>0.0296132650989985</v>
      </c>
      <c r="Q94" s="59" t="n">
        <f aca="false">$Q$90*(($Q$4-Q8)^2)</f>
        <v>0.00425992503136889</v>
      </c>
      <c r="R94" s="59" t="n">
        <f aca="false">$R$90*(($R$4-R8)^2)</f>
        <v>0.00367040038484812</v>
      </c>
      <c r="S94" s="59" t="n">
        <f aca="false">$S$90*(($S$4-S8)^2)</f>
        <v>0.00888055163637676</v>
      </c>
      <c r="T94" s="59" t="n">
        <f aca="false">$T$90*(($T$4-T8)^2)</f>
        <v>6.19422307261624E-005</v>
      </c>
      <c r="U94" s="59" t="n">
        <f aca="false">$U$90*(($U$4-U8)^2)</f>
        <v>0.00300523189238648</v>
      </c>
      <c r="V94" s="59" t="n">
        <f aca="false">$V$90*(($V$4-V8)^2)</f>
        <v>6.18835356495559E-005</v>
      </c>
      <c r="W94" s="59" t="n">
        <f aca="false">$W$90*(($W$4-W8)^2)</f>
        <v>0.0113252329716618</v>
      </c>
      <c r="X94" s="59" t="n">
        <f aca="false">$X$90*(($X$4-X8)^2)</f>
        <v>0.000436817157870647</v>
      </c>
      <c r="Y94" s="59" t="n">
        <f aca="false">$Y$90*(($Y$4-Y8)^2)</f>
        <v>0.00671096833385547</v>
      </c>
      <c r="Z94" s="59" t="n">
        <f aca="false">$Z$90*(($Z$4-Z8)^2)</f>
        <v>0.00127640973757588</v>
      </c>
      <c r="AA94" s="59" t="n">
        <f aca="false">$AA$90*(($AA$4-AA8)^2)</f>
        <v>0</v>
      </c>
      <c r="AB94" s="59" t="n">
        <f aca="false">$AB$90*(($AB$4-AB8)^2)</f>
        <v>0.0420893154286741</v>
      </c>
      <c r="AC94" s="59" t="n">
        <f aca="false">$AC$90*(($AC$4-AC8)^2)</f>
        <v>0.0986136049212804</v>
      </c>
      <c r="AD94" s="59" t="n">
        <f aca="false">$AD$90*(($AD$4-AD8)^2)</f>
        <v>0.000945504745657383</v>
      </c>
      <c r="AE94" s="59" t="n">
        <f aca="false">$AE$90*(($AE$4-AE8)^2)</f>
        <v>0.0401881535047548</v>
      </c>
      <c r="AF94" s="59" t="n">
        <f aca="false">$AF$90*(($AF$4-AF8)^2)</f>
        <v>0.00581464860604706</v>
      </c>
      <c r="AG94" s="59" t="n">
        <f aca="false">$AG$90*(($AG$4-AG8)^2)</f>
        <v>0.0447179576075808</v>
      </c>
      <c r="AH94" s="59" t="n">
        <f aca="false">$AH$90*(($AH$4-AH8)^2)</f>
        <v>0.0113141172488532</v>
      </c>
      <c r="AI94" s="59" t="n">
        <f aca="false">$AI$90*(($AI$4-AI8)^2)</f>
        <v>0.0236098946973271</v>
      </c>
      <c r="AJ94" s="59" t="n">
        <f aca="false">SUM(B94:AI94)</f>
        <v>2.97807096400112</v>
      </c>
    </row>
    <row r="95" customFormat="false" ht="10.5" hidden="false" customHeight="false" outlineLevel="0" collapsed="false">
      <c r="A95" s="59" t="str">
        <f aca="false">A9</f>
        <v>Ивановская область</v>
      </c>
      <c r="B95" s="59" t="n">
        <f aca="false">$B$90*(($B$4-B9)^2)</f>
        <v>0.0235766417926608</v>
      </c>
      <c r="C95" s="59" t="n">
        <f aca="false">$C$90*(($C$4-C9)^2)</f>
        <v>0.0190540962029788</v>
      </c>
      <c r="D95" s="59" t="n">
        <f aca="false">$D$90*(($D$4-D9)^2)</f>
        <v>0.000180940374167476</v>
      </c>
      <c r="E95" s="59" t="n">
        <f aca="false">$E$90*(($E$4-E9)^2)</f>
        <v>0.266825396825397</v>
      </c>
      <c r="F95" s="59" t="n">
        <f aca="false">$F$90*(($F$4-F9)^2)</f>
        <v>0.515714285714286</v>
      </c>
      <c r="G95" s="59" t="n">
        <f aca="false">$G$90*(($G$4-G9)^2)</f>
        <v>0.515714285714286</v>
      </c>
      <c r="H95" s="59" t="n">
        <f aca="false">$H$90*(($H$4-H9)^2)</f>
        <v>0.0191431213046107</v>
      </c>
      <c r="I95" s="59" t="n">
        <f aca="false">$I$90*(($I$4-I9)^2)</f>
        <v>0.0243433850273109</v>
      </c>
      <c r="J95" s="59" t="n">
        <f aca="false">$J$90*(($J$4-J9)^2)</f>
        <v>0.00865455878587981</v>
      </c>
      <c r="K95" s="59" t="n">
        <f aca="false">$K$90*(($K$4-K9)^2)</f>
        <v>0.0951028747971676</v>
      </c>
      <c r="L95" s="59" t="n">
        <f aca="false">$L$90*(($L$4-L9)^2)</f>
        <v>0.00168379223374842</v>
      </c>
      <c r="M95" s="59" t="n">
        <f aca="false">$M$90*(($M$4-M9)^2)</f>
        <v>0.0303003136573571</v>
      </c>
      <c r="N95" s="59" t="n">
        <f aca="false">$N$90*(($N$4-N9)^2)</f>
        <v>0.0148862986129669</v>
      </c>
      <c r="O95" s="59" t="n">
        <f aca="false">$O$90*(($O$4-O9)^2)</f>
        <v>8.48933526542361E-007</v>
      </c>
      <c r="P95" s="59" t="n">
        <f aca="false">$P$90*(($P$4-P9)^2)</f>
        <v>0.0462498225749678</v>
      </c>
      <c r="Q95" s="59" t="n">
        <f aca="false">$Q$90*(($Q$4-Q9)^2)</f>
        <v>0.0595757266593596</v>
      </c>
      <c r="R95" s="59" t="n">
        <f aca="false">$R$90*(($R$4-R9)^2)</f>
        <v>0.00731156162474291</v>
      </c>
      <c r="S95" s="59" t="n">
        <f aca="false">$S$90*(($S$4-S9)^2)</f>
        <v>0.0108829770239337</v>
      </c>
      <c r="T95" s="59" t="n">
        <f aca="false">$T$90*(($T$4-T9)^2)</f>
        <v>0.00625449011402228</v>
      </c>
      <c r="U95" s="59" t="n">
        <f aca="false">$U$90*(($U$4-U9)^2)</f>
        <v>2.73384566078212E-005</v>
      </c>
      <c r="V95" s="59" t="n">
        <f aca="false">$V$90*(($V$4-V9)^2)</f>
        <v>0.00323679007600216</v>
      </c>
      <c r="W95" s="59" t="n">
        <f aca="false">$W$90*(($W$4-W9)^2)</f>
        <v>0.0107509310466434</v>
      </c>
      <c r="X95" s="59" t="n">
        <f aca="false">$X$90*(($X$4-X9)^2)</f>
        <v>0.0112105890863695</v>
      </c>
      <c r="Y95" s="59" t="n">
        <f aca="false">$Y$90*(($Y$4-Y9)^2)</f>
        <v>0.0106498774869612</v>
      </c>
      <c r="Z95" s="59" t="n">
        <f aca="false">$Z$90*(($Z$4-Z9)^2)</f>
        <v>0.000510706883864335</v>
      </c>
      <c r="AA95" s="59" t="n">
        <f aca="false">$AA$90*(($AA$4-AA9)^2)</f>
        <v>0</v>
      </c>
      <c r="AB95" s="59" t="n">
        <f aca="false">$AB$90*(($AB$4-AB9)^2)</f>
        <v>0.00559451627885061</v>
      </c>
      <c r="AC95" s="59" t="n">
        <f aca="false">$AC$90*(($AC$4-AC9)^2)</f>
        <v>0.281360717330583</v>
      </c>
      <c r="AD95" s="59" t="n">
        <f aca="false">$AD$90*(($AD$4-AD9)^2)</f>
        <v>0.0672576591001094</v>
      </c>
      <c r="AE95" s="59" t="n">
        <f aca="false">$AE$90*(($AE$4-AE9)^2)</f>
        <v>0.0119207163811377</v>
      </c>
      <c r="AF95" s="59" t="n">
        <f aca="false">$AF$90*(($AF$4-AF9)^2)</f>
        <v>8.73148424623679E-005</v>
      </c>
      <c r="AG95" s="59" t="n">
        <f aca="false">$AG$90*(($AG$4-AG9)^2)</f>
        <v>0.000307628666623834</v>
      </c>
      <c r="AH95" s="59" t="n">
        <f aca="false">$AH$90*(($AH$4-AH9)^2)</f>
        <v>0.00564200505290022</v>
      </c>
      <c r="AI95" s="59" t="n">
        <f aca="false">$AI$90*(($AI$4-AI9)^2)</f>
        <v>0.0475967552560298</v>
      </c>
      <c r="AJ95" s="59" t="n">
        <f aca="false">SUM(B95:AI95)</f>
        <v>2.12160896391852</v>
      </c>
    </row>
    <row r="96" customFormat="false" ht="10.5" hidden="false" customHeight="false" outlineLevel="0" collapsed="false">
      <c r="A96" s="59" t="str">
        <f aca="false">A10</f>
        <v>Калужская область</v>
      </c>
      <c r="B96" s="59" t="n">
        <f aca="false">$B$90*(($B$4-B10)^2)</f>
        <v>0.0177656671972932</v>
      </c>
      <c r="C96" s="59" t="n">
        <f aca="false">$C$90*(($C$4-C10)^2)</f>
        <v>0.0197648000460348</v>
      </c>
      <c r="D96" s="59" t="n">
        <f aca="false">$D$90*(($D$4-D10)^2)</f>
        <v>0.000170527407702056</v>
      </c>
      <c r="E96" s="59" t="n">
        <f aca="false">$E$90*(($E$4-E10)^2)</f>
        <v>0.172857142857143</v>
      </c>
      <c r="F96" s="59" t="n">
        <f aca="false">$F$90*(($F$4-F10)^2)</f>
        <v>0.00396825396825397</v>
      </c>
      <c r="G96" s="59" t="n">
        <f aca="false">$G$90*(($G$4-G10)^2)</f>
        <v>0.00396825396825397</v>
      </c>
      <c r="H96" s="59" t="n">
        <f aca="false">$H$90*(($H$4-H10)^2)</f>
        <v>0.00494542164163952</v>
      </c>
      <c r="I96" s="59" t="n">
        <f aca="false">$I$90*(($I$4-I10)^2)</f>
        <v>0.0567102921245533</v>
      </c>
      <c r="J96" s="59" t="n">
        <f aca="false">$J$90*(($J$4-J10)^2)</f>
        <v>0.00791656813545349</v>
      </c>
      <c r="K96" s="59" t="n">
        <f aca="false">$K$90*(($K$4-K10)^2)</f>
        <v>0.0956017668634262</v>
      </c>
      <c r="L96" s="59" t="n">
        <f aca="false">$L$90*(($L$4-L10)^2)</f>
        <v>0.0367356961907112</v>
      </c>
      <c r="M96" s="59" t="n">
        <f aca="false">$M$90*(($M$4-M10)^2)</f>
        <v>0.0435254471634176</v>
      </c>
      <c r="N96" s="59" t="n">
        <f aca="false">$N$90*(($N$4-N10)^2)</f>
        <v>0.00513300845020114</v>
      </c>
      <c r="O96" s="59" t="n">
        <f aca="false">$O$90*(($O$4-O10)^2)</f>
        <v>0.0379476587802546</v>
      </c>
      <c r="P96" s="59" t="n">
        <f aca="false">$P$90*(($P$4-P10)^2)</f>
        <v>0.0316555357387159</v>
      </c>
      <c r="Q96" s="59" t="n">
        <f aca="false">$Q$90*(($Q$4-Q10)^2)</f>
        <v>0.00245258671603149</v>
      </c>
      <c r="R96" s="59" t="n">
        <f aca="false">$R$90*(($R$4-R10)^2)</f>
        <v>0.014312129805461</v>
      </c>
      <c r="S96" s="59" t="n">
        <f aca="false">$S$90*(($S$4-S10)^2)</f>
        <v>0.00122340020259687</v>
      </c>
      <c r="T96" s="59" t="n">
        <f aca="false">$T$90*(($T$4-T10)^2)</f>
        <v>0.000658796640949832</v>
      </c>
      <c r="U96" s="59" t="n">
        <f aca="false">$U$90*(($U$4-U10)^2)</f>
        <v>5.91378066308494E-005</v>
      </c>
      <c r="V96" s="59" t="n">
        <f aca="false">$V$90*(($V$4-V10)^2)</f>
        <v>0.00383340906861196</v>
      </c>
      <c r="W96" s="59" t="n">
        <f aca="false">$W$90*(($W$4-W10)^2)</f>
        <v>0.0022400551045351</v>
      </c>
      <c r="X96" s="59" t="n">
        <f aca="false">$X$90*(($X$4-X10)^2)</f>
        <v>0.00033719383330855</v>
      </c>
      <c r="Y96" s="59" t="n">
        <f aca="false">$Y$90*(($Y$4-Y10)^2)</f>
        <v>0.00120349441803518</v>
      </c>
      <c r="Z96" s="59" t="n">
        <f aca="false">$Z$90*(($Z$4-Z10)^2)</f>
        <v>0.0149787965374518</v>
      </c>
      <c r="AA96" s="59" t="n">
        <f aca="false">$AA$90*(($AA$4-AA10)^2)</f>
        <v>0</v>
      </c>
      <c r="AB96" s="59" t="n">
        <f aca="false">$AB$90*(($AB$4-AB10)^2)</f>
        <v>0.0102426429321364</v>
      </c>
      <c r="AC96" s="59" t="n">
        <f aca="false">$AC$90*(($AC$4-AC10)^2)</f>
        <v>0.203752497082016</v>
      </c>
      <c r="AD96" s="59" t="n">
        <f aca="false">$AD$90*(($AD$4-AD10)^2)</f>
        <v>0.00625172253098408</v>
      </c>
      <c r="AE96" s="59" t="n">
        <f aca="false">$AE$90*(($AE$4-AE10)^2)</f>
        <v>0.0245132772862537</v>
      </c>
      <c r="AF96" s="59" t="n">
        <f aca="false">$AF$90*(($AF$4-AF10)^2)</f>
        <v>0.0116349842061001</v>
      </c>
      <c r="AG96" s="59" t="n">
        <f aca="false">$AG$90*(($AG$4-AG10)^2)</f>
        <v>0.0598863220615428</v>
      </c>
      <c r="AH96" s="59" t="n">
        <f aca="false">$AH$90*(($AH$4-AH10)^2)</f>
        <v>0.00112017419826091</v>
      </c>
      <c r="AI96" s="59" t="n">
        <f aca="false">$AI$90*(($AI$4-AI10)^2)</f>
        <v>0.0141039747746674</v>
      </c>
      <c r="AJ96" s="59" t="n">
        <f aca="false">SUM(B96:AI96)</f>
        <v>0.911470635738628</v>
      </c>
    </row>
    <row r="97" customFormat="false" ht="10.5" hidden="false" customHeight="false" outlineLevel="0" collapsed="false">
      <c r="A97" s="59" t="str">
        <f aca="false">A11</f>
        <v>Костромская область</v>
      </c>
      <c r="B97" s="59" t="n">
        <f aca="false">$B$90*(($B$4-B11)^2)</f>
        <v>0.00710295898194443</v>
      </c>
      <c r="C97" s="59" t="n">
        <f aca="false">$C$90*(($C$4-C11)^2)</f>
        <v>0.0378068370503975</v>
      </c>
      <c r="D97" s="59" t="n">
        <f aca="false">$D$90*(($D$4-D11)^2)</f>
        <v>4.41604034141986E-005</v>
      </c>
      <c r="E97" s="59" t="n">
        <f aca="false">$E$90*(($E$4-E11)^2)</f>
        <v>0.152539682539683</v>
      </c>
      <c r="F97" s="59" t="n">
        <f aca="false">$F$90*(($F$4-F11)^2)</f>
        <v>0.266825396825396</v>
      </c>
      <c r="G97" s="59" t="n">
        <f aca="false">$G$90*(($G$4-G11)^2)</f>
        <v>0.266825396825397</v>
      </c>
      <c r="H97" s="59" t="n">
        <f aca="false">$H$90*(($H$4-H11)^2)</f>
        <v>0.0211990625960663</v>
      </c>
      <c r="I97" s="59" t="n">
        <f aca="false">$I$90*(($I$4-I11)^2)</f>
        <v>0.0415173707176613</v>
      </c>
      <c r="J97" s="59" t="n">
        <f aca="false">$J$90*(($J$4-J11)^2)</f>
        <v>4.02910831254785E-006</v>
      </c>
      <c r="K97" s="59" t="n">
        <f aca="false">$K$90*(($K$4-K11)^2)</f>
        <v>0.246966009790195</v>
      </c>
      <c r="L97" s="59" t="n">
        <f aca="false">$L$90*(($L$4-L11)^2)</f>
        <v>0.124113219112342</v>
      </c>
      <c r="M97" s="59" t="n">
        <f aca="false">$M$90*(($M$4-M11)^2)</f>
        <v>0.045368335972566</v>
      </c>
      <c r="N97" s="59" t="n">
        <f aca="false">$N$90*(($N$4-N11)^2)</f>
        <v>0.0122649283337927</v>
      </c>
      <c r="O97" s="59" t="n">
        <f aca="false">$O$90*(($O$4-O11)^2)</f>
        <v>0.00747055919866865</v>
      </c>
      <c r="P97" s="59" t="n">
        <f aca="false">$P$90*(($P$4-P11)^2)</f>
        <v>0.0431895192293362</v>
      </c>
      <c r="Q97" s="59" t="n">
        <f aca="false">$Q$90*(($Q$4-Q11)^2)</f>
        <v>0.0134102290088317</v>
      </c>
      <c r="R97" s="59" t="n">
        <f aca="false">$R$90*(($R$4-R11)^2)</f>
        <v>1.85855680123817E-005</v>
      </c>
      <c r="S97" s="59" t="n">
        <f aca="false">$S$90*(($S$4-S11)^2)</f>
        <v>0.00138978844402202</v>
      </c>
      <c r="T97" s="59" t="n">
        <f aca="false">$T$90*(($T$4-T11)^2)</f>
        <v>0.00556722142583909</v>
      </c>
      <c r="U97" s="59" t="n">
        <f aca="false">$U$90*(($U$4-U11)^2)</f>
        <v>0.000407269818806332</v>
      </c>
      <c r="V97" s="59" t="n">
        <f aca="false">$V$90*(($V$4-V11)^2)</f>
        <v>0.0021862957310341</v>
      </c>
      <c r="W97" s="59" t="n">
        <f aca="false">$W$90*(($W$4-W11)^2)</f>
        <v>0.00186785131382209</v>
      </c>
      <c r="X97" s="59" t="n">
        <f aca="false">$X$90*(($X$4-X11)^2)</f>
        <v>0.00356755738593631</v>
      </c>
      <c r="Y97" s="59" t="n">
        <f aca="false">$Y$90*(($Y$4-Y11)^2)</f>
        <v>0.00530401882428363</v>
      </c>
      <c r="Z97" s="59" t="n">
        <f aca="false">$Z$90*(($Z$4-Z11)^2)</f>
        <v>0.00118714612276056</v>
      </c>
      <c r="AA97" s="59" t="n">
        <f aca="false">$AA$90*(($AA$4-AA11)^2)</f>
        <v>0</v>
      </c>
      <c r="AB97" s="59" t="n">
        <f aca="false">$AB$90*(($AB$4-AB11)^2)</f>
        <v>0.0172849447420484</v>
      </c>
      <c r="AC97" s="59" t="n">
        <f aca="false">$AC$90*(($AC$4-AC11)^2)</f>
        <v>0.209616173153158</v>
      </c>
      <c r="AD97" s="59" t="n">
        <f aca="false">$AD$90*(($AD$4-AD11)^2)</f>
        <v>0.0444697824724109</v>
      </c>
      <c r="AE97" s="59" t="n">
        <f aca="false">$AE$90*(($AE$4-AE11)^2)</f>
        <v>8.00426137194567E-005</v>
      </c>
      <c r="AF97" s="59" t="n">
        <f aca="false">$AF$90*(($AF$4-AF11)^2)</f>
        <v>0.0167382154502398</v>
      </c>
      <c r="AG97" s="59" t="n">
        <f aca="false">$AG$90*(($AG$4-AG11)^2)</f>
        <v>0.00912278164214024</v>
      </c>
      <c r="AH97" s="59" t="n">
        <f aca="false">$AH$90*(($AH$4-AH11)^2)</f>
        <v>0.00103692242163289</v>
      </c>
      <c r="AI97" s="59" t="n">
        <f aca="false">$AI$90*(($AI$4-AI11)^2)</f>
        <v>0.052582954245412</v>
      </c>
      <c r="AJ97" s="59" t="n">
        <f aca="false">SUM(B97:AI97)</f>
        <v>1.65907524706928</v>
      </c>
    </row>
    <row r="98" customFormat="false" ht="10.5" hidden="false" customHeight="false" outlineLevel="0" collapsed="false">
      <c r="A98" s="59" t="str">
        <f aca="false">A12</f>
        <v>Курская область</v>
      </c>
      <c r="B98" s="59" t="n">
        <f aca="false">$B$90*(($B$4-B12)^2)</f>
        <v>0.0176520785614665</v>
      </c>
      <c r="C98" s="59" t="n">
        <f aca="false">$C$90*(($C$4-C12)^2)</f>
        <v>0.0161223384557848</v>
      </c>
      <c r="D98" s="59" t="n">
        <f aca="false">$D$90*(($D$4-D12)^2)</f>
        <v>0.000141398460767122</v>
      </c>
      <c r="E98" s="59" t="n">
        <f aca="false">$E$90*(($E$4-E12)^2)</f>
        <v>0.229206349206349</v>
      </c>
      <c r="F98" s="59" t="n">
        <f aca="false">$F$90*(($F$4-F12)^2)</f>
        <v>1.09349206349206</v>
      </c>
      <c r="G98" s="59" t="n">
        <f aca="false">$G$90*(($G$4-G12)^2)</f>
        <v>1.09349206349206</v>
      </c>
      <c r="H98" s="59" t="n">
        <f aca="false">$H$90*(($H$4-H12)^2)</f>
        <v>0.00455499368802426</v>
      </c>
      <c r="I98" s="59" t="n">
        <f aca="false">$I$90*(($I$4-I12)^2)</f>
        <v>0.0176838712147344</v>
      </c>
      <c r="J98" s="59" t="n">
        <f aca="false">$J$90*(($J$4-J12)^2)</f>
        <v>0.010164972628108</v>
      </c>
      <c r="K98" s="59" t="n">
        <f aca="false">$K$90*(($K$4-K12)^2)</f>
        <v>0.0506915885127475</v>
      </c>
      <c r="L98" s="59" t="n">
        <f aca="false">$L$90*(($L$4-L12)^2)</f>
        <v>0.00128896886268347</v>
      </c>
      <c r="M98" s="59" t="n">
        <f aca="false">$M$90*(($M$4-M12)^2)</f>
        <v>0.00651809768656847</v>
      </c>
      <c r="N98" s="59" t="n">
        <f aca="false">$N$90*(($N$4-N12)^2)</f>
        <v>0.000367357775855372</v>
      </c>
      <c r="O98" s="59" t="n">
        <f aca="false">$O$90*(($O$4-O12)^2)</f>
        <v>0.0209455010234207</v>
      </c>
      <c r="P98" s="59" t="n">
        <f aca="false">$P$90*(($P$4-P12)^2)</f>
        <v>0.0114338883476782</v>
      </c>
      <c r="Q98" s="59" t="n">
        <f aca="false">$Q$90*(($Q$4-Q12)^2)</f>
        <v>0.00155766853443701</v>
      </c>
      <c r="R98" s="59" t="n">
        <f aca="false">$R$90*(($R$4-R12)^2)</f>
        <v>0.00365963861664545</v>
      </c>
      <c r="S98" s="59" t="n">
        <f aca="false">$S$90*(($S$4-S12)^2)</f>
        <v>0.00748273453183461</v>
      </c>
      <c r="T98" s="59" t="n">
        <f aca="false">$T$90*(($T$4-T12)^2)</f>
        <v>0.0336729860432314</v>
      </c>
      <c r="U98" s="59" t="n">
        <f aca="false">$U$90*(($U$4-U12)^2)</f>
        <v>0.00099346373141999</v>
      </c>
      <c r="V98" s="59" t="n">
        <f aca="false">$V$90*(($V$4-V12)^2)</f>
        <v>0.000825702745172498</v>
      </c>
      <c r="W98" s="59" t="n">
        <f aca="false">$W$90*(($W$4-W12)^2)</f>
        <v>0.0021367453435944</v>
      </c>
      <c r="X98" s="59" t="n">
        <f aca="false">$X$90*(($X$4-X12)^2)</f>
        <v>0.0019891706367326</v>
      </c>
      <c r="Y98" s="59" t="n">
        <f aca="false">$Y$90*(($Y$4-Y12)^2)</f>
        <v>0.00456770044567282</v>
      </c>
      <c r="Z98" s="59" t="n">
        <f aca="false">$Z$90*(($Z$4-Z12)^2)</f>
        <v>0.0014305359465333</v>
      </c>
      <c r="AA98" s="59" t="n">
        <f aca="false">$AA$90*(($AA$4-AA12)^2)</f>
        <v>0</v>
      </c>
      <c r="AB98" s="59" t="n">
        <f aca="false">$AB$90*(($AB$4-AB12)^2)</f>
        <v>0.0896099393969683</v>
      </c>
      <c r="AC98" s="59" t="n">
        <f aca="false">$AC$90*(($AC$4-AC12)^2)</f>
        <v>0.179203882177377</v>
      </c>
      <c r="AD98" s="59" t="n">
        <f aca="false">$AD$90*(($AD$4-AD12)^2)</f>
        <v>0.0349463760039287</v>
      </c>
      <c r="AE98" s="59" t="n">
        <f aca="false">$AE$90*(($AE$4-AE12)^2)</f>
        <v>0.0355029414741621</v>
      </c>
      <c r="AF98" s="59" t="n">
        <f aca="false">$AF$90*(($AF$4-AF12)^2)</f>
        <v>4.13230591099863E-005</v>
      </c>
      <c r="AG98" s="59" t="n">
        <f aca="false">$AG$90*(($AG$4-AG12)^2)</f>
        <v>0.00792638678246955</v>
      </c>
      <c r="AH98" s="59" t="n">
        <f aca="false">$AH$90*(($AH$4-AH12)^2)</f>
        <v>0.000153510527751223</v>
      </c>
      <c r="AI98" s="59" t="n">
        <f aca="false">$AI$90*(($AI$4-AI12)^2)</f>
        <v>0.0756549159069803</v>
      </c>
      <c r="AJ98" s="59" t="n">
        <f aca="false">SUM(B98:AI98)</f>
        <v>3.05511115331234</v>
      </c>
    </row>
    <row r="99" customFormat="false" ht="10.5" hidden="false" customHeight="false" outlineLevel="0" collapsed="false">
      <c r="A99" s="59" t="str">
        <f aca="false">A13</f>
        <v>Липецкая область</v>
      </c>
      <c r="B99" s="59" t="n">
        <f aca="false">$B$90*(($B$4-B13)^2)</f>
        <v>0.0215268666533344</v>
      </c>
      <c r="C99" s="59" t="n">
        <f aca="false">$C$90*(($C$4-C13)^2)</f>
        <v>0.0150634307580728</v>
      </c>
      <c r="D99" s="59" t="n">
        <f aca="false">$D$90*(($D$4-D13)^2)</f>
        <v>0.000132376538128005</v>
      </c>
      <c r="E99" s="59" t="n">
        <f aca="false">$E$90*(($E$4-E13)^2)</f>
        <v>0.194444444444444</v>
      </c>
      <c r="F99" s="59" t="n">
        <f aca="false">$F$90*(($F$4-F13)^2)</f>
        <v>2.06285714285714</v>
      </c>
      <c r="G99" s="59" t="n">
        <f aca="false">$G$90*(($G$4-G13)^2)</f>
        <v>2.06285714285714</v>
      </c>
      <c r="H99" s="59" t="n">
        <f aca="false">$H$90*(($H$4-H13)^2)</f>
        <v>0.00102334378585193</v>
      </c>
      <c r="I99" s="59" t="n">
        <f aca="false">$I$90*(($I$4-I13)^2)</f>
        <v>0.0167829439042745</v>
      </c>
      <c r="J99" s="59" t="n">
        <f aca="false">$J$90*(($J$4-J13)^2)</f>
        <v>0.0211285953917033</v>
      </c>
      <c r="K99" s="59" t="n">
        <f aca="false">$K$90*(($K$4-K13)^2)</f>
        <v>0.0672546183682799</v>
      </c>
      <c r="L99" s="59" t="n">
        <f aca="false">$L$90*(($L$4-L13)^2)</f>
        <v>0.0465520330168198</v>
      </c>
      <c r="M99" s="59" t="n">
        <f aca="false">$M$90*(($M$4-M13)^2)</f>
        <v>0.0825776365195446</v>
      </c>
      <c r="N99" s="59" t="n">
        <f aca="false">$N$90*(($N$4-N13)^2)</f>
        <v>0.00203915648988278</v>
      </c>
      <c r="O99" s="59" t="n">
        <f aca="false">$O$90*(($O$4-O13)^2)</f>
        <v>0.039251359406163</v>
      </c>
      <c r="P99" s="59" t="n">
        <f aca="false">$P$90*(($P$4-P13)^2)</f>
        <v>0.0411159062155534</v>
      </c>
      <c r="Q99" s="59" t="n">
        <f aca="false">$Q$90*(($Q$4-Q13)^2)</f>
        <v>0.00835619955269943</v>
      </c>
      <c r="R99" s="59" t="n">
        <f aca="false">$R$90*(($R$4-R13)^2)</f>
        <v>0.00357928154121851</v>
      </c>
      <c r="S99" s="59" t="n">
        <f aca="false">$S$90*(($S$4-S13)^2)</f>
        <v>0.00801110491020748</v>
      </c>
      <c r="T99" s="59" t="n">
        <f aca="false">$T$90*(($T$4-T13)^2)</f>
        <v>0.00362715604428669</v>
      </c>
      <c r="U99" s="59" t="n">
        <f aca="false">$U$90*(($U$4-U13)^2)</f>
        <v>0.00812651945277149</v>
      </c>
      <c r="V99" s="59" t="n">
        <f aca="false">$V$90*(($V$4-V13)^2)</f>
        <v>0.00279321945641041</v>
      </c>
      <c r="W99" s="59" t="n">
        <f aca="false">$W$90*(($W$4-W13)^2)</f>
        <v>1.62091179280724E-005</v>
      </c>
      <c r="X99" s="59" t="n">
        <f aca="false">$X$90*(($X$4-X13)^2)</f>
        <v>0.000341163751172426</v>
      </c>
      <c r="Y99" s="59" t="n">
        <f aca="false">$Y$90*(($Y$4-Y13)^2)</f>
        <v>0.00359098074458017</v>
      </c>
      <c r="Z99" s="59" t="n">
        <f aca="false">$Z$90*(($Z$4-Z13)^2)</f>
        <v>0.0013079791694647</v>
      </c>
      <c r="AA99" s="59" t="n">
        <f aca="false">$AA$90*(($AA$4-AA13)^2)</f>
        <v>0</v>
      </c>
      <c r="AB99" s="59" t="n">
        <f aca="false">$AB$90*(($AB$4-AB13)^2)</f>
        <v>0.176005444354373</v>
      </c>
      <c r="AC99" s="59" t="n">
        <f aca="false">$AC$90*(($AC$4-AC13)^2)</f>
        <v>0.0140805753774033</v>
      </c>
      <c r="AD99" s="59" t="n">
        <f aca="false">$AD$90*(($AD$4-AD13)^2)</f>
        <v>0.0211448120170674</v>
      </c>
      <c r="AE99" s="59" t="n">
        <f aca="false">$AE$90*(($AE$4-AE13)^2)</f>
        <v>0.045280152305372</v>
      </c>
      <c r="AF99" s="59" t="n">
        <f aca="false">$AF$90*(($AF$4-AF13)^2)</f>
        <v>0.00344251241215509</v>
      </c>
      <c r="AG99" s="59" t="n">
        <f aca="false">$AG$90*(($AG$4-AG13)^2)</f>
        <v>0.0116600829297192</v>
      </c>
      <c r="AH99" s="59" t="n">
        <f aca="false">$AH$90*(($AH$4-AH13)^2)</f>
        <v>0.00013349841463216</v>
      </c>
      <c r="AI99" s="59" t="n">
        <f aca="false">$AI$90*(($AI$4-AI13)^2)</f>
        <v>0.0799071320969322</v>
      </c>
      <c r="AJ99" s="59" t="n">
        <f aca="false">SUM(B99:AI99)</f>
        <v>5.06601102085473</v>
      </c>
    </row>
    <row r="100" customFormat="false" ht="10.5" hidden="false" customHeight="false" outlineLevel="0" collapsed="false">
      <c r="A100" s="59" t="str">
        <f aca="false">A14</f>
        <v>Московская область</v>
      </c>
      <c r="B100" s="59" t="n">
        <f aca="false">$B$90*(($B$4-B14)^2)</f>
        <v>0.0113885395607686</v>
      </c>
      <c r="C100" s="59" t="n">
        <f aca="false">$C$90*(($C$4-C14)^2)</f>
        <v>0.0368445518698806</v>
      </c>
      <c r="D100" s="59" t="n">
        <f aca="false">$D$90*(($D$4-D14)^2)</f>
        <v>0.000132376538128005</v>
      </c>
      <c r="E100" s="59" t="n">
        <f aca="false">$E$90*(($E$4-E14)^2)</f>
        <v>0.00571428571428574</v>
      </c>
      <c r="F100" s="59" t="n">
        <f aca="false">$F$90*(($F$4-F14)^2)</f>
        <v>0.571428571428571</v>
      </c>
      <c r="G100" s="59" t="n">
        <f aca="false">$G$90*(($G$4-G14)^2)</f>
        <v>0.571428571428571</v>
      </c>
      <c r="H100" s="59" t="n">
        <f aca="false">$H$90*(($H$4-H14)^2)</f>
        <v>0.0025100318428401</v>
      </c>
      <c r="I100" s="59" t="n">
        <f aca="false">$I$90*(($I$4-I14)^2)</f>
        <v>0.0109308590219642</v>
      </c>
      <c r="J100" s="59" t="n">
        <f aca="false">$J$90*(($J$4-J14)^2)</f>
        <v>0.0351261441763339</v>
      </c>
      <c r="K100" s="59" t="n">
        <f aca="false">$K$90*(($K$4-K14)^2)</f>
        <v>0.741501300379916</v>
      </c>
      <c r="L100" s="59" t="n">
        <f aca="false">$L$90*(($L$4-L14)^2)</f>
        <v>0.0638260853316792</v>
      </c>
      <c r="M100" s="59" t="n">
        <f aca="false">$M$90*(($M$4-M14)^2)</f>
        <v>0.0821463088958363</v>
      </c>
      <c r="N100" s="59" t="n">
        <f aca="false">$N$90*(($N$4-N14)^2)</f>
        <v>0.00317193234005141</v>
      </c>
      <c r="O100" s="59" t="n">
        <f aca="false">$O$90*(($O$4-O14)^2)</f>
        <v>0.0229674705228855</v>
      </c>
      <c r="P100" s="59" t="n">
        <f aca="false">$P$90*(($P$4-P14)^2)</f>
        <v>0.0237898590796278</v>
      </c>
      <c r="Q100" s="59" t="n">
        <f aca="false">$Q$90*(($Q$4-Q14)^2)</f>
        <v>0.000962691839769168</v>
      </c>
      <c r="R100" s="59" t="n">
        <f aca="false">$R$90*(($R$4-R14)^2)</f>
        <v>0.00263316135067086</v>
      </c>
      <c r="S100" s="59" t="n">
        <f aca="false">$S$90*(($S$4-S14)^2)</f>
        <v>0.0149464556558585</v>
      </c>
      <c r="T100" s="59" t="n">
        <f aca="false">$T$90*(($T$4-T14)^2)</f>
        <v>0.0220035437833602</v>
      </c>
      <c r="U100" s="59" t="n">
        <f aca="false">$U$90*(($U$4-U14)^2)</f>
        <v>0.00403686280311088</v>
      </c>
      <c r="V100" s="59" t="n">
        <f aca="false">$V$90*(($V$4-V14)^2)</f>
        <v>0.00230873585236689</v>
      </c>
      <c r="W100" s="59" t="n">
        <f aca="false">$W$90*(($W$4-W14)^2)</f>
        <v>0.00166108674957633</v>
      </c>
      <c r="X100" s="59" t="n">
        <f aca="false">$X$90*(($X$4-X14)^2)</f>
        <v>0.0107787557028814</v>
      </c>
      <c r="Y100" s="59" t="n">
        <f aca="false">$Y$90*(($Y$4-Y14)^2)</f>
        <v>0.0119292349597686</v>
      </c>
      <c r="Z100" s="59" t="n">
        <f aca="false">$Z$90*(($Z$4-Z14)^2)</f>
        <v>0.0088599809348283</v>
      </c>
      <c r="AA100" s="59" t="n">
        <f aca="false">$AA$90*(($AA$4-AA14)^2)</f>
        <v>0.0264778363503045</v>
      </c>
      <c r="AB100" s="59" t="n">
        <f aca="false">$AB$90*(($AB$4-AB14)^2)</f>
        <v>0.00973783418155531</v>
      </c>
      <c r="AC100" s="59" t="n">
        <f aca="false">$AC$90*(($AC$4-AC14)^2)</f>
        <v>0.0203916865704955</v>
      </c>
      <c r="AD100" s="59" t="n">
        <f aca="false">$AD$90*(($AD$4-AD14)^2)</f>
        <v>0.0951989398044953</v>
      </c>
      <c r="AE100" s="59" t="n">
        <f aca="false">$AE$90*(($AE$4-AE14)^2)</f>
        <v>0.0608064242402154</v>
      </c>
      <c r="AF100" s="59" t="n">
        <f aca="false">$AF$90*(($AF$4-AF14)^2)</f>
        <v>0.00277140176938225</v>
      </c>
      <c r="AG100" s="59" t="n">
        <f aca="false">$AG$90*(($AG$4-AG14)^2)</f>
        <v>0.00408957512665214</v>
      </c>
      <c r="AH100" s="59" t="n">
        <f aca="false">$AH$90*(($AH$4-AH14)^2)</f>
        <v>0.021335869308897</v>
      </c>
      <c r="AI100" s="59" t="n">
        <f aca="false">$AI$90*(($AI$4-AI14)^2)</f>
        <v>0.0830880395125046</v>
      </c>
      <c r="AJ100" s="59" t="n">
        <f aca="false">SUM(B100:AI100)</f>
        <v>2.58692500462803</v>
      </c>
    </row>
    <row r="101" customFormat="false" ht="10.5" hidden="false" customHeight="false" outlineLevel="0" collapsed="false">
      <c r="A101" s="59" t="str">
        <f aca="false">A15</f>
        <v>Орловская область</v>
      </c>
      <c r="B101" s="59" t="n">
        <f aca="false">$B$90*(($B$4-B15)^2)</f>
        <v>0.021018579009737</v>
      </c>
      <c r="C101" s="59" t="n">
        <f aca="false">$C$90*(($C$4-C15)^2)</f>
        <v>0.0310558260896239</v>
      </c>
      <c r="D101" s="59" t="n">
        <f aca="false">$D$90*(($D$4-D15)^2)</f>
        <v>0.000180940374167476</v>
      </c>
      <c r="E101" s="59" t="n">
        <f aca="false">$E$90*(($E$4-E15)^2)</f>
        <v>0.293492063492064</v>
      </c>
      <c r="F101" s="59" t="n">
        <f aca="false">$F$90*(($F$4-F15)^2)</f>
        <v>1.28571428571429</v>
      </c>
      <c r="G101" s="59" t="n">
        <f aca="false">$G$90*(($G$4-G15)^2)</f>
        <v>1.28571428571429</v>
      </c>
      <c r="H101" s="59" t="n">
        <f aca="false">$H$90*(($H$4-H15)^2)</f>
        <v>0.00455499368802426</v>
      </c>
      <c r="I101" s="59" t="n">
        <f aca="false">$I$90*(($I$4-I15)^2)</f>
        <v>0.0440970569147293</v>
      </c>
      <c r="J101" s="59" t="n">
        <f aca="false">$J$90*(($J$4-J15)^2)</f>
        <v>0.0106130834303403</v>
      </c>
      <c r="K101" s="59" t="n">
        <f aca="false">$K$90*(($K$4-K15)^2)</f>
        <v>0.139827107900184</v>
      </c>
      <c r="L101" s="59" t="n">
        <f aca="false">$L$90*(($L$4-L15)^2)</f>
        <v>0.032685011445833</v>
      </c>
      <c r="M101" s="59" t="n">
        <f aca="false">$M$90*(($M$4-M15)^2)</f>
        <v>0.0385061023803208</v>
      </c>
      <c r="N101" s="59" t="n">
        <f aca="false">$N$90*(($N$4-N15)^2)</f>
        <v>0.0227895771435929</v>
      </c>
      <c r="O101" s="59" t="n">
        <f aca="false">$O$90*(($O$4-O15)^2)</f>
        <v>0.0154309889964714</v>
      </c>
      <c r="P101" s="59" t="n">
        <f aca="false">$P$90*(($P$4-P15)^2)</f>
        <v>0.0144617412216022</v>
      </c>
      <c r="Q101" s="59" t="n">
        <f aca="false">$Q$90*(($Q$4-Q15)^2)</f>
        <v>0.0144918075687635</v>
      </c>
      <c r="R101" s="59" t="n">
        <f aca="false">$R$90*(($R$4-R15)^2)</f>
        <v>0.0174458981882228</v>
      </c>
      <c r="S101" s="59" t="n">
        <f aca="false">$S$90*(($S$4-S15)^2)</f>
        <v>0.00563454759635605</v>
      </c>
      <c r="T101" s="59" t="n">
        <f aca="false">$T$90*(($T$4-T15)^2)</f>
        <v>0.00512940214092849</v>
      </c>
      <c r="U101" s="59" t="n">
        <f aca="false">$U$90*(($U$4-U15)^2)</f>
        <v>0.00659688188542456</v>
      </c>
      <c r="V101" s="59" t="n">
        <f aca="false">$V$90*(($V$4-V15)^2)</f>
        <v>0.00290074292303051</v>
      </c>
      <c r="W101" s="59" t="n">
        <f aca="false">$W$90*(($W$4-W15)^2)</f>
        <v>0.0144853794491491</v>
      </c>
      <c r="X101" s="59" t="n">
        <f aca="false">$X$90*(($X$4-X15)^2)</f>
        <v>0.00016137624343365</v>
      </c>
      <c r="Y101" s="59" t="n">
        <f aca="false">$Y$90*(($Y$4-Y15)^2)</f>
        <v>0.00545623716723791</v>
      </c>
      <c r="Z101" s="59" t="n">
        <f aca="false">$Z$90*(($Z$4-Z15)^2)</f>
        <v>0.000966670299731537</v>
      </c>
      <c r="AA101" s="59" t="n">
        <f aca="false">$AA$90*(($AA$4-AA15)^2)</f>
        <v>0</v>
      </c>
      <c r="AB101" s="59" t="n">
        <f aca="false">$AB$90*(($AB$4-AB15)^2)</f>
        <v>0.0921354881376926</v>
      </c>
      <c r="AC101" s="59" t="n">
        <f aca="false">$AC$90*(($AC$4-AC15)^2)</f>
        <v>0.255212421190988</v>
      </c>
      <c r="AD101" s="59" t="n">
        <f aca="false">$AD$90*(($AD$4-AD15)^2)</f>
        <v>0.0702030295493831</v>
      </c>
      <c r="AE101" s="59" t="n">
        <f aca="false">$AE$90*(($AE$4-AE15)^2)</f>
        <v>0.0227887986613705</v>
      </c>
      <c r="AF101" s="59" t="n">
        <f aca="false">$AF$90*(($AF$4-AF15)^2)</f>
        <v>2.55232718039626E-005</v>
      </c>
      <c r="AG101" s="59" t="n">
        <f aca="false">$AG$90*(($AG$4-AG15)^2)</f>
        <v>0.000555517058860536</v>
      </c>
      <c r="AH101" s="59" t="n">
        <f aca="false">$AH$90*(($AH$4-AH15)^2)</f>
        <v>0.00499267470971236</v>
      </c>
      <c r="AI101" s="59" t="n">
        <f aca="false">$AI$90*(($AI$4-AI15)^2)</f>
        <v>0.0382545540833836</v>
      </c>
      <c r="AJ101" s="59" t="n">
        <f aca="false">SUM(B101:AI101)</f>
        <v>3.79757859364073</v>
      </c>
    </row>
    <row r="102" customFormat="false" ht="10.5" hidden="false" customHeight="false" outlineLevel="0" collapsed="false">
      <c r="A102" s="59" t="str">
        <f aca="false">A16</f>
        <v>Рязанская область</v>
      </c>
      <c r="B102" s="59" t="n">
        <f aca="false">$B$90*(($B$4-B16)^2)</f>
        <v>0.01311081764484</v>
      </c>
      <c r="C102" s="59" t="n">
        <f aca="false">$C$90*(($C$4-C16)^2)</f>
        <v>0.0158198877938285</v>
      </c>
      <c r="D102" s="59" t="n">
        <f aca="false">$D$90*(($D$4-D16)^2)</f>
        <v>0.000291457292953539</v>
      </c>
      <c r="E102" s="59" t="n">
        <f aca="false">$E$90*(($E$4-E16)^2)</f>
        <v>0.48015873015873</v>
      </c>
      <c r="F102" s="59" t="n">
        <f aca="false">$F$90*(($F$4-F16)^2)</f>
        <v>0.279999999999998</v>
      </c>
      <c r="G102" s="59" t="n">
        <f aca="false">$G$90*(($G$4-G16)^2)</f>
        <v>0.28</v>
      </c>
      <c r="H102" s="59" t="n">
        <f aca="false">$H$90*(($H$4-H16)^2)</f>
        <v>0.043404390224391</v>
      </c>
      <c r="I102" s="59" t="n">
        <f aca="false">$I$90*(($I$4-I16)^2)</f>
        <v>0.0312386767723597</v>
      </c>
      <c r="J102" s="59" t="n">
        <f aca="false">$J$90*(($J$4-J16)^2)</f>
        <v>0.00462303408420425</v>
      </c>
      <c r="K102" s="59" t="n">
        <f aca="false">$K$90*(($K$4-K16)^2)</f>
        <v>0.086820064499839</v>
      </c>
      <c r="L102" s="59" t="n">
        <f aca="false">$L$90*(($L$4-L16)^2)</f>
        <v>0.0314390710171897</v>
      </c>
      <c r="M102" s="59" t="n">
        <f aca="false">$M$90*(($M$4-M16)^2)</f>
        <v>0.0023997814566</v>
      </c>
      <c r="N102" s="59" t="n">
        <f aca="false">$N$90*(($N$4-N16)^2)</f>
        <v>0.00422924221809011</v>
      </c>
      <c r="O102" s="59" t="n">
        <f aca="false">$O$90*(($O$4-O16)^2)</f>
        <v>0.0208426714020538</v>
      </c>
      <c r="P102" s="59" t="n">
        <f aca="false">$P$90*(($P$4-P16)^2)</f>
        <v>0.0630066383205242</v>
      </c>
      <c r="Q102" s="59" t="n">
        <f aca="false">$Q$90*(($Q$4-Q16)^2)</f>
        <v>0.00182549654986248</v>
      </c>
      <c r="R102" s="59" t="n">
        <f aca="false">$R$90*(($R$4-R16)^2)</f>
        <v>0.00388786877938172</v>
      </c>
      <c r="S102" s="59" t="n">
        <f aca="false">$S$90*(($S$4-S16)^2)</f>
        <v>0.000364262263422218</v>
      </c>
      <c r="T102" s="59" t="n">
        <f aca="false">$T$90*(($T$4-T16)^2)</f>
        <v>1.6471141705858E-007</v>
      </c>
      <c r="U102" s="59" t="n">
        <f aca="false">$U$90*(($U$4-U16)^2)</f>
        <v>1.68516328918898E-005</v>
      </c>
      <c r="V102" s="59" t="n">
        <f aca="false">$V$90*(($V$4-V16)^2)</f>
        <v>8.16182420158502E-005</v>
      </c>
      <c r="W102" s="59" t="n">
        <f aca="false">$W$90*(($W$4-W16)^2)</f>
        <v>0.00144461398446701</v>
      </c>
      <c r="X102" s="59" t="n">
        <f aca="false">$X$90*(($X$4-X16)^2)</f>
        <v>0.000845972947476421</v>
      </c>
      <c r="Y102" s="59" t="n">
        <f aca="false">$Y$90*(($Y$4-Y16)^2)</f>
        <v>0.00264810656343698</v>
      </c>
      <c r="Z102" s="59" t="n">
        <f aca="false">$Z$90*(($Z$4-Z16)^2)</f>
        <v>3.20006196007442E-005</v>
      </c>
      <c r="AA102" s="59" t="n">
        <f aca="false">$AA$90*(($AA$4-AA16)^2)</f>
        <v>0</v>
      </c>
      <c r="AB102" s="59" t="n">
        <f aca="false">$AB$90*(($AB$4-AB16)^2)</f>
        <v>0.00279768439970025</v>
      </c>
      <c r="AC102" s="59" t="n">
        <f aca="false">$AC$90*(($AC$4-AC16)^2)</f>
        <v>0.188677185157167</v>
      </c>
      <c r="AD102" s="59" t="n">
        <f aca="false">$AD$90*(($AD$4-AD16)^2)</f>
        <v>0.0377424391840019</v>
      </c>
      <c r="AE102" s="59" t="n">
        <f aca="false">$AE$90*(($AE$4-AE16)^2)</f>
        <v>0.0149697925832253</v>
      </c>
      <c r="AF102" s="59" t="n">
        <f aca="false">$AF$90*(($AF$4-AF16)^2)</f>
        <v>0.0165730325181666</v>
      </c>
      <c r="AG102" s="59" t="n">
        <f aca="false">$AG$90*(($AG$4-AG16)^2)</f>
        <v>0.013150634516595</v>
      </c>
      <c r="AH102" s="59" t="n">
        <f aca="false">$AH$90*(($AH$4-AH16)^2)</f>
        <v>0.00206703850365952</v>
      </c>
      <c r="AI102" s="59" t="n">
        <f aca="false">$AI$90*(($AI$4-AI16)^2)</f>
        <v>0.14397929038741</v>
      </c>
      <c r="AJ102" s="59" t="n">
        <f aca="false">SUM(B102:AI102)</f>
        <v>1.7884885164295</v>
      </c>
    </row>
    <row r="103" customFormat="false" ht="10.5" hidden="false" customHeight="false" outlineLevel="0" collapsed="false">
      <c r="A103" s="59" t="str">
        <f aca="false">A17</f>
        <v>Смоленская область</v>
      </c>
      <c r="B103" s="59" t="n">
        <f aca="false">$B$90*(($B$4-B17)^2)</f>
        <v>0.00967414192280697</v>
      </c>
      <c r="C103" s="59" t="n">
        <f aca="false">$C$90*(($C$4-C17)^2)</f>
        <v>0.021695671718542</v>
      </c>
      <c r="D103" s="59" t="n">
        <f aca="false">$D$90*(($D$4-D17)^2)</f>
        <v>0.000264186148960869</v>
      </c>
      <c r="E103" s="59" t="n">
        <f aca="false">$E$90*(($E$4-E17)^2)</f>
        <v>0.183492063492063</v>
      </c>
      <c r="F103" s="59" t="n">
        <f aca="false">$F$90*(($F$4-F17)^2)</f>
        <v>0.205714285714285</v>
      </c>
      <c r="G103" s="59" t="n">
        <f aca="false">$G$90*(($G$4-G17)^2)</f>
        <v>0.205714285714286</v>
      </c>
      <c r="H103" s="59" t="n">
        <f aca="false">$H$90*(($H$4-H17)^2)</f>
        <v>0.00281396317678143</v>
      </c>
      <c r="I103" s="59" t="n">
        <f aca="false">$I$90*(($I$4-I17)^2)</f>
        <v>0.0297465387463281</v>
      </c>
      <c r="J103" s="59" t="n">
        <f aca="false">$J$90*(($J$4-J17)^2)</f>
        <v>0.00567534947619697</v>
      </c>
      <c r="K103" s="59" t="n">
        <f aca="false">$K$90*(($K$4-K17)^2)</f>
        <v>0.0734464240003444</v>
      </c>
      <c r="L103" s="59" t="n">
        <f aca="false">$L$90*(($L$4-L17)^2)</f>
        <v>0.0869685999296547</v>
      </c>
      <c r="M103" s="59" t="n">
        <f aca="false">$M$90*(($M$4-M17)^2)</f>
        <v>0.0923035889099621</v>
      </c>
      <c r="N103" s="59" t="n">
        <f aca="false">$N$90*(($N$4-N17)^2)</f>
        <v>0.00701945815574515</v>
      </c>
      <c r="O103" s="59" t="n">
        <f aca="false">$O$90*(($O$4-O17)^2)</f>
        <v>7.63972714531852E-007</v>
      </c>
      <c r="P103" s="59" t="n">
        <f aca="false">$P$90*(($P$4-P17)^2)</f>
        <v>0.0427445817471068</v>
      </c>
      <c r="Q103" s="59" t="n">
        <f aca="false">$Q$90*(($Q$4-Q17)^2)</f>
        <v>0.0106345695758421</v>
      </c>
      <c r="R103" s="59" t="n">
        <f aca="false">$R$90*(($R$4-R17)^2)</f>
        <v>1.76987374500669E-006</v>
      </c>
      <c r="S103" s="59" t="n">
        <f aca="false">$S$90*(($S$4-S17)^2)</f>
        <v>0.000250962598865305</v>
      </c>
      <c r="T103" s="59" t="n">
        <f aca="false">$T$90*(($T$4-T17)^2)</f>
        <v>0.000198896427127799</v>
      </c>
      <c r="U103" s="59" t="n">
        <f aca="false">$U$90*(($U$4-U17)^2)</f>
        <v>0.000396841406533145</v>
      </c>
      <c r="V103" s="59" t="n">
        <f aca="false">$V$90*(($V$4-V17)^2)</f>
        <v>1.60120987414618E-005</v>
      </c>
      <c r="W103" s="59" t="n">
        <f aca="false">$W$90*(($W$4-W17)^2)</f>
        <v>0.0154550791559331</v>
      </c>
      <c r="X103" s="59" t="n">
        <f aca="false">$X$90*(($X$4-X17)^2)</f>
        <v>0.0102371064801021</v>
      </c>
      <c r="Y103" s="59" t="n">
        <f aca="false">$Y$90*(($Y$4-Y17)^2)</f>
        <v>0.0102485151560411</v>
      </c>
      <c r="Z103" s="59" t="n">
        <f aca="false">$Z$90*(($Z$4-Z17)^2)</f>
        <v>0.00389231059819138</v>
      </c>
      <c r="AA103" s="59" t="n">
        <f aca="false">$AA$90*(($AA$4-AA17)^2)</f>
        <v>0</v>
      </c>
      <c r="AB103" s="59" t="n">
        <f aca="false">$AB$90*(($AB$4-AB17)^2)</f>
        <v>0.00691420244232412</v>
      </c>
      <c r="AC103" s="59" t="n">
        <f aca="false">$AC$90*(($AC$4-AC17)^2)</f>
        <v>0.147884653465728</v>
      </c>
      <c r="AD103" s="59" t="n">
        <f aca="false">$AD$90*(($AD$4-AD17)^2)</f>
        <v>1.22703540649935E-005</v>
      </c>
      <c r="AE103" s="59" t="n">
        <f aca="false">$AE$90*(($AE$4-AE17)^2)</f>
        <v>0.0953158517109069</v>
      </c>
      <c r="AF103" s="59" t="n">
        <f aca="false">$AF$90*(($AF$4-AF17)^2)</f>
        <v>0.00555597533841656</v>
      </c>
      <c r="AG103" s="59" t="n">
        <f aca="false">$AG$90*(($AG$4-AG17)^2)</f>
        <v>0.00442582848978894</v>
      </c>
      <c r="AH103" s="59" t="n">
        <f aca="false">$AH$90*(($AH$4-AH17)^2)</f>
        <v>0.000335552020685695</v>
      </c>
      <c r="AI103" s="59" t="n">
        <f aca="false">$AI$90*(($AI$4-AI17)^2)</f>
        <v>0.0520463969974685</v>
      </c>
      <c r="AJ103" s="59" t="n">
        <f aca="false">SUM(B103:AI103)</f>
        <v>1.33109669701628</v>
      </c>
    </row>
    <row r="104" customFormat="false" ht="10.5" hidden="false" customHeight="false" outlineLevel="0" collapsed="false">
      <c r="A104" s="59" t="str">
        <f aca="false">A18</f>
        <v>Тамбовская область</v>
      </c>
      <c r="B104" s="59" t="n">
        <f aca="false">$B$90*(($B$4-B18)^2)</f>
        <v>0.0153211196812794</v>
      </c>
      <c r="C104" s="59" t="n">
        <f aca="false">$C$90*(($C$4-C18)^2)</f>
        <v>0.0183494968891281</v>
      </c>
      <c r="D104" s="59" t="n">
        <f aca="false">$D$90*(($D$4-D18)^2)</f>
        <v>0.00033543823732954</v>
      </c>
      <c r="E104" s="59" t="n">
        <f aca="false">$E$90*(($E$4-E18)^2)</f>
        <v>0.445873015873016</v>
      </c>
      <c r="F104" s="59" t="n">
        <f aca="false">$F$90*(($F$4-F18)^2)</f>
        <v>3.81349206349206</v>
      </c>
      <c r="G104" s="59" t="n">
        <f aca="false">$G$90*(($G$4-G18)^2)</f>
        <v>3.81349206349206</v>
      </c>
      <c r="H104" s="59" t="n">
        <f aca="false">$H$90*(($H$4-H18)^2)</f>
        <v>0.0134411982633005</v>
      </c>
      <c r="I104" s="59" t="n">
        <f aca="false">$I$90*(($I$4-I18)^2)</f>
        <v>0.0196204132957988</v>
      </c>
      <c r="J104" s="59" t="n">
        <f aca="false">$J$90*(($J$4-J18)^2)</f>
        <v>0.00590334161588077</v>
      </c>
      <c r="K104" s="59" t="n">
        <f aca="false">$K$90*(($K$4-K18)^2)</f>
        <v>0.125392876502673</v>
      </c>
      <c r="L104" s="59" t="n">
        <f aca="false">$L$90*(($L$4-L18)^2)</f>
        <v>0.036260840086245</v>
      </c>
      <c r="M104" s="59" t="n">
        <f aca="false">$M$90*(($M$4-M18)^2)</f>
        <v>0.0744505550953602</v>
      </c>
      <c r="N104" s="59" t="n">
        <f aca="false">$N$90*(($N$4-N18)^2)</f>
        <v>0.000422858678263914</v>
      </c>
      <c r="O104" s="59" t="n">
        <f aca="false">$O$90*(($O$4-O18)^2)</f>
        <v>0.0224049799640579</v>
      </c>
      <c r="P104" s="59" t="n">
        <f aca="false">$P$90*(($P$4-P18)^2)</f>
        <v>0.0374477972521721</v>
      </c>
      <c r="Q104" s="59" t="n">
        <f aca="false">$Q$90*(($Q$4-Q18)^2)</f>
        <v>0.0173484029490537</v>
      </c>
      <c r="R104" s="59" t="n">
        <f aca="false">$R$90*(($R$4-R18)^2)</f>
        <v>0.0246863553304639</v>
      </c>
      <c r="S104" s="59" t="n">
        <f aca="false">$S$90*(($S$4-S18)^2)</f>
        <v>0.0820458826591918</v>
      </c>
      <c r="T104" s="59" t="n">
        <f aca="false">$T$90*(($T$4-T18)^2)</f>
        <v>0.0021385070019583</v>
      </c>
      <c r="U104" s="59" t="n">
        <f aca="false">$U$90*(($U$4-U18)^2)</f>
        <v>0.00411029519725295</v>
      </c>
      <c r="V104" s="59" t="n">
        <f aca="false">$V$90*(($V$4-V18)^2)</f>
        <v>0.000527404906608035</v>
      </c>
      <c r="W104" s="59" t="n">
        <f aca="false">$W$90*(($W$4-W18)^2)</f>
        <v>0.00366995661161225</v>
      </c>
      <c r="X104" s="59" t="n">
        <f aca="false">$X$90*(($X$4-X18)^2)</f>
        <v>0.00414935222183918</v>
      </c>
      <c r="Y104" s="59" t="n">
        <f aca="false">$Y$90*(($Y$4-Y18)^2)</f>
        <v>0.00693205978897777</v>
      </c>
      <c r="Z104" s="59" t="n">
        <f aca="false">$Z$90*(($Z$4-Z18)^2)</f>
        <v>0.00742315543816791</v>
      </c>
      <c r="AA104" s="59" t="n">
        <f aca="false">$AA$90*(($AA$4-AA18)^2)</f>
        <v>0</v>
      </c>
      <c r="AB104" s="59" t="n">
        <f aca="false">$AB$90*(($AB$4-AB18)^2)</f>
        <v>0.243107342132319</v>
      </c>
      <c r="AC104" s="59" t="n">
        <f aca="false">$AC$90*(($AC$4-AC18)^2)</f>
        <v>0.287932426380765</v>
      </c>
      <c r="AD104" s="59" t="n">
        <f aca="false">$AD$90*(($AD$4-AD18)^2)</f>
        <v>0.101865513699867</v>
      </c>
      <c r="AE104" s="59" t="n">
        <f aca="false">$AE$90*(($AE$4-AE18)^2)</f>
        <v>0.0327695963670087</v>
      </c>
      <c r="AF104" s="59" t="n">
        <f aca="false">$AF$90*(($AF$4-AF18)^2)</f>
        <v>0.00934905140752912</v>
      </c>
      <c r="AG104" s="59" t="n">
        <f aca="false">$AG$90*(($AG$4-AG18)^2)</f>
        <v>0.0416315716658605</v>
      </c>
      <c r="AH104" s="59" t="n">
        <f aca="false">$AH$90*(($AH$4-AH18)^2)</f>
        <v>0.00681922541899384</v>
      </c>
      <c r="AI104" s="59" t="n">
        <f aca="false">$AI$90*(($AI$4-AI18)^2)</f>
        <v>0.0785863757943021</v>
      </c>
      <c r="AJ104" s="59" t="n">
        <f aca="false">SUM(B104:AI104)</f>
        <v>9.3973005333904</v>
      </c>
    </row>
    <row r="105" customFormat="false" ht="10.5" hidden="false" customHeight="false" outlineLevel="0" collapsed="false">
      <c r="A105" s="59" t="str">
        <f aca="false">A19</f>
        <v>Тверская область</v>
      </c>
      <c r="B105" s="59" t="n">
        <f aca="false">$B$90*(($B$4-B19)^2)</f>
        <v>0.00332677928016502</v>
      </c>
      <c r="C105" s="59" t="n">
        <f aca="false">$C$90*(($C$4-C19)^2)</f>
        <v>0.0112883602501192</v>
      </c>
      <c r="D105" s="59" t="n">
        <f aca="false">$D$90*(($D$4-D19)^2)</f>
        <v>0.000160469262198482</v>
      </c>
      <c r="E105" s="59" t="n">
        <f aca="false">$E$90*(($E$4-E19)^2)</f>
        <v>0.35063492063492</v>
      </c>
      <c r="F105" s="59" t="n">
        <f aca="false">$F$90*(($F$4-F19)^2)</f>
        <v>0.000634920634920563</v>
      </c>
      <c r="G105" s="59" t="n">
        <f aca="false">$G$90*(($G$4-G19)^2)</f>
        <v>0.000634920634920653</v>
      </c>
      <c r="H105" s="59" t="n">
        <f aca="false">$H$90*(($H$4-H19)^2)</f>
        <v>0.0140946863387772</v>
      </c>
      <c r="I105" s="59" t="n">
        <f aca="false">$I$90*(($I$4-I19)^2)</f>
        <v>0.0473721342532577</v>
      </c>
      <c r="J105" s="59" t="n">
        <f aca="false">$J$90*(($J$4-J19)^2)</f>
        <v>0.00378177275757279</v>
      </c>
      <c r="K105" s="59" t="n">
        <f aca="false">$K$90*(($K$4-K19)^2)</f>
        <v>0.0547605065192374</v>
      </c>
      <c r="L105" s="59" t="n">
        <f aca="false">$L$90*(($L$4-L19)^2)</f>
        <v>0.0245632093126119</v>
      </c>
      <c r="M105" s="59" t="n">
        <f aca="false">$M$90*(($M$4-M19)^2)</f>
        <v>0.00651809768656847</v>
      </c>
      <c r="N105" s="59" t="n">
        <f aca="false">$N$90*(($N$4-N19)^2)</f>
        <v>0.00105022062783058</v>
      </c>
      <c r="O105" s="59" t="n">
        <f aca="false">$O$90*(($O$4-O19)^2)</f>
        <v>0.00146843715409686</v>
      </c>
      <c r="P105" s="59" t="n">
        <f aca="false">$P$90*(($P$4-P19)^2)</f>
        <v>0.0811563663633672</v>
      </c>
      <c r="Q105" s="59" t="n">
        <f aca="false">$Q$90*(($Q$4-Q19)^2)</f>
        <v>0.0153332956022218</v>
      </c>
      <c r="R105" s="59" t="n">
        <f aca="false">$R$90*(($R$4-R19)^2)</f>
        <v>0.00467767490943607</v>
      </c>
      <c r="S105" s="59" t="n">
        <f aca="false">$S$90*(($S$4-S19)^2)</f>
        <v>0.000896899679947588</v>
      </c>
      <c r="T105" s="59" t="n">
        <f aca="false">$T$90*(($T$4-T19)^2)</f>
        <v>0.00241840932645544</v>
      </c>
      <c r="U105" s="59" t="n">
        <f aca="false">$U$90*(($U$4-U19)^2)</f>
        <v>0.00897230582131656</v>
      </c>
      <c r="V105" s="59" t="n">
        <f aca="false">$V$90*(($V$4-V19)^2)</f>
        <v>0.00256943592454515</v>
      </c>
      <c r="W105" s="59" t="n">
        <f aca="false">$W$90*(($W$4-W19)^2)</f>
        <v>0.000677094396823224</v>
      </c>
      <c r="X105" s="59" t="n">
        <f aca="false">$X$90*(($X$4-X19)^2)</f>
        <v>0.00360154433664436</v>
      </c>
      <c r="Y105" s="59" t="n">
        <f aca="false">$Y$90*(($Y$4-Y19)^2)</f>
        <v>0.00226784229464614</v>
      </c>
      <c r="Z105" s="59" t="n">
        <f aca="false">$Z$90*(($Z$4-Z19)^2)</f>
        <v>0.000573251167241161</v>
      </c>
      <c r="AA105" s="59" t="n">
        <f aca="false">$AA$90*(($AA$4-AA19)^2)</f>
        <v>0</v>
      </c>
      <c r="AB105" s="59" t="n">
        <f aca="false">$AB$90*(($AB$4-AB19)^2)</f>
        <v>0.0147019912893212</v>
      </c>
      <c r="AC105" s="59" t="n">
        <f aca="false">$AC$90*(($AC$4-AC19)^2)</f>
        <v>0.232992376001622</v>
      </c>
      <c r="AD105" s="59" t="n">
        <f aca="false">$AD$90*(($AD$4-AD19)^2)</f>
        <v>0.0453447948189366</v>
      </c>
      <c r="AE105" s="59" t="n">
        <f aca="false">$AE$90*(($AE$4-AE19)^2)</f>
        <v>0.0170011649141937</v>
      </c>
      <c r="AF105" s="59" t="n">
        <f aca="false">$AF$90*(($AF$4-AF19)^2)</f>
        <v>5.04104474341858E-005</v>
      </c>
      <c r="AG105" s="59" t="n">
        <f aca="false">$AG$90*(($AG$4-AG19)^2)</f>
        <v>0.0270587347161696</v>
      </c>
      <c r="AH105" s="59" t="n">
        <f aca="false">$AH$90*(($AH$4-AH19)^2)</f>
        <v>0.000887995449399918</v>
      </c>
      <c r="AI105" s="59" t="n">
        <f aca="false">$AI$90*(($AI$4-AI19)^2)</f>
        <v>0.0181157720439061</v>
      </c>
      <c r="AJ105" s="59" t="n">
        <f aca="false">SUM(B105:AI105)</f>
        <v>0.999586794850825</v>
      </c>
    </row>
    <row r="106" customFormat="false" ht="10.5" hidden="false" customHeight="false" outlineLevel="0" collapsed="false">
      <c r="A106" s="59" t="str">
        <f aca="false">A20</f>
        <v>Тульская область</v>
      </c>
      <c r="B106" s="59" t="n">
        <f aca="false">$B$90*(($B$4-B20)^2)</f>
        <v>0.0203209864961856</v>
      </c>
      <c r="C106" s="59" t="n">
        <f aca="false">$C$90*(($C$4-C20)^2)</f>
        <v>0.00739802772303374</v>
      </c>
      <c r="D106" s="59" t="n">
        <f aca="false">$D$90*(($D$4-D20)^2)</f>
        <v>0.000383253706439662</v>
      </c>
      <c r="E106" s="59" t="n">
        <f aca="false">$E$90*(($E$4-E20)^2)</f>
        <v>0.552539682539682</v>
      </c>
      <c r="F106" s="59" t="n">
        <f aca="false">$F$90*(($F$4-F20)^2)</f>
        <v>0.0128571428571426</v>
      </c>
      <c r="G106" s="59" t="n">
        <f aca="false">$G$90*(($G$4-G20)^2)</f>
        <v>0.0128571428571429</v>
      </c>
      <c r="H106" s="59" t="n">
        <f aca="false">$H$90*(($H$4-H20)^2)</f>
        <v>0.0524019276549737</v>
      </c>
      <c r="I106" s="59" t="n">
        <f aca="false">$I$90*(($I$4-I20)^2)</f>
        <v>0.0251153994374078</v>
      </c>
      <c r="J106" s="59" t="n">
        <f aca="false">$J$90*(($J$4-J20)^2)</f>
        <v>0.0126316513286783</v>
      </c>
      <c r="K106" s="59" t="n">
        <f aca="false">$K$90*(($K$4-K20)^2)</f>
        <v>0.0243721120173985</v>
      </c>
      <c r="L106" s="59" t="n">
        <f aca="false">$L$90*(($L$4-L20)^2)</f>
        <v>0.0108810548712843</v>
      </c>
      <c r="M106" s="59" t="n">
        <f aca="false">$M$90*(($M$4-M20)^2)</f>
        <v>0.0203864209244673</v>
      </c>
      <c r="N106" s="59" t="n">
        <f aca="false">$N$90*(($N$4-N20)^2)</f>
        <v>0.00211463110649419</v>
      </c>
      <c r="O106" s="59" t="n">
        <f aca="false">$O$90*(($O$4-O20)^2)</f>
        <v>0.0177610143474764</v>
      </c>
      <c r="P106" s="59" t="n">
        <f aca="false">$P$90*(($P$4-P20)^2)</f>
        <v>0.0467651761200772</v>
      </c>
      <c r="Q106" s="59" t="n">
        <f aca="false">$Q$90*(($Q$4-Q20)^2)</f>
        <v>0.000388681160200387</v>
      </c>
      <c r="R106" s="59" t="n">
        <f aca="false">$R$90*(($R$4-R20)^2)</f>
        <v>0.00625239764462915</v>
      </c>
      <c r="S106" s="59" t="n">
        <f aca="false">$S$90*(($S$4-S20)^2)</f>
        <v>8.44878605489629E-006</v>
      </c>
      <c r="T106" s="59" t="n">
        <f aca="false">$T$90*(($T$4-T20)^2)</f>
        <v>0.0102919396868008</v>
      </c>
      <c r="U106" s="59" t="n">
        <f aca="false">$U$90*(($U$4-U20)^2)</f>
        <v>8.67301766705457E-005</v>
      </c>
      <c r="V106" s="59" t="n">
        <f aca="false">$V$90*(($V$4-V20)^2)</f>
        <v>9.84280949457841E-005</v>
      </c>
      <c r="W106" s="59" t="n">
        <f aca="false">$W$90*(($W$4-W20)^2)</f>
        <v>0.0026817024531787</v>
      </c>
      <c r="X106" s="59" t="n">
        <f aca="false">$X$90*(($X$4-X20)^2)</f>
        <v>0.00492036086265418</v>
      </c>
      <c r="Y106" s="59" t="n">
        <f aca="false">$Y$90*(($Y$4-Y20)^2)</f>
        <v>0.00188693843871503</v>
      </c>
      <c r="Z106" s="59" t="n">
        <f aca="false">$Z$90*(($Z$4-Z20)^2)</f>
        <v>0.0057347358809621</v>
      </c>
      <c r="AA106" s="59" t="n">
        <f aca="false">$AA$90*(($AA$4-AA20)^2)</f>
        <v>0</v>
      </c>
      <c r="AB106" s="59" t="n">
        <f aca="false">$AB$90*(($AB$4-AB20)^2)</f>
        <v>0.0606349092101207</v>
      </c>
      <c r="AC106" s="59" t="n">
        <f aca="false">$AC$90*(($AC$4-AC20)^2)</f>
        <v>0.0217632694861927</v>
      </c>
      <c r="AD106" s="59" t="n">
        <f aca="false">$AD$90*(($AD$4-AD20)^2)</f>
        <v>0.00055081059092402</v>
      </c>
      <c r="AE106" s="59" t="n">
        <f aca="false">$AE$90*(($AE$4-AE20)^2)</f>
        <v>0.0122072872436311</v>
      </c>
      <c r="AF106" s="59" t="n">
        <f aca="false">$AF$90*(($AF$4-AF20)^2)</f>
        <v>0.0403761201768021</v>
      </c>
      <c r="AG106" s="59" t="n">
        <f aca="false">$AG$90*(($AG$4-AG20)^2)</f>
        <v>0.031131825611376</v>
      </c>
      <c r="AH106" s="59" t="n">
        <f aca="false">$AH$90*(($AH$4-AH20)^2)</f>
        <v>0.00156907212435946</v>
      </c>
      <c r="AI106" s="59" t="n">
        <f aca="false">$AI$90*(($AI$4-AI20)^2)</f>
        <v>0.153247714938464</v>
      </c>
      <c r="AJ106" s="59" t="n">
        <f aca="false">SUM(B106:AI106)</f>
        <v>1.17261699655457</v>
      </c>
    </row>
    <row r="107" customFormat="false" ht="10.5" hidden="false" customHeight="false" outlineLevel="0" collapsed="false">
      <c r="A107" s="59" t="str">
        <f aca="false">A21</f>
        <v>Ярославская область</v>
      </c>
      <c r="B107" s="59" t="n">
        <f aca="false">$B$90*(($B$4-B21)^2)</f>
        <v>0.0145391876274803</v>
      </c>
      <c r="C107" s="59" t="n">
        <f aca="false">$C$90*(($C$4-C21)^2)</f>
        <v>0.0120490134242586</v>
      </c>
      <c r="D107" s="59" t="n">
        <f aca="false">$D$90*(($D$4-D21)^2)</f>
        <v>0.000132376538128005</v>
      </c>
      <c r="E107" s="59" t="n">
        <f aca="false">$E$90*(($E$4-E21)^2)</f>
        <v>0.253968253968254</v>
      </c>
      <c r="F107" s="59" t="n">
        <f aca="false">$F$90*(($F$4-F21)^2)</f>
        <v>0.590634920634922</v>
      </c>
      <c r="G107" s="59" t="n">
        <f aca="false">$G$90*(($G$4-G21)^2)</f>
        <v>0.59063492063492</v>
      </c>
      <c r="H107" s="59" t="n">
        <f aca="false">$H$90*(($H$4-H21)^2)</f>
        <v>0.000512658094601076</v>
      </c>
      <c r="I107" s="59" t="n">
        <f aca="false">$I$90*(($I$4-I21)^2)</f>
        <v>0.00950156587322671</v>
      </c>
      <c r="J107" s="59" t="n">
        <f aca="false">$J$90*(($J$4-J21)^2)</f>
        <v>0.00467706011863707</v>
      </c>
      <c r="K107" s="59" t="n">
        <f aca="false">$K$90*(($K$4-K21)^2)</f>
        <v>0.0497698405668019</v>
      </c>
      <c r="L107" s="59" t="n">
        <f aca="false">$L$90*(($L$4-L21)^2)</f>
        <v>0.0157937179705518</v>
      </c>
      <c r="M107" s="59" t="n">
        <f aca="false">$M$90*(($M$4-M21)^2)</f>
        <v>0.00377594754507274</v>
      </c>
      <c r="N107" s="59" t="n">
        <f aca="false">$N$90*(($N$4-N21)^2)</f>
        <v>7.32583341991328E-005</v>
      </c>
      <c r="O107" s="59" t="n">
        <f aca="false">$O$90*(($O$4-O21)^2)</f>
        <v>0.00302643259604105</v>
      </c>
      <c r="P107" s="59" t="n">
        <f aca="false">$P$90*(($P$4-P21)^2)</f>
        <v>0.0541101370097235</v>
      </c>
      <c r="Q107" s="59" t="n">
        <f aca="false">$Q$90*(($Q$4-Q21)^2)</f>
        <v>0.00434833456278429</v>
      </c>
      <c r="R107" s="59" t="n">
        <f aca="false">$R$90*(($R$4-R21)^2)</f>
        <v>0.00164692354514561</v>
      </c>
      <c r="S107" s="59" t="n">
        <f aca="false">$S$90*(($S$4-S21)^2)</f>
        <v>0.00518347145449437</v>
      </c>
      <c r="T107" s="59" t="n">
        <f aca="false">$T$90*(($T$4-T21)^2)</f>
        <v>5.64144904236408E-005</v>
      </c>
      <c r="U107" s="59" t="n">
        <f aca="false">$U$90*(($U$4-U21)^2)</f>
        <v>8.95540229760872E-006</v>
      </c>
      <c r="V107" s="59" t="n">
        <f aca="false">$V$90*(($V$4-V21)^2)</f>
        <v>0.0179120606994711</v>
      </c>
      <c r="W107" s="59" t="n">
        <f aca="false">$W$90*(($W$4-W21)^2)</f>
        <v>3.23193304660085E-005</v>
      </c>
      <c r="X107" s="59" t="n">
        <f aca="false">$X$90*(($X$4-X21)^2)</f>
        <v>0.00147217778576522</v>
      </c>
      <c r="Y107" s="59" t="n">
        <f aca="false">$Y$90*(($Y$4-Y21)^2)</f>
        <v>0.00109943392845889</v>
      </c>
      <c r="Z107" s="59" t="n">
        <f aca="false">$Z$90*(($Z$4-Z21)^2)</f>
        <v>0.0103473613221684</v>
      </c>
      <c r="AA107" s="59" t="n">
        <f aca="false">$AA$90*(($AA$4-AA21)^2)</f>
        <v>0</v>
      </c>
      <c r="AB107" s="59" t="n">
        <f aca="false">$AB$90*(($AB$4-AB21)^2)</f>
        <v>0.0179783651999431</v>
      </c>
      <c r="AC107" s="59" t="n">
        <f aca="false">$AC$90*(($AC$4-AC21)^2)</f>
        <v>0.112218010752453</v>
      </c>
      <c r="AD107" s="59" t="n">
        <f aca="false">$AD$90*(($AD$4-AD21)^2)</f>
        <v>0.0209135548410726</v>
      </c>
      <c r="AE107" s="59" t="n">
        <f aca="false">$AE$90*(($AE$4-AE21)^2)</f>
        <v>0.00618443582521776</v>
      </c>
      <c r="AF107" s="59" t="n">
        <f aca="false">$AF$90*(($AF$4-AF21)^2)</f>
        <v>0.119638534769104</v>
      </c>
      <c r="AG107" s="59" t="n">
        <f aca="false">$AG$90*(($AG$4-AG21)^2)</f>
        <v>0.000207478431691963</v>
      </c>
      <c r="AH107" s="59" t="n">
        <f aca="false">$AH$90*(($AH$4-AH21)^2)</f>
        <v>0.0213333900166445</v>
      </c>
      <c r="AI107" s="59" t="n">
        <f aca="false">$AI$90*(($AI$4-AI21)^2)</f>
        <v>0.0213250550831679</v>
      </c>
      <c r="AJ107" s="59" t="n">
        <f aca="false">SUM(B107:AI107)</f>
        <v>1.96510556837759</v>
      </c>
    </row>
    <row r="108" customFormat="false" ht="10.5" hidden="false" customHeight="false" outlineLevel="0" collapsed="false">
      <c r="A108" s="59" t="str">
        <f aca="false">A22</f>
        <v>г. Москва</v>
      </c>
      <c r="B108" s="59" t="n">
        <f aca="false">$B$90*(($B$4-B22)^2)</f>
        <v>0.0623502655336081</v>
      </c>
      <c r="C108" s="59" t="n">
        <f aca="false">$C$90*(($C$4-C22)^2)</f>
        <v>0.0964447300980847</v>
      </c>
      <c r="D108" s="59" t="n">
        <f aca="false">$D$90*(($D$4-D22)^2)</f>
        <v>0.000400073926467987</v>
      </c>
      <c r="E108" s="59" t="n">
        <f aca="false">$E$90*(($E$4-E22)^2)</f>
        <v>0.0768253968253968</v>
      </c>
      <c r="F108" s="59" t="n">
        <f aca="false">$F$90*(($F$4-F22)^2)</f>
        <v>8.54349206349207</v>
      </c>
      <c r="G108" s="59" t="n">
        <f aca="false">$G$90*(($G$4-G22)^2)</f>
        <v>8.54349206349206</v>
      </c>
      <c r="H108" s="59" t="n">
        <f aca="false">$H$90*(($H$4-H22)^2)</f>
        <v>0.00323682546465241</v>
      </c>
      <c r="I108" s="59" t="n">
        <f aca="false">$I$90*(($I$4-I22)^2)</f>
        <v>0.0690205824588471</v>
      </c>
      <c r="J108" s="59" t="n">
        <f aca="false">$J$90*(($J$4-J22)^2)</f>
        <v>0.144756329900744</v>
      </c>
      <c r="K108" s="59" t="n">
        <f aca="false">$K$90*(($K$4-K22)^2)</f>
        <v>1.7739751569781</v>
      </c>
      <c r="L108" s="59" t="n">
        <f aca="false">$L$90*(($L$4-L22)^2)</f>
        <v>0.559587593183232</v>
      </c>
      <c r="M108" s="59" t="n">
        <f aca="false">$M$90*(($M$4-M22)^2)</f>
        <v>0.430214859191478</v>
      </c>
      <c r="N108" s="59" t="n">
        <f aca="false">$N$90*(($N$4-N22)^2)</f>
        <v>0.00643907103162283</v>
      </c>
      <c r="O108" s="59" t="n">
        <f aca="false">$O$90*(($O$4-O22)^2)</f>
        <v>0.0214310762446178</v>
      </c>
      <c r="P108" s="59" t="n">
        <f aca="false">$P$90*(($P$4-P22)^2)</f>
        <v>0.208186206754217</v>
      </c>
      <c r="Q108" s="59" t="n">
        <f aca="false">$Q$90*(($Q$4-Q22)^2)</f>
        <v>0.0450796983780738</v>
      </c>
      <c r="R108" s="59" t="n">
        <f aca="false">$R$90*(($R$4-R22)^2)</f>
        <v>0.228901040151098</v>
      </c>
      <c r="S108" s="59" t="n">
        <f aca="false">$S$90*(($S$4-S22)^2)</f>
        <v>0.00457555010928024</v>
      </c>
      <c r="T108" s="59" t="n">
        <f aca="false">$T$90*(($T$4-T22)^2)</f>
        <v>0.076448836022593</v>
      </c>
      <c r="U108" s="59" t="n">
        <f aca="false">$U$90*(($U$4-U22)^2)</f>
        <v>0.0290308276658056</v>
      </c>
      <c r="V108" s="59" t="n">
        <f aca="false">$V$90*(($V$4-V22)^2)</f>
        <v>0.0816087331210557</v>
      </c>
      <c r="W108" s="59" t="n">
        <f aca="false">$W$90*(($W$4-W22)^2)</f>
        <v>0.0426321771938379</v>
      </c>
      <c r="X108" s="59" t="n">
        <f aca="false">$X$90*(($X$4-X22)^2)</f>
        <v>0.0758510513401822</v>
      </c>
      <c r="Y108" s="59" t="n">
        <f aca="false">$Y$90*(($Y$4-Y22)^2)</f>
        <v>0.094395628531555</v>
      </c>
      <c r="Z108" s="59" t="n">
        <f aca="false">$Z$90*(($Z$4-Z22)^2)</f>
        <v>0.128871786278645</v>
      </c>
      <c r="AA108" s="59" t="n">
        <f aca="false">$AA$90*(($AA$4-AA22)^2)</f>
        <v>0</v>
      </c>
      <c r="AB108" s="59" t="n">
        <f aca="false">$AB$90*(($AB$4-AB22)^2)</f>
        <v>1.25383482574808</v>
      </c>
      <c r="AC108" s="59" t="n">
        <f aca="false">$AC$90*(($AC$4-AC22)^2)</f>
        <v>0.853128332291527</v>
      </c>
      <c r="AD108" s="59" t="n">
        <f aca="false">$AD$90*(($AD$4-AD22)^2)</f>
        <v>0.798092362092236</v>
      </c>
      <c r="AE108" s="59" t="n">
        <f aca="false">$AE$90*(($AE$4-AE22)^2)</f>
        <v>0.0689545812647963</v>
      </c>
      <c r="AF108" s="59" t="n">
        <f aca="false">$AF$90*(($AF$4-AF22)^2)</f>
        <v>0.173107615443402</v>
      </c>
      <c r="AG108" s="59" t="n">
        <f aca="false">$AG$90*(($AG$4-AG22)^2)</f>
        <v>0.0213245541518688</v>
      </c>
      <c r="AH108" s="59" t="n">
        <f aca="false">$AH$90*(($AH$4-AH22)^2)</f>
        <v>0.231611166259886</v>
      </c>
      <c r="AI108" s="59" t="n">
        <f aca="false">$AI$90*(($AI$4-AI22)^2)</f>
        <v>0.0327342054747347</v>
      </c>
      <c r="AJ108" s="59" t="n">
        <f aca="false">SUM(B108:AI108)</f>
        <v>24.7800352660939</v>
      </c>
    </row>
    <row r="109" customFormat="false" ht="10.5" hidden="false" customHeight="false" outlineLevel="0" collapsed="false">
      <c r="A109" s="59" t="str">
        <f aca="false">A23</f>
        <v>Республика Карелия</v>
      </c>
      <c r="B109" s="59" t="n">
        <f aca="false">$B$90*(($B$4-B23)^2)</f>
        <v>0.000138203495054994</v>
      </c>
      <c r="C109" s="59" t="n">
        <f aca="false">$C$90*(($C$4-C23)^2)</f>
        <v>0.0393402546022137</v>
      </c>
      <c r="D109" s="59" t="n">
        <f aca="false">$D$90*(($D$4-D23)^2)</f>
        <v>3.94714929764469E-005</v>
      </c>
      <c r="E109" s="59" t="n">
        <f aca="false">$E$90*(($E$4-E23)^2)</f>
        <v>0.0634920634920635</v>
      </c>
      <c r="F109" s="59" t="n">
        <f aca="false">$F$90*(($F$4-F23)^2)</f>
        <v>0.293492063492065</v>
      </c>
      <c r="G109" s="59" t="n">
        <f aca="false">$G$90*(($G$4-G23)^2)</f>
        <v>0.293492063492063</v>
      </c>
      <c r="H109" s="59" t="n">
        <f aca="false">$H$90*(($H$4-H23)^2)</f>
        <v>0.00417285805720412</v>
      </c>
      <c r="I109" s="59" t="n">
        <f aca="false">$I$90*(($I$4-I23)^2)</f>
        <v>0.107867130656573</v>
      </c>
      <c r="J109" s="59" t="n">
        <f aca="false">$J$90*(($J$4-J23)^2)</f>
        <v>0.00621087672735303</v>
      </c>
      <c r="K109" s="59" t="n">
        <f aca="false">$K$90*(($K$4-K23)^2)</f>
        <v>0.229998880778372</v>
      </c>
      <c r="L109" s="59" t="n">
        <f aca="false">$L$90*(($L$4-L23)^2)</f>
        <v>0.126879205192944</v>
      </c>
      <c r="M109" s="59" t="n">
        <f aca="false">$M$90*(($M$4-M23)^2)</f>
        <v>0.0355284137146044</v>
      </c>
      <c r="N109" s="59" t="n">
        <f aca="false">$N$90*(($N$4-N23)^2)</f>
        <v>0.0473393659894436</v>
      </c>
      <c r="O109" s="59" t="n">
        <f aca="false">$O$90*(($O$4-O23)^2)</f>
        <v>0.0220769253181333</v>
      </c>
      <c r="P109" s="59" t="n">
        <f aca="false">$P$90*(($P$4-P23)^2)</f>
        <v>0.0174336519904141</v>
      </c>
      <c r="Q109" s="59" t="n">
        <f aca="false">$Q$90*(($Q$4-Q23)^2)</f>
        <v>0.00018595566291082</v>
      </c>
      <c r="R109" s="59" t="n">
        <f aca="false">$R$90*(($R$4-R23)^2)</f>
        <v>5.12068769305151E-005</v>
      </c>
      <c r="S109" s="59" t="n">
        <f aca="false">$S$90*(($S$4-S23)^2)</f>
        <v>0.000727275005370008</v>
      </c>
      <c r="T109" s="59" t="n">
        <f aca="false">$T$90*(($T$4-T23)^2)</f>
        <v>0.000196352368638787</v>
      </c>
      <c r="U109" s="59" t="n">
        <f aca="false">$U$90*(($U$4-U23)^2)</f>
        <v>0.000609325328951921</v>
      </c>
      <c r="V109" s="59" t="n">
        <f aca="false">$V$90*(($V$4-V23)^2)</f>
        <v>0.000830844391506603</v>
      </c>
      <c r="W109" s="59" t="n">
        <f aca="false">$W$90*(($W$4-W23)^2)</f>
        <v>0.00325030914432807</v>
      </c>
      <c r="X109" s="59" t="n">
        <f aca="false">$X$90*(($X$4-X23)^2)</f>
        <v>0.00101143378930644</v>
      </c>
      <c r="Y109" s="59" t="n">
        <f aca="false">$Y$90*(($Y$4-Y23)^2)</f>
        <v>0.00268031522572146</v>
      </c>
      <c r="Z109" s="59" t="n">
        <f aca="false">$Z$90*(($Z$4-Z23)^2)</f>
        <v>0.00257196893654947</v>
      </c>
      <c r="AA109" s="59" t="n">
        <f aca="false">$AA$90*(($AA$4-AA23)^2)</f>
        <v>0</v>
      </c>
      <c r="AB109" s="59" t="n">
        <f aca="false">$AB$90*(($AB$4-AB23)^2)</f>
        <v>0.0313782692640992</v>
      </c>
      <c r="AC109" s="59" t="n">
        <f aca="false">$AC$90*(($AC$4-AC23)^2)</f>
        <v>0.107652480209716</v>
      </c>
      <c r="AD109" s="59" t="n">
        <f aca="false">$AD$90*(($AD$4-AD23)^2)</f>
        <v>0.0996300312871736</v>
      </c>
      <c r="AE109" s="59" t="n">
        <f aca="false">$AE$90*(($AE$4-AE23)^2)</f>
        <v>0.015966016798606</v>
      </c>
      <c r="AF109" s="59" t="n">
        <f aca="false">$AF$90*(($AF$4-AF23)^2)</f>
        <v>0.0139978781280719</v>
      </c>
      <c r="AG109" s="59" t="n">
        <f aca="false">$AG$90*(($AG$4-AG23)^2)</f>
        <v>0.0508693070682371</v>
      </c>
      <c r="AH109" s="59" t="n">
        <f aca="false">$AH$90*(($AH$4-AH23)^2)</f>
        <v>0.00874844496592888</v>
      </c>
      <c r="AI109" s="59" t="n">
        <f aca="false">$AI$90*(($AI$4-AI23)^2)</f>
        <v>0.00664539909456117</v>
      </c>
      <c r="AJ109" s="59" t="n">
        <f aca="false">SUM(B109:AI109)</f>
        <v>1.63450424203809</v>
      </c>
    </row>
    <row r="110" customFormat="false" ht="10.5" hidden="false" customHeight="false" outlineLevel="0" collapsed="false">
      <c r="A110" s="59" t="str">
        <f aca="false">A24</f>
        <v>Республика Коми</v>
      </c>
      <c r="B110" s="59" t="n">
        <f aca="false">$B$90*(($B$4-B24)^2)</f>
        <v>0.0109941518652881</v>
      </c>
      <c r="C110" s="59" t="n">
        <f aca="false">$C$90*(($C$4-C24)^2)</f>
        <v>0.0260732920810091</v>
      </c>
      <c r="D110" s="59" t="n">
        <f aca="false">$D$90*(($D$4-D24)^2)</f>
        <v>1.13029039152896E-007</v>
      </c>
      <c r="E110" s="59" t="n">
        <f aca="false">$E$90*(($E$4-E24)^2)</f>
        <v>0.124444444444445</v>
      </c>
      <c r="F110" s="59" t="n">
        <f aca="false">$F$90*(($F$4-F24)^2)</f>
        <v>0.0839682539682548</v>
      </c>
      <c r="G110" s="59" t="n">
        <f aca="false">$G$90*(($G$4-G24)^2)</f>
        <v>0.0839682539682537</v>
      </c>
      <c r="H110" s="59" t="n">
        <f aca="false">$H$90*(($H$4-H24)^2)</f>
        <v>0.00102334378585193</v>
      </c>
      <c r="I110" s="59" t="n">
        <f aca="false">$I$90*(($I$4-I24)^2)</f>
        <v>0.0335544948502097</v>
      </c>
      <c r="J110" s="59" t="n">
        <f aca="false">$J$90*(($J$4-J24)^2)</f>
        <v>0.0204689881335351</v>
      </c>
      <c r="K110" s="59" t="n">
        <f aca="false">$K$90*(($K$4-K24)^2)</f>
        <v>0.13948941701392</v>
      </c>
      <c r="L110" s="59" t="n">
        <f aca="false">$L$90*(($L$4-L24)^2)</f>
        <v>0.0884294396257006</v>
      </c>
      <c r="M110" s="59" t="n">
        <f aca="false">$M$90*(($M$4-M24)^2)</f>
        <v>0.111495915077854</v>
      </c>
      <c r="N110" s="59" t="n">
        <f aca="false">$N$90*(($N$4-N24)^2)</f>
        <v>0.00481512301357893</v>
      </c>
      <c r="O110" s="59" t="n">
        <f aca="false">$O$90*(($O$4-O24)^2)</f>
        <v>0.00053105059385312</v>
      </c>
      <c r="P110" s="59" t="n">
        <f aca="false">$P$90*(($P$4-P24)^2)</f>
        <v>0.0013263460952712</v>
      </c>
      <c r="Q110" s="59" t="n">
        <f aca="false">$Q$90*(($Q$4-Q24)^2)</f>
        <v>0.00696026288609249</v>
      </c>
      <c r="R110" s="59" t="n">
        <f aca="false">$R$90*(($R$4-R24)^2)</f>
        <v>0.00481354075479138</v>
      </c>
      <c r="S110" s="59" t="n">
        <f aca="false">$S$90*(($S$4-S24)^2)</f>
        <v>0.0225157387370351</v>
      </c>
      <c r="T110" s="59" t="n">
        <f aca="false">$T$90*(($T$4-T24)^2)</f>
        <v>0.000469962168374336</v>
      </c>
      <c r="U110" s="59" t="n">
        <f aca="false">$U$90*(($U$4-U24)^2)</f>
        <v>0.0212072867573642</v>
      </c>
      <c r="V110" s="59" t="n">
        <f aca="false">$V$90*(($V$4-V24)^2)</f>
        <v>0.00402398531025722</v>
      </c>
      <c r="W110" s="59" t="n">
        <f aca="false">$W$90*(($W$4-W24)^2)</f>
        <v>0.000723895548151931</v>
      </c>
      <c r="X110" s="59" t="n">
        <f aca="false">$X$90*(($X$4-X24)^2)</f>
        <v>0.00184740169386542</v>
      </c>
      <c r="Y110" s="59" t="n">
        <f aca="false">$Y$90*(($Y$4-Y24)^2)</f>
        <v>0.00438055096320714</v>
      </c>
      <c r="Z110" s="59" t="n">
        <f aca="false">$Z$90*(($Z$4-Z24)^2)</f>
        <v>0.006341448847231</v>
      </c>
      <c r="AA110" s="59" t="n">
        <f aca="false">$AA$90*(($AA$4-AA24)^2)</f>
        <v>0</v>
      </c>
      <c r="AB110" s="59" t="n">
        <f aca="false">$AB$90*(($AB$4-AB24)^2)</f>
        <v>0.041066405213554</v>
      </c>
      <c r="AC110" s="59" t="n">
        <f aca="false">$AC$90*(($AC$4-AC24)^2)</f>
        <v>0.0483996802111824</v>
      </c>
      <c r="AD110" s="59" t="n">
        <f aca="false">$AD$90*(($AD$4-AD24)^2)</f>
        <v>0.0373674273403555</v>
      </c>
      <c r="AE110" s="59" t="n">
        <f aca="false">$AE$90*(($AE$4-AE24)^2)</f>
        <v>0.0377963898549443</v>
      </c>
      <c r="AF110" s="59" t="n">
        <f aca="false">$AF$90*(($AF$4-AF24)^2)</f>
        <v>0.000138072344701214</v>
      </c>
      <c r="AG110" s="59" t="n">
        <f aca="false">$AG$90*(($AG$4-AG24)^2)</f>
        <v>0.00621831330764566</v>
      </c>
      <c r="AH110" s="59" t="n">
        <f aca="false">$AH$90*(($AH$4-AH24)^2)</f>
        <v>0.00427351630552688</v>
      </c>
      <c r="AI110" s="59" t="n">
        <f aca="false">$AI$90*(($AI$4-AI24)^2)</f>
        <v>0.0280352021917838</v>
      </c>
      <c r="AJ110" s="59" t="n">
        <f aca="false">SUM(B110:AI110)</f>
        <v>1.00716170798213</v>
      </c>
    </row>
    <row r="111" customFormat="false" ht="10.5" hidden="false" customHeight="false" outlineLevel="0" collapsed="false">
      <c r="A111" s="59" t="str">
        <f aca="false">A25</f>
        <v>Архангельская область</v>
      </c>
      <c r="B111" s="59" t="n">
        <f aca="false">$B$90*(($B$4-B25)^2)</f>
        <v>0.0107650809896778</v>
      </c>
      <c r="C111" s="59" t="n">
        <f aca="false">$C$90*(($C$4-C25)^2)</f>
        <v>0.0158169176557438</v>
      </c>
      <c r="D111" s="59" t="n">
        <f aca="false">$D$90*(($D$4-D25)^2)</f>
        <v>2.34921724423628E-005</v>
      </c>
      <c r="E111" s="59" t="n">
        <f aca="false">$E$90*(($E$4-E25)^2)</f>
        <v>0.0406349206349207</v>
      </c>
      <c r="F111" s="59" t="n">
        <f aca="false">$F$90*(($F$4-F25)^2)</f>
        <v>0.0634920634920635</v>
      </c>
      <c r="G111" s="59" t="n">
        <f aca="false">$G$90*(($G$4-G25)^2)</f>
        <v>0.0634920634920635</v>
      </c>
      <c r="H111" s="59" t="n">
        <f aca="false">$H$90*(($H$4-H25)^2)</f>
        <v>0.010252022909407</v>
      </c>
      <c r="I111" s="59" t="n">
        <f aca="false">$I$90*(($I$4-I25)^2)</f>
        <v>0.0286895528309979</v>
      </c>
      <c r="J111" s="59" t="n">
        <f aca="false">$J$90*(($J$4-J25)^2)</f>
        <v>0.0120454051363487</v>
      </c>
      <c r="K111" s="59" t="n">
        <f aca="false">$K$90*(($K$4-K25)^2)</f>
        <v>0.100168679717848</v>
      </c>
      <c r="L111" s="59" t="n">
        <f aca="false">$L$90*(($L$4-L25)^2)</f>
        <v>0.063048842802626</v>
      </c>
      <c r="M111" s="59" t="n">
        <f aca="false">$M$90*(($M$4-M25)^2)</f>
        <v>0.0435254471634176</v>
      </c>
      <c r="N111" s="59" t="n">
        <f aca="false">$N$90*(($N$4-N25)^2)</f>
        <v>0.00208650192137605</v>
      </c>
      <c r="O111" s="59" t="n">
        <f aca="false">$O$90*(($O$4-O25)^2)</f>
        <v>0.0140891671106522</v>
      </c>
      <c r="P111" s="59" t="n">
        <f aca="false">$P$90*(($P$4-P25)^2)</f>
        <v>0.00350082817080125</v>
      </c>
      <c r="Q111" s="59" t="n">
        <f aca="false">$Q$90*(($Q$4-Q25)^2)</f>
        <v>0.00377488850475128</v>
      </c>
      <c r="R111" s="59" t="n">
        <f aca="false">$R$90*(($R$4-R25)^2)</f>
        <v>0.00491637401437599</v>
      </c>
      <c r="S111" s="59" t="n">
        <f aca="false">$S$90*(($S$4-S25)^2)</f>
        <v>0.00133131030570203</v>
      </c>
      <c r="T111" s="59" t="n">
        <f aca="false">$T$90*(($T$4-T25)^2)</f>
        <v>0.00078766380363528</v>
      </c>
      <c r="U111" s="59" t="n">
        <f aca="false">$U$90*(($U$4-U25)^2)</f>
        <v>0.0201433497507974</v>
      </c>
      <c r="V111" s="59" t="n">
        <f aca="false">$V$90*(($V$4-V25)^2)</f>
        <v>0.00467118085340999</v>
      </c>
      <c r="W111" s="59" t="n">
        <f aca="false">$W$90*(($W$4-W25)^2)</f>
        <v>0.000401008864343526</v>
      </c>
      <c r="X111" s="59" t="n">
        <f aca="false">$X$90*(($X$4-X25)^2)</f>
        <v>0.000908072241023504</v>
      </c>
      <c r="Y111" s="59" t="n">
        <f aca="false">$Y$90*(($Y$4-Y25)^2)</f>
        <v>0.00121876127387608</v>
      </c>
      <c r="Z111" s="59" t="n">
        <f aca="false">$Z$90*(($Z$4-Z25)^2)</f>
        <v>0.0121521921095812</v>
      </c>
      <c r="AA111" s="59" t="n">
        <f aca="false">$AA$90*(($AA$4-AA25)^2)</f>
        <v>0</v>
      </c>
      <c r="AB111" s="59" t="n">
        <f aca="false">$AB$90*(($AB$4-AB25)^2)</f>
        <v>1.00197114479282</v>
      </c>
      <c r="AC111" s="59" t="n">
        <f aca="false">$AC$90*(($AC$4-AC25)^2)</f>
        <v>0.0348283328972422</v>
      </c>
      <c r="AD111" s="59" t="n">
        <f aca="false">$AD$90*(($AD$4-AD25)^2)</f>
        <v>0.0492857508776795</v>
      </c>
      <c r="AE111" s="59" t="n">
        <f aca="false">$AE$90*(($AE$4-AE25)^2)</f>
        <v>0.0327695963670087</v>
      </c>
      <c r="AF111" s="59" t="n">
        <f aca="false">$AF$90*(($AF$4-AF25)^2)</f>
        <v>0.0251712068763866</v>
      </c>
      <c r="AG111" s="59" t="n">
        <f aca="false">$AG$90*(($AG$4-AG25)^2)</f>
        <v>0.00282886678053727</v>
      </c>
      <c r="AH111" s="59" t="n">
        <f aca="false">$AH$90*(($AH$4-AH25)^2)</f>
        <v>0.0493456654069032</v>
      </c>
      <c r="AI111" s="59" t="n">
        <f aca="false">$AI$90*(($AI$4-AI25)^2)</f>
        <v>0.00507743091888025</v>
      </c>
      <c r="AJ111" s="59" t="n">
        <f aca="false">SUM(B111:AI111)</f>
        <v>1.72321378283934</v>
      </c>
    </row>
    <row r="112" customFormat="false" ht="10.5" hidden="false" customHeight="false" outlineLevel="0" collapsed="false">
      <c r="A112" s="59" t="str">
        <f aca="false">A26</f>
        <v>Ненецкий автономный округ</v>
      </c>
      <c r="B112" s="59" t="n">
        <f aca="false">$B$90*(($B$4-B26)^2)</f>
        <v>9.38949923071967E-005</v>
      </c>
      <c r="C112" s="59" t="n">
        <f aca="false">$C$90*(($C$4-C26)^2)</f>
        <v>0.178573907703789</v>
      </c>
      <c r="D112" s="59" t="n">
        <f aca="false">$D$90*(($D$4-D26)^2)</f>
        <v>0.000212711252511821</v>
      </c>
      <c r="E112" s="59" t="n">
        <f aca="false">$E$90*(($E$4-E26)^2)</f>
        <v>0.777777777777778</v>
      </c>
      <c r="F112" s="59" t="n">
        <f aca="false">$F$90*(($F$4-F26)^2)</f>
        <v>0.162539682539681</v>
      </c>
      <c r="G112" s="59" t="n">
        <f aca="false">$G$90*(($G$4-G26)^2)</f>
        <v>0.162539682539683</v>
      </c>
      <c r="H112" s="59" t="n">
        <f aca="false">$H$90*(($H$4-H26)^2)</f>
        <v>0.010252022909407</v>
      </c>
      <c r="I112" s="59" t="n">
        <f aca="false">$I$90*(($I$4-I26)^2)</f>
        <v>0.159307115308867</v>
      </c>
      <c r="J112" s="59" t="n">
        <f aca="false">$J$90*(($J$4-J26)^2)</f>
        <v>0.0586363727908365</v>
      </c>
      <c r="K112" s="59" t="n">
        <f aca="false">$K$90*(($K$4-K26)^2)</f>
        <v>1.25592488392112</v>
      </c>
      <c r="L112" s="59" t="n">
        <f aca="false">$L$90*(($L$4-L26)^2)</f>
        <v>0.497809307597277</v>
      </c>
      <c r="M112" s="59" t="n">
        <f aca="false">$M$90*(($M$4-M26)^2)</f>
        <v>0.431113245802673</v>
      </c>
      <c r="N112" s="59" t="n">
        <f aca="false">$N$90*(($N$4-N26)^2)</f>
        <v>0.132137494528682</v>
      </c>
      <c r="O112" s="59" t="n">
        <f aca="false">$O$90*(($O$4-O26)^2)</f>
        <v>0.0896041613770277</v>
      </c>
      <c r="P112" s="59" t="n">
        <f aca="false">$P$90*(($P$4-P26)^2)</f>
        <v>0.0111027721381879</v>
      </c>
      <c r="Q112" s="59" t="n">
        <f aca="false">$Q$90*(($Q$4-Q26)^2)</f>
        <v>0.00416375228269383</v>
      </c>
      <c r="R112" s="59" t="n">
        <f aca="false">$R$90*(($R$4-R26)^2)</f>
        <v>0.000143555029123788</v>
      </c>
      <c r="S112" s="59" t="n">
        <f aca="false">$S$90*(($S$4-S26)^2)</f>
        <v>0.362182004865263</v>
      </c>
      <c r="T112" s="59" t="n">
        <f aca="false">$T$90*(($T$4-T26)^2)</f>
        <v>0.00849814436326832</v>
      </c>
      <c r="U112" s="59" t="n">
        <f aca="false">$U$90*(($U$4-U26)^2)</f>
        <v>0.0127857012862668</v>
      </c>
      <c r="V112" s="59" t="n">
        <f aca="false">$V$90*(($V$4-V26)^2)</f>
        <v>0.186203641250853</v>
      </c>
      <c r="W112" s="59" t="n">
        <f aca="false">$W$90*(($W$4-W26)^2)</f>
        <v>0.0263751571177104</v>
      </c>
      <c r="X112" s="59" t="n">
        <f aca="false">$X$90*(($X$4-X26)^2)</f>
        <v>0.0334988977906736</v>
      </c>
      <c r="Y112" s="59" t="n">
        <f aca="false">$Y$90*(($Y$4-Y26)^2)</f>
        <v>0.0483769963266323</v>
      </c>
      <c r="Z112" s="59" t="n">
        <f aca="false">$Z$90*(($Z$4-Z26)^2)</f>
        <v>0.0719656864350901</v>
      </c>
      <c r="AA112" s="59" t="n">
        <f aca="false">$AA$90*(($AA$4-AA26)^2)</f>
        <v>0</v>
      </c>
      <c r="AB112" s="59" t="n">
        <f aca="false">$AB$90*(($AB$4-AB26)^2)</f>
        <v>0.0293383488415328</v>
      </c>
      <c r="AC112" s="59" t="n">
        <f aca="false">$AC$90*(($AC$4-AC26)^2)</f>
        <v>0.600367729050543</v>
      </c>
      <c r="AD112" s="59" t="n">
        <f aca="false">$AD$90*(($AD$4-AD26)^2)</f>
        <v>0.478132609008941</v>
      </c>
      <c r="AE112" s="59" t="n">
        <f aca="false">$AE$90*(($AE$4-AE26)^2)</f>
        <v>0.551373301309124</v>
      </c>
      <c r="AF112" s="59" t="n">
        <f aca="false">$AF$90*(($AF$4-AF26)^2)</f>
        <v>0.00928033538739241</v>
      </c>
      <c r="AG112" s="59" t="n">
        <f aca="false">$AG$90*(($AG$4-AG26)^2)</f>
        <v>0.01622830673222</v>
      </c>
      <c r="AH112" s="59" t="n">
        <f aca="false">$AH$90*(($AH$4-AH26)^2)</f>
        <v>0.0374685587976937</v>
      </c>
      <c r="AI112" s="59" t="n">
        <f aca="false">$AI$90*(($AI$4-AI26)^2)</f>
        <v>0.00688659189592035</v>
      </c>
      <c r="AJ112" s="59" t="n">
        <f aca="false">SUM(B112:AI112)</f>
        <v>6.41089435095077</v>
      </c>
    </row>
    <row r="113" customFormat="false" ht="10.5" hidden="false" customHeight="false" outlineLevel="0" collapsed="false">
      <c r="A113" s="59" t="str">
        <f aca="false">A27</f>
        <v>Вологодская область</v>
      </c>
      <c r="B113" s="59" t="n">
        <f aca="false">$B$90*(($B$4-B27)^2)</f>
        <v>9.7702403765015E-005</v>
      </c>
      <c r="C113" s="59" t="n">
        <f aca="false">$C$90*(($C$4-C27)^2)</f>
        <v>0.0141852717048799</v>
      </c>
      <c r="D113" s="59" t="n">
        <f aca="false">$D$90*(($D$4-D27)^2)</f>
        <v>1.17955043458004E-005</v>
      </c>
      <c r="E113" s="59" t="n">
        <f aca="false">$E$90*(($E$4-E27)^2)</f>
        <v>0.031111111111111</v>
      </c>
      <c r="F113" s="59" t="n">
        <f aca="false">$F$90*(($F$4-F27)^2)</f>
        <v>0.205714285714285</v>
      </c>
      <c r="G113" s="59" t="n">
        <f aca="false">$G$90*(($G$4-G27)^2)</f>
        <v>0.205714285714286</v>
      </c>
      <c r="H113" s="59" t="n">
        <f aca="false">$H$90*(($H$4-H27)^2)</f>
        <v>0.00323682546465241</v>
      </c>
      <c r="I113" s="59" t="n">
        <f aca="false">$I$90*(($I$4-I27)^2)</f>
        <v>0.0244194912779718</v>
      </c>
      <c r="J113" s="59" t="n">
        <f aca="false">$J$90*(($J$4-J27)^2)</f>
        <v>7.04702130633571E-005</v>
      </c>
      <c r="K113" s="59" t="n">
        <f aca="false">$K$90*(($K$4-K27)^2)</f>
        <v>0.0884847655354687</v>
      </c>
      <c r="L113" s="59" t="n">
        <f aca="false">$L$90*(($L$4-L27)^2)</f>
        <v>0.0563151555997407</v>
      </c>
      <c r="M113" s="59" t="n">
        <f aca="false">$M$90*(($M$4-M27)^2)</f>
        <v>0.0341361208911542</v>
      </c>
      <c r="N113" s="59" t="n">
        <f aca="false">$N$90*(($N$4-N27)^2)</f>
        <v>0.0114345162985927</v>
      </c>
      <c r="O113" s="59" t="n">
        <f aca="false">$O$90*(($O$4-O27)^2)</f>
        <v>0.00174368566921794</v>
      </c>
      <c r="P113" s="59" t="n">
        <f aca="false">$P$90*(($P$4-P27)^2)</f>
        <v>0.0711626228439245</v>
      </c>
      <c r="Q113" s="59" t="n">
        <f aca="false">$Q$90*(($Q$4-Q27)^2)</f>
        <v>0.00517989000063417</v>
      </c>
      <c r="R113" s="59" t="n">
        <f aca="false">$R$90*(($R$4-R27)^2)</f>
        <v>0.0013533225646456</v>
      </c>
      <c r="S113" s="59" t="n">
        <f aca="false">$S$90*(($S$4-S27)^2)</f>
        <v>0.00198049988781393</v>
      </c>
      <c r="T113" s="59" t="n">
        <f aca="false">$T$90*(($T$4-T27)^2)</f>
        <v>0.000173263825210143</v>
      </c>
      <c r="U113" s="59" t="n">
        <f aca="false">$U$90*(($U$4-U27)^2)</f>
        <v>0.00678209582735001</v>
      </c>
      <c r="V113" s="59" t="n">
        <f aca="false">$V$90*(($V$4-V27)^2)</f>
        <v>0.0324724404200865</v>
      </c>
      <c r="W113" s="59" t="n">
        <f aca="false">$W$90*(($W$4-W27)^2)</f>
        <v>0.00704254861990213</v>
      </c>
      <c r="X113" s="59" t="n">
        <f aca="false">$X$90*(($X$4-X27)^2)</f>
        <v>0.0204797125778824</v>
      </c>
      <c r="Y113" s="59" t="n">
        <f aca="false">$Y$90*(($Y$4-Y27)^2)</f>
        <v>0.00226860816593151</v>
      </c>
      <c r="Z113" s="59" t="n">
        <f aca="false">$Z$90*(($Z$4-Z27)^2)</f>
        <v>0.00168392428449313</v>
      </c>
      <c r="AA113" s="59" t="n">
        <f aca="false">$AA$90*(($AA$4-AA27)^2)</f>
        <v>0</v>
      </c>
      <c r="AB113" s="59" t="n">
        <f aca="false">$AB$90*(($AB$4-AB27)^2)</f>
        <v>0.0281297823899235</v>
      </c>
      <c r="AC113" s="59" t="n">
        <f aca="false">$AC$90*(($AC$4-AC27)^2)</f>
        <v>0.0153832052450081</v>
      </c>
      <c r="AD113" s="59" t="n">
        <f aca="false">$AD$90*(($AD$4-AD27)^2)</f>
        <v>0.000571510716132736</v>
      </c>
      <c r="AE113" s="59" t="n">
        <f aca="false">$AE$90*(($AE$4-AE27)^2)</f>
        <v>0.0493834653250446</v>
      </c>
      <c r="AF113" s="59" t="n">
        <f aca="false">$AF$90*(($AF$4-AF27)^2)</f>
        <v>0.0466386263851466</v>
      </c>
      <c r="AG113" s="59" t="n">
        <f aca="false">$AG$90*(($AG$4-AG27)^2)</f>
        <v>0.00753014078677155</v>
      </c>
      <c r="AH113" s="59" t="n">
        <f aca="false">$AH$90*(($AH$4-AH27)^2)</f>
        <v>0.0308936236607455</v>
      </c>
      <c r="AI113" s="59" t="n">
        <f aca="false">$AI$90*(($AI$4-AI27)^2)</f>
        <v>0.00533126377079197</v>
      </c>
      <c r="AJ113" s="59" t="n">
        <f aca="false">SUM(B113:AI113)</f>
        <v>1.01111603039997</v>
      </c>
    </row>
    <row r="114" customFormat="false" ht="10.5" hidden="false" customHeight="false" outlineLevel="0" collapsed="false">
      <c r="A114" s="59" t="str">
        <f aca="false">A28</f>
        <v>Калининградская область</v>
      </c>
      <c r="B114" s="59" t="n">
        <f aca="false">$B$90*(($B$4-B28)^2)</f>
        <v>0.0299788199708453</v>
      </c>
      <c r="C114" s="59" t="n">
        <f aca="false">$C$90*(($C$4-C28)^2)</f>
        <v>0.0210055460883407</v>
      </c>
      <c r="D114" s="59" t="n">
        <f aca="false">$D$90*(($D$4-D28)^2)</f>
        <v>8.51549319273268E-005</v>
      </c>
      <c r="E114" s="59" t="n">
        <f aca="false">$E$90*(($E$4-E28)^2)</f>
        <v>0.00571428571428574</v>
      </c>
      <c r="F114" s="59" t="n">
        <f aca="false">$F$90*(($F$4-F28)^2)</f>
        <v>0.0700000000000006</v>
      </c>
      <c r="G114" s="59" t="n">
        <f aca="false">$G$90*(($G$4-G28)^2)</f>
        <v>0.0699999999999999</v>
      </c>
      <c r="H114" s="59" t="n">
        <f aca="false">$H$90*(($H$4-H28)^2)</f>
        <v>0.00102334378585193</v>
      </c>
      <c r="I114" s="59" t="n">
        <f aca="false">$I$90*(($I$4-I28)^2)</f>
        <v>0.039967439208327</v>
      </c>
      <c r="J114" s="59" t="n">
        <f aca="false">$J$90*(($J$4-J28)^2)</f>
        <v>0.0206434017282832</v>
      </c>
      <c r="K114" s="59" t="n">
        <f aca="false">$K$90*(($K$4-K28)^2)</f>
        <v>0.080381102395432</v>
      </c>
      <c r="L114" s="59" t="n">
        <f aca="false">$L$90*(($L$4-L28)^2)</f>
        <v>0.0814862417982948</v>
      </c>
      <c r="M114" s="59" t="n">
        <f aca="false">$M$90*(($M$4-M28)^2)</f>
        <v>0.0643995595415094</v>
      </c>
      <c r="N114" s="59" t="n">
        <f aca="false">$N$90*(($N$4-N28)^2)</f>
        <v>0.0360866682708652</v>
      </c>
      <c r="O114" s="59" t="n">
        <f aca="false">$O$90*(($O$4-O28)^2)</f>
        <v>0.0264619742037972</v>
      </c>
      <c r="P114" s="59" t="n">
        <f aca="false">$P$90*(($P$4-P28)^2)</f>
        <v>0.00972667513786229</v>
      </c>
      <c r="Q114" s="59" t="n">
        <f aca="false">$Q$90*(($Q$4-Q28)^2)</f>
        <v>4.1853281588238E-005</v>
      </c>
      <c r="R114" s="59" t="n">
        <f aca="false">$R$90*(($R$4-R28)^2)</f>
        <v>0.00105930238469342</v>
      </c>
      <c r="S114" s="59" t="n">
        <f aca="false">$S$90*(($S$4-S28)^2)</f>
        <v>0.000374557572731835</v>
      </c>
      <c r="T114" s="59" t="n">
        <f aca="false">$T$90*(($T$4-T28)^2)</f>
        <v>0.00122305637213948</v>
      </c>
      <c r="U114" s="59" t="n">
        <f aca="false">$U$90*(($U$4-U28)^2)</f>
        <v>0.00267497087213306</v>
      </c>
      <c r="V114" s="59" t="n">
        <f aca="false">$V$90*(($V$4-V28)^2)</f>
        <v>0.000170976461154129</v>
      </c>
      <c r="W114" s="59" t="n">
        <f aca="false">$W$90*(($W$4-W28)^2)</f>
        <v>4.1893594912146E-005</v>
      </c>
      <c r="X114" s="59" t="n">
        <f aca="false">$X$90*(($X$4-X28)^2)</f>
        <v>0.000168132189738073</v>
      </c>
      <c r="Y114" s="59" t="n">
        <f aca="false">$Y$90*(($Y$4-Y28)^2)</f>
        <v>0.000408749121208418</v>
      </c>
      <c r="Z114" s="59" t="n">
        <f aca="false">$Z$90*(($Z$4-Z28)^2)</f>
        <v>0.000439377572103681</v>
      </c>
      <c r="AA114" s="59" t="n">
        <f aca="false">$AA$90*(($AA$4-AA28)^2)</f>
        <v>0</v>
      </c>
      <c r="AB114" s="59" t="n">
        <f aca="false">$AB$90*(($AB$4-AB28)^2)</f>
        <v>0.289290287815679</v>
      </c>
      <c r="AC114" s="59" t="n">
        <f aca="false">$AC$90*(($AC$4-AC28)^2)</f>
        <v>0.019462140856286</v>
      </c>
      <c r="AD114" s="59" t="n">
        <f aca="false">$AD$90*(($AD$4-AD28)^2)</f>
        <v>0.0516805693355614</v>
      </c>
      <c r="AE114" s="59" t="n">
        <f aca="false">$AE$90*(($AE$4-AE28)^2)</f>
        <v>0.0240747042540664</v>
      </c>
      <c r="AF114" s="59" t="n">
        <f aca="false">$AF$90*(($AF$4-AF28)^2)</f>
        <v>0.0717831564867467</v>
      </c>
      <c r="AG114" s="59" t="n">
        <f aca="false">$AG$90*(($AG$4-AG28)^2)</f>
        <v>0.00300448968536743</v>
      </c>
      <c r="AH114" s="59" t="n">
        <f aca="false">$AH$90*(($AH$4-AH28)^2)</f>
        <v>0.0324802270839665</v>
      </c>
      <c r="AI114" s="59" t="n">
        <f aca="false">$AI$90*(($AI$4-AI28)^2)</f>
        <v>0.0225409075648859</v>
      </c>
      <c r="AJ114" s="59" t="n">
        <f aca="false">SUM(B114:AI114)</f>
        <v>1.07787956528059</v>
      </c>
    </row>
    <row r="115" customFormat="false" ht="10.5" hidden="false" customHeight="false" outlineLevel="0" collapsed="false">
      <c r="A115" s="59" t="str">
        <f aca="false">A29</f>
        <v>Ленинградская область</v>
      </c>
      <c r="B115" s="59" t="n">
        <f aca="false">$B$90*(($B$4-B29)^2)</f>
        <v>0.00336088296765758</v>
      </c>
      <c r="C115" s="59" t="n">
        <f aca="false">$C$90*(($C$4-C29)^2)</f>
        <v>0.00380403116317696</v>
      </c>
      <c r="D115" s="59" t="n">
        <f aca="false">$D$90*(($D$4-D29)^2)</f>
        <v>0.00033543823732954</v>
      </c>
      <c r="E115" s="59" t="n">
        <f aca="false">$E$90*(($E$4-E29)^2)</f>
        <v>0.162539682539682</v>
      </c>
      <c r="F115" s="59" t="n">
        <f aca="false">$F$90*(($F$4-F29)^2)</f>
        <v>2.06285714285714</v>
      </c>
      <c r="G115" s="59" t="n">
        <f aca="false">$G$90*(($G$4-G29)^2)</f>
        <v>2.06285714285714</v>
      </c>
      <c r="H115" s="59" t="n">
        <f aca="false">$H$90*(($H$4-H29)^2)</f>
        <v>0.000182401965369729</v>
      </c>
      <c r="I115" s="59" t="n">
        <f aca="false">$I$90*(($I$4-I29)^2)</f>
        <v>0.0370132693897252</v>
      </c>
      <c r="J115" s="59" t="n">
        <f aca="false">$J$90*(($J$4-J29)^2)</f>
        <v>0.00187304565532661</v>
      </c>
      <c r="K115" s="59" t="n">
        <f aca="false">$K$90*(($K$4-K29)^2)</f>
        <v>0.0135732234698584</v>
      </c>
      <c r="L115" s="59" t="n">
        <f aca="false">$L$90*(($L$4-L29)^2)</f>
        <v>0.0741921376049864</v>
      </c>
      <c r="M115" s="59" t="n">
        <f aca="false">$M$90*(($M$4-M29)^2)</f>
        <v>0.0258688002242402</v>
      </c>
      <c r="N115" s="59" t="n">
        <f aca="false">$N$90*(($N$4-N29)^2)</f>
        <v>0.0108161968044748</v>
      </c>
      <c r="O115" s="59" t="n">
        <f aca="false">$O$90*(($O$4-O29)^2)</f>
        <v>0.0297325895542805</v>
      </c>
      <c r="P115" s="59" t="n">
        <f aca="false">$P$90*(($P$4-P29)^2)</f>
        <v>0.0413398697138805</v>
      </c>
      <c r="Q115" s="59" t="n">
        <f aca="false">$Q$90*(($Q$4-Q29)^2)</f>
        <v>0.009037193394531</v>
      </c>
      <c r="R115" s="59" t="n">
        <f aca="false">$R$90*(($R$4-R29)^2)</f>
        <v>0.0179051358254273</v>
      </c>
      <c r="S115" s="59" t="n">
        <f aca="false">$S$90*(($S$4-S29)^2)</f>
        <v>0.0161197126225682</v>
      </c>
      <c r="T115" s="59" t="n">
        <f aca="false">$T$90*(($T$4-T29)^2)</f>
        <v>0.000253516093341515</v>
      </c>
      <c r="U115" s="59" t="n">
        <f aca="false">$U$90*(($U$4-U29)^2)</f>
        <v>0.000337629121259867</v>
      </c>
      <c r="V115" s="59" t="n">
        <f aca="false">$V$90*(($V$4-V29)^2)</f>
        <v>0.0460829977661867</v>
      </c>
      <c r="W115" s="59" t="n">
        <f aca="false">$W$90*(($W$4-W29)^2)</f>
        <v>0.00195123670299897</v>
      </c>
      <c r="X115" s="59" t="n">
        <f aca="false">$X$90*(($X$4-X29)^2)</f>
        <v>0.00162475546198078</v>
      </c>
      <c r="Y115" s="59" t="n">
        <f aca="false">$Y$90*(($Y$4-Y29)^2)</f>
        <v>0.00956028803683037</v>
      </c>
      <c r="Z115" s="59" t="n">
        <f aca="false">$Z$90*(($Z$4-Z29)^2)</f>
        <v>0.00854806110342581</v>
      </c>
      <c r="AA115" s="59" t="n">
        <f aca="false">$AA$90*(($AA$4-AA29)^2)</f>
        <v>0</v>
      </c>
      <c r="AB115" s="59" t="n">
        <f aca="false">$AB$90*(($AB$4-AB29)^2)</f>
        <v>0.109509351718184</v>
      </c>
      <c r="AC115" s="59" t="n">
        <f aca="false">$AC$90*(($AC$4-AC29)^2)</f>
        <v>0.0106727334983897</v>
      </c>
      <c r="AD115" s="59" t="n">
        <f aca="false">$AD$90*(($AD$4-AD29)^2)</f>
        <v>0.00259962210945358</v>
      </c>
      <c r="AE115" s="59" t="n">
        <f aca="false">$AE$90*(($AE$4-AE29)^2)</f>
        <v>0.0863003596234958</v>
      </c>
      <c r="AF115" s="59" t="n">
        <f aca="false">$AF$90*(($AF$4-AF29)^2)</f>
        <v>0.000186598901284697</v>
      </c>
      <c r="AG115" s="59" t="n">
        <f aca="false">$AG$90*(($AG$4-AG29)^2)</f>
        <v>0.0469119861028609</v>
      </c>
      <c r="AH115" s="59" t="n">
        <f aca="false">$AH$90*(($AH$4-AH29)^2)</f>
        <v>0.00653184644694371</v>
      </c>
      <c r="AI115" s="59" t="n">
        <f aca="false">$AI$90*(($AI$4-AI29)^2)</f>
        <v>0.0977115461609019</v>
      </c>
      <c r="AJ115" s="59" t="n">
        <f aca="false">SUM(B115:AI115)</f>
        <v>5.00219042569433</v>
      </c>
    </row>
    <row r="116" customFormat="false" ht="10.5" hidden="false" customHeight="false" outlineLevel="0" collapsed="false">
      <c r="A116" s="59" t="str">
        <f aca="false">A30</f>
        <v>Мурманская область</v>
      </c>
      <c r="B116" s="59" t="n">
        <f aca="false">$B$90*(($B$4-B30)^2)</f>
        <v>9.25992538269659E-005</v>
      </c>
      <c r="C116" s="59" t="n">
        <f aca="false">$C$90*(($C$4-C30)^2)</f>
        <v>0.0309160115037443</v>
      </c>
      <c r="D116" s="59" t="n">
        <f aca="false">$D$90*(($D$4-D30)^2)</f>
        <v>2.70773386800565E-005</v>
      </c>
      <c r="E116" s="59" t="n">
        <f aca="false">$E$90*(($E$4-E30)^2)</f>
        <v>0.124444444444445</v>
      </c>
      <c r="F116" s="59" t="n">
        <f aca="false">$F$90*(($F$4-F30)^2)</f>
        <v>4.53349206349207</v>
      </c>
      <c r="G116" s="59" t="n">
        <f aca="false">$G$90*(($G$4-G30)^2)</f>
        <v>4.53349206349206</v>
      </c>
      <c r="H116" s="59" t="n">
        <f aca="false">$H$90*(($H$4-H30)^2)</f>
        <v>0.000379478847933026</v>
      </c>
      <c r="I116" s="59" t="n">
        <f aca="false">$I$90*(($I$4-I30)^2)</f>
        <v>0.048618984971711</v>
      </c>
      <c r="J116" s="59" t="n">
        <f aca="false">$J$90*(($J$4-J30)^2)</f>
        <v>0.0152103527213295</v>
      </c>
      <c r="K116" s="59" t="n">
        <f aca="false">$K$90*(($K$4-K30)^2)</f>
        <v>0.0974210654840175</v>
      </c>
      <c r="L116" s="59" t="n">
        <f aca="false">$L$90*(($L$4-L30)^2)</f>
        <v>0.103615797187089</v>
      </c>
      <c r="M116" s="59" t="n">
        <f aca="false">$M$90*(($M$4-M30)^2)</f>
        <v>0.0587638110213406</v>
      </c>
      <c r="N116" s="59" t="n">
        <f aca="false">$N$90*(($N$4-N30)^2)</f>
        <v>0.0130721022932612</v>
      </c>
      <c r="O116" s="59" t="n">
        <f aca="false">$O$90*(($O$4-O30)^2)</f>
        <v>0.288928782515029</v>
      </c>
      <c r="P116" s="59" t="n">
        <f aca="false">$P$90*(($P$4-P30)^2)</f>
        <v>0.00655893219724683</v>
      </c>
      <c r="Q116" s="59" t="n">
        <f aca="false">$Q$90*(($Q$4-Q30)^2)</f>
        <v>0.000655101211018819</v>
      </c>
      <c r="R116" s="59" t="n">
        <f aca="false">$R$90*(($R$4-R30)^2)</f>
        <v>1.02713641177194E-008</v>
      </c>
      <c r="S116" s="59" t="n">
        <f aca="false">$S$90*(($S$4-S30)^2)</f>
        <v>0.0229629256179171</v>
      </c>
      <c r="T116" s="59" t="n">
        <f aca="false">$T$90*(($T$4-T30)^2)</f>
        <v>0.000629527267186718</v>
      </c>
      <c r="U116" s="59" t="n">
        <f aca="false">$U$90*(($U$4-U30)^2)</f>
        <v>0.0119888037775311</v>
      </c>
      <c r="V116" s="59" t="n">
        <f aca="false">$V$90*(($V$4-V30)^2)</f>
        <v>0.0083498881990882</v>
      </c>
      <c r="W116" s="59" t="n">
        <f aca="false">$W$90*(($W$4-W30)^2)</f>
        <v>0.00199792469885537</v>
      </c>
      <c r="X116" s="59" t="n">
        <f aca="false">$X$90*(($X$4-X30)^2)</f>
        <v>0.00311999112166051</v>
      </c>
      <c r="Y116" s="59" t="n">
        <f aca="false">$Y$90*(($Y$4-Y30)^2)</f>
        <v>0.0140131782059524</v>
      </c>
      <c r="Z116" s="59" t="n">
        <f aca="false">$Z$90*(($Z$4-Z30)^2)</f>
        <v>0.0122103237375346</v>
      </c>
      <c r="AA116" s="59" t="n">
        <f aca="false">$AA$90*(($AA$4-AA30)^2)</f>
        <v>0</v>
      </c>
      <c r="AB116" s="59" t="n">
        <f aca="false">$AB$90*(($AB$4-AB30)^2)</f>
        <v>0.0039916174715891</v>
      </c>
      <c r="AC116" s="59" t="n">
        <f aca="false">$AC$90*(($AC$4-AC30)^2)</f>
        <v>0.0287816441062668</v>
      </c>
      <c r="AD116" s="59" t="n">
        <f aca="false">$AD$90*(($AD$4-AD30)^2)</f>
        <v>0.113735985255685</v>
      </c>
      <c r="AE116" s="59" t="n">
        <f aca="false">$AE$90*(($AE$4-AE30)^2)</f>
        <v>0.0741014710580559</v>
      </c>
      <c r="AF116" s="59" t="n">
        <f aca="false">$AF$90*(($AF$4-AF30)^2)</f>
        <v>0.00142766779315594</v>
      </c>
      <c r="AG116" s="59" t="n">
        <f aca="false">$AG$90*(($AG$4-AG30)^2)</f>
        <v>0.0392192002826912</v>
      </c>
      <c r="AH116" s="59" t="n">
        <f aca="false">$AH$90*(($AH$4-AH30)^2)</f>
        <v>0.00244850419771123</v>
      </c>
      <c r="AI116" s="59" t="n">
        <f aca="false">$AI$90*(($AI$4-AI30)^2)</f>
        <v>0.00412400996291921</v>
      </c>
      <c r="AJ116" s="59" t="n">
        <f aca="false">SUM(B116:AI116)</f>
        <v>10.198791341</v>
      </c>
    </row>
    <row r="117" customFormat="false" ht="10.5" hidden="false" customHeight="false" outlineLevel="0" collapsed="false">
      <c r="A117" s="59" t="str">
        <f aca="false">A31</f>
        <v>Новгородская область</v>
      </c>
      <c r="B117" s="59" t="n">
        <f aca="false">$B$90*(($B$4-B31)^2)</f>
        <v>0.00841732523960158</v>
      </c>
      <c r="C117" s="59" t="n">
        <f aca="false">$C$90*(($C$4-C31)^2)</f>
        <v>0.0403870597339764</v>
      </c>
      <c r="D117" s="59" t="n">
        <f aca="false">$D$90*(($D$4-D31)^2)</f>
        <v>9.22239143785682E-005</v>
      </c>
      <c r="E117" s="59" t="n">
        <f aca="false">$E$90*(($E$4-E31)^2)</f>
        <v>0.35063492063492</v>
      </c>
      <c r="F117" s="59" t="n">
        <f aca="false">$F$90*(($F$4-F31)^2)</f>
        <v>0.365714285714285</v>
      </c>
      <c r="G117" s="59" t="n">
        <f aca="false">$G$90*(($G$4-G31)^2)</f>
        <v>0.365714285714286</v>
      </c>
      <c r="H117" s="59" t="n">
        <f aca="false">$H$90*(($H$4-H31)^2)</f>
        <v>9.70607216753027E-005</v>
      </c>
      <c r="I117" s="59" t="n">
        <f aca="false">$I$90*(($I$4-I31)^2)</f>
        <v>0.0373148117484508</v>
      </c>
      <c r="J117" s="59" t="n">
        <f aca="false">$J$90*(($J$4-J31)^2)</f>
        <v>0.00151493892953224</v>
      </c>
      <c r="K117" s="59" t="n">
        <f aca="false">$K$90*(($K$4-K31)^2)</f>
        <v>0.270742711576008</v>
      </c>
      <c r="L117" s="59" t="n">
        <f aca="false">$L$90*(($L$4-L31)^2)</f>
        <v>0.0884294396257006</v>
      </c>
      <c r="M117" s="59" t="n">
        <f aca="false">$M$90*(($M$4-M31)^2)</f>
        <v>0.0515066773847567</v>
      </c>
      <c r="N117" s="59" t="n">
        <f aca="false">$N$90*(($N$4-N31)^2)</f>
        <v>0.00323165605589057</v>
      </c>
      <c r="O117" s="59" t="n">
        <f aca="false">$O$90*(($O$4-O31)^2)</f>
        <v>0.0169606709563575</v>
      </c>
      <c r="P117" s="59" t="n">
        <f aca="false">$P$90*(($P$4-P31)^2)</f>
        <v>0.0183677560310661</v>
      </c>
      <c r="Q117" s="59" t="n">
        <f aca="false">$Q$90*(($Q$4-Q31)^2)</f>
        <v>0.000130190298249285</v>
      </c>
      <c r="R117" s="59" t="n">
        <f aca="false">$R$90*(($R$4-R31)^2)</f>
        <v>0.0150549201423249</v>
      </c>
      <c r="S117" s="59" t="n">
        <f aca="false">$S$90*(($S$4-S31)^2)</f>
        <v>0.0301616006572313</v>
      </c>
      <c r="T117" s="59" t="n">
        <f aca="false">$T$90*(($T$4-T31)^2)</f>
        <v>0.00219548131911455</v>
      </c>
      <c r="U117" s="59" t="n">
        <f aca="false">$U$90*(($U$4-U31)^2)</f>
        <v>0.00286271797306167</v>
      </c>
      <c r="V117" s="59" t="n">
        <f aca="false">$V$90*(($V$4-V31)^2)</f>
        <v>7.76533608192302E-005</v>
      </c>
      <c r="W117" s="59" t="n">
        <f aca="false">$W$90*(($W$4-W31)^2)</f>
        <v>0.00229575481988321</v>
      </c>
      <c r="X117" s="59" t="n">
        <f aca="false">$X$90*(($X$4-X31)^2)</f>
        <v>0.000295039814218161</v>
      </c>
      <c r="Y117" s="59" t="n">
        <f aca="false">$Y$90*(($Y$4-Y31)^2)</f>
        <v>1.25483376129527E-005</v>
      </c>
      <c r="Z117" s="59" t="n">
        <f aca="false">$Z$90*(($Z$4-Z31)^2)</f>
        <v>0.00084210193604569</v>
      </c>
      <c r="AA117" s="59" t="n">
        <f aca="false">$AA$90*(($AA$4-AA31)^2)</f>
        <v>0</v>
      </c>
      <c r="AB117" s="59" t="n">
        <f aca="false">$AB$90*(($AB$4-AB31)^2)</f>
        <v>0.0243335826252719</v>
      </c>
      <c r="AC117" s="59" t="n">
        <f aca="false">$AC$90*(($AC$4-AC31)^2)</f>
        <v>0.0814987915593741</v>
      </c>
      <c r="AD117" s="59" t="n">
        <f aca="false">$AD$90*(($AD$4-AD31)^2)</f>
        <v>0.0489613482487483</v>
      </c>
      <c r="AE117" s="59" t="n">
        <f aca="false">$AE$90*(($AE$4-AE31)^2)</f>
        <v>0.0780022772147165</v>
      </c>
      <c r="AF117" s="59" t="n">
        <f aca="false">$AF$90*(($AF$4-AF31)^2)</f>
        <v>0.155254832756908</v>
      </c>
      <c r="AG117" s="59" t="n">
        <f aca="false">$AG$90*(($AG$4-AG31)^2)</f>
        <v>0.019436273521454</v>
      </c>
      <c r="AH117" s="59" t="n">
        <f aca="false">$AH$90*(($AH$4-AH31)^2)</f>
        <v>0.00365193527133109</v>
      </c>
      <c r="AI117" s="59" t="n">
        <f aca="false">$AI$90*(($AI$4-AI31)^2)</f>
        <v>0.000727791754261756</v>
      </c>
      <c r="AJ117" s="59" t="n">
        <f aca="false">SUM(B117:AI117)</f>
        <v>2.08492066559151</v>
      </c>
    </row>
    <row r="118" customFormat="false" ht="10.5" hidden="false" customHeight="false" outlineLevel="0" collapsed="false">
      <c r="A118" s="59" t="str">
        <f aca="false">A32</f>
        <v>Псковская область</v>
      </c>
      <c r="B118" s="59" t="n">
        <f aca="false">$B$90*(($B$4-B32)^2)</f>
        <v>0.00819553980673677</v>
      </c>
      <c r="C118" s="59" t="n">
        <f aca="false">$C$90*(($C$4-C32)^2)</f>
        <v>0.0381626847121917</v>
      </c>
      <c r="D118" s="59" t="n">
        <f aca="false">$D$90*(($D$4-D32)^2)</f>
        <v>0.000180940374167476</v>
      </c>
      <c r="E118" s="59" t="n">
        <f aca="false">$E$90*(($E$4-E32)^2)</f>
        <v>0.396825396825397</v>
      </c>
      <c r="F118" s="59" t="n">
        <f aca="false">$F$90*(($F$4-F32)^2)</f>
        <v>0.412857142857142</v>
      </c>
      <c r="G118" s="59" t="n">
        <f aca="false">$G$90*(($G$4-G32)^2)</f>
        <v>0.412857142857143</v>
      </c>
      <c r="H118" s="59" t="n">
        <f aca="false">$H$90*(($H$4-H32)^2)</f>
        <v>0.0226094850468002</v>
      </c>
      <c r="I118" s="59" t="n">
        <f aca="false">$I$90*(($I$4-I32)^2)</f>
        <v>0.0465643350789898</v>
      </c>
      <c r="J118" s="59" t="n">
        <f aca="false">$J$90*(($J$4-J32)^2)</f>
        <v>0.00659929959646461</v>
      </c>
      <c r="K118" s="59" t="n">
        <f aca="false">$K$90*(($K$4-K32)^2)</f>
        <v>0.235425614893781</v>
      </c>
      <c r="L118" s="59" t="n">
        <f aca="false">$L$90*(($L$4-L32)^2)</f>
        <v>0.101717121205859</v>
      </c>
      <c r="M118" s="59" t="n">
        <f aca="false">$M$90*(($M$4-M32)^2)</f>
        <v>0.0562008202882491</v>
      </c>
      <c r="N118" s="59" t="n">
        <f aca="false">$N$90*(($N$4-N32)^2)</f>
        <v>0.0196076406191825</v>
      </c>
      <c r="O118" s="59" t="n">
        <f aca="false">$O$90*(($O$4-O32)^2)</f>
        <v>0.000124507334165224</v>
      </c>
      <c r="P118" s="59" t="n">
        <f aca="false">$P$90*(($P$4-P32)^2)</f>
        <v>0.0354312198038093</v>
      </c>
      <c r="Q118" s="59" t="n">
        <f aca="false">$Q$90*(($Q$4-Q32)^2)</f>
        <v>0.0278572247870967</v>
      </c>
      <c r="R118" s="59" t="n">
        <f aca="false">$R$90*(($R$4-R32)^2)</f>
        <v>0.0206900944278686</v>
      </c>
      <c r="S118" s="59" t="n">
        <f aca="false">$S$90*(($S$4-S32)^2)</f>
        <v>0.000396582161724056</v>
      </c>
      <c r="T118" s="59" t="n">
        <f aca="false">$T$90*(($T$4-T32)^2)</f>
        <v>0.00473984655562162</v>
      </c>
      <c r="U118" s="59" t="n">
        <f aca="false">$U$90*(($U$4-U32)^2)</f>
        <v>0.000765971870108081</v>
      </c>
      <c r="V118" s="59" t="n">
        <f aca="false">$V$90*(($V$4-V32)^2)</f>
        <v>0.000684948935424473</v>
      </c>
      <c r="W118" s="59" t="n">
        <f aca="false">$W$90*(($W$4-W32)^2)</f>
        <v>0.0283075888800156</v>
      </c>
      <c r="X118" s="59" t="n">
        <f aca="false">$X$90*(($X$4-X32)^2)</f>
        <v>0.00805182253988279</v>
      </c>
      <c r="Y118" s="59" t="n">
        <f aca="false">$Y$90*(($Y$4-Y32)^2)</f>
        <v>0.00220533623995495</v>
      </c>
      <c r="Z118" s="59" t="n">
        <f aca="false">$Z$90*(($Z$4-Z32)^2)</f>
        <v>0.000120475570512808</v>
      </c>
      <c r="AA118" s="59" t="n">
        <f aca="false">$AA$90*(($AA$4-AA32)^2)</f>
        <v>0</v>
      </c>
      <c r="AB118" s="59" t="n">
        <f aca="false">$AB$90*(($AB$4-AB32)^2)</f>
        <v>0.0374312828780166</v>
      </c>
      <c r="AC118" s="59" t="n">
        <f aca="false">$AC$90*(($AC$4-AC32)^2)</f>
        <v>0.29157855023769</v>
      </c>
      <c r="AD118" s="59" t="n">
        <f aca="false">$AD$90*(($AD$4-AD32)^2)</f>
        <v>0.0325434872474823</v>
      </c>
      <c r="AE118" s="59" t="n">
        <f aca="false">$AE$90*(($AE$4-AE32)^2)</f>
        <v>0.0658835302855889</v>
      </c>
      <c r="AF118" s="59" t="n">
        <f aca="false">$AF$90*(($AF$4-AF32)^2)</f>
        <v>0.119165892572499</v>
      </c>
      <c r="AG118" s="59" t="n">
        <f aca="false">$AG$90*(($AG$4-AG32)^2)</f>
        <v>4.32922331263434E-005</v>
      </c>
      <c r="AH118" s="59" t="n">
        <f aca="false">$AH$90*(($AH$4-AH32)^2)</f>
        <v>0.0268442626495065</v>
      </c>
      <c r="AI118" s="59" t="n">
        <f aca="false">$AI$90*(($AI$4-AI32)^2)</f>
        <v>0.0234300104404845</v>
      </c>
      <c r="AJ118" s="59" t="n">
        <f aca="false">SUM(B118:AI118)</f>
        <v>2.48409909181268</v>
      </c>
    </row>
    <row r="119" customFormat="false" ht="10.5" hidden="false" customHeight="false" outlineLevel="0" collapsed="false">
      <c r="A119" s="59" t="str">
        <f aca="false">A33</f>
        <v>г. Санкт-Петербург</v>
      </c>
      <c r="B119" s="59" t="n">
        <f aca="false">$B$90*(($B$4-B33)^2)</f>
        <v>0.0726687564631865</v>
      </c>
      <c r="C119" s="59" t="n">
        <f aca="false">$C$90*(($C$4-C33)^2)</f>
        <v>0.0151739558004547</v>
      </c>
      <c r="D119" s="59" t="n">
        <f aca="false">$D$90*(($D$4-D33)^2)</f>
        <v>0.000400073926467987</v>
      </c>
      <c r="E119" s="59" t="n">
        <f aca="false">$E$90*(($E$4-E33)^2)</f>
        <v>0.0914285714285713</v>
      </c>
      <c r="F119" s="59" t="n">
        <f aca="false">$F$90*(($F$4-F33)^2)</f>
        <v>9.45015873015873</v>
      </c>
      <c r="G119" s="59" t="n">
        <f aca="false">$G$90*(($G$4-G33)^2)</f>
        <v>9.45015873015873</v>
      </c>
      <c r="H119" s="59" t="n">
        <f aca="false">$H$90*(($H$4-H33)^2)</f>
        <v>0.00534927542132335</v>
      </c>
      <c r="I119" s="59" t="n">
        <f aca="false">$I$90*(($I$4-I33)^2)</f>
        <v>0.00876025874043355</v>
      </c>
      <c r="J119" s="59" t="n">
        <f aca="false">$J$90*(($J$4-J33)^2)</f>
        <v>0.140427412449705</v>
      </c>
      <c r="K119" s="59" t="n">
        <f aca="false">$K$90*(($K$4-K33)^2)</f>
        <v>0.443413106787892</v>
      </c>
      <c r="L119" s="59" t="n">
        <f aca="false">$L$90*(($L$4-L33)^2)</f>
        <v>0.0910980101898589</v>
      </c>
      <c r="M119" s="59" t="n">
        <f aca="false">$M$90*(($M$4-M33)^2)</f>
        <v>0.170561562525238</v>
      </c>
      <c r="N119" s="59" t="n">
        <f aca="false">$N$90*(($N$4-N33)^2)</f>
        <v>2.31912396127715E-005</v>
      </c>
      <c r="O119" s="59" t="n">
        <f aca="false">$O$90*(($O$4-O33)^2)</f>
        <v>0.0203914854361062</v>
      </c>
      <c r="P119" s="59" t="n">
        <f aca="false">$P$90*(($P$4-P33)^2)</f>
        <v>0.000269003468163592</v>
      </c>
      <c r="Q119" s="59" t="n">
        <f aca="false">$Q$90*(($Q$4-Q33)^2)</f>
        <v>0.00546304024471495</v>
      </c>
      <c r="R119" s="59" t="n">
        <f aca="false">$R$90*(($R$4-R33)^2)</f>
        <v>0.0313520034428265</v>
      </c>
      <c r="S119" s="59" t="n">
        <f aca="false">$S$90*(($S$4-S33)^2)</f>
        <v>0.00149712948881881</v>
      </c>
      <c r="T119" s="59" t="n">
        <f aca="false">$T$90*(($T$4-T33)^2)</f>
        <v>0.0143305763033956</v>
      </c>
      <c r="U119" s="59" t="n">
        <f aca="false">$U$90*(($U$4-U33)^2)</f>
        <v>0.0141977649703866</v>
      </c>
      <c r="V119" s="59" t="n">
        <f aca="false">$V$90*(($V$4-V33)^2)</f>
        <v>0.0446911313967146</v>
      </c>
      <c r="W119" s="59" t="n">
        <f aca="false">$W$90*(($W$4-W33)^2)</f>
        <v>0.0197462832821109</v>
      </c>
      <c r="X119" s="59" t="n">
        <f aca="false">$X$90*(($X$4-X33)^2)</f>
        <v>0.0186774943385672</v>
      </c>
      <c r="Y119" s="59" t="n">
        <f aca="false">$Y$90*(($Y$4-Y33)^2)</f>
        <v>0.0592633803525873</v>
      </c>
      <c r="Z119" s="59" t="n">
        <f aca="false">$Z$90*(($Z$4-Z33)^2)</f>
        <v>0.0650338625747717</v>
      </c>
      <c r="AA119" s="59" t="n">
        <f aca="false">$AA$90*(($AA$4-AA33)^2)</f>
        <v>0</v>
      </c>
      <c r="AB119" s="59" t="n">
        <f aca="false">$AB$90*(($AB$4-AB33)^2)</f>
        <v>0.644417495447382</v>
      </c>
      <c r="AC119" s="59" t="n">
        <f aca="false">$AC$90*(($AC$4-AC33)^2)</f>
        <v>0.0329034527371691</v>
      </c>
      <c r="AD119" s="59" t="n">
        <f aca="false">$AD$90*(($AD$4-AD33)^2)</f>
        <v>0.0884981056834206</v>
      </c>
      <c r="AE119" s="59" t="n">
        <f aca="false">$AE$90*(($AE$4-AE33)^2)</f>
        <v>0.15381796811228</v>
      </c>
      <c r="AF119" s="59" t="n">
        <f aca="false">$AF$90*(($AF$4-AF33)^2)</f>
        <v>0.483070090962786</v>
      </c>
      <c r="AG119" s="59" t="n">
        <f aca="false">$AG$90*(($AG$4-AG33)^2)</f>
        <v>0.00137962038486332</v>
      </c>
      <c r="AH119" s="59" t="n">
        <f aca="false">$AH$90*(($AH$4-AH33)^2)</f>
        <v>0.0362450419978722</v>
      </c>
      <c r="AI119" s="59" t="n">
        <f aca="false">$AI$90*(($AI$4-AI33)^2)</f>
        <v>0.108826965853915</v>
      </c>
      <c r="AJ119" s="59" t="n">
        <f aca="false">SUM(B119:AI119)</f>
        <v>21.7836935317691</v>
      </c>
    </row>
    <row r="120" customFormat="false" ht="10.5" hidden="false" customHeight="false" outlineLevel="0" collapsed="false">
      <c r="A120" s="59" t="str">
        <f aca="false">A34</f>
        <v>Республика Адыгея</v>
      </c>
      <c r="B120" s="59" t="n">
        <f aca="false">$B$90*(($B$4-B34)^2)</f>
        <v>0.0423928644783299</v>
      </c>
      <c r="C120" s="59" t="n">
        <f aca="false">$C$90*(($C$4-C34)^2)</f>
        <v>0.055311008032577</v>
      </c>
      <c r="D120" s="59" t="n">
        <f aca="false">$D$90*(($D$4-D34)^2)</f>
        <v>9.51660929731313E-006</v>
      </c>
      <c r="E120" s="59" t="n">
        <f aca="false">$E$90*(($E$4-E34)^2)</f>
        <v>0.0158730158730159</v>
      </c>
      <c r="F120" s="59" t="n">
        <f aca="false">$F$90*(($F$4-F34)^2)</f>
        <v>12.7125396825397</v>
      </c>
      <c r="G120" s="59" t="n">
        <f aca="false">$G$90*(($G$4-G34)^2)</f>
        <v>12.7125396825397</v>
      </c>
      <c r="H120" s="59" t="n">
        <f aca="false">$H$90*(($H$4-H34)^2)</f>
        <v>0.24169467128569</v>
      </c>
      <c r="I120" s="59" t="n">
        <f aca="false">$I$90*(($I$4-I34)^2)</f>
        <v>0.133111681345049</v>
      </c>
      <c r="J120" s="59" t="n">
        <f aca="false">$J$90*(($J$4-J34)^2)</f>
        <v>0.0241220599011188</v>
      </c>
      <c r="K120" s="59" t="n">
        <f aca="false">$K$90*(($K$4-K34)^2)</f>
        <v>0.304166618326256</v>
      </c>
      <c r="L120" s="59" t="n">
        <f aca="false">$L$90*(($L$4-L34)^2)</f>
        <v>0.296203760963932</v>
      </c>
      <c r="M120" s="59" t="n">
        <f aca="false">$M$90*(($M$4-M34)^2)</f>
        <v>0.141405219224228</v>
      </c>
      <c r="N120" s="59" t="n">
        <f aca="false">$N$90*(($N$4-N34)^2)</f>
        <v>0.000858925865849593</v>
      </c>
      <c r="O120" s="59" t="n">
        <f aca="false">$O$90*(($O$4-O34)^2)</f>
        <v>0.00906278326897964</v>
      </c>
      <c r="P120" s="59" t="n">
        <f aca="false">$P$90*(($P$4-P34)^2)</f>
        <v>0.0507873357605375</v>
      </c>
      <c r="Q120" s="59" t="n">
        <f aca="false">$Q$90*(($Q$4-Q34)^2)</f>
        <v>0.00237347496636161</v>
      </c>
      <c r="R120" s="59" t="n">
        <f aca="false">$R$90*(($R$4-R34)^2)</f>
        <v>0.0490052218253846</v>
      </c>
      <c r="S120" s="59" t="n">
        <f aca="false">$S$90*(($S$4-S34)^2)</f>
        <v>0.00199613607502524</v>
      </c>
      <c r="T120" s="59" t="n">
        <f aca="false">$T$90*(($T$4-T34)^2)</f>
        <v>0.00281274623222223</v>
      </c>
      <c r="U120" s="59" t="n">
        <f aca="false">$U$90*(($U$4-U34)^2)</f>
        <v>0.00708973787928647</v>
      </c>
      <c r="V120" s="59" t="n">
        <f aca="false">$V$90*(($V$4-V34)^2)</f>
        <v>0.00739272841105293</v>
      </c>
      <c r="W120" s="59" t="n">
        <f aca="false">$W$90*(($W$4-W34)^2)</f>
        <v>0.00208326403952995</v>
      </c>
      <c r="X120" s="59" t="n">
        <f aca="false">$X$90*(($X$4-X34)^2)</f>
        <v>0.00140433463733224</v>
      </c>
      <c r="Y120" s="59" t="n">
        <f aca="false">$Y$90*(($Y$4-Y34)^2)</f>
        <v>0.00277960124178646</v>
      </c>
      <c r="Z120" s="59" t="n">
        <f aca="false">$Z$90*(($Z$4-Z34)^2)</f>
        <v>0.000651167553205106</v>
      </c>
      <c r="AA120" s="59" t="n">
        <f aca="false">$AA$90*(($AA$4-AA34)^2)</f>
        <v>0</v>
      </c>
      <c r="AB120" s="59" t="n">
        <f aca="false">$AB$90*(($AB$4-AB34)^2)</f>
        <v>0.26560601707172</v>
      </c>
      <c r="AC120" s="59" t="n">
        <f aca="false">$AC$90*(($AC$4-AC34)^2)</f>
        <v>0.357985759683899</v>
      </c>
      <c r="AD120" s="59" t="n">
        <f aca="false">$AD$90*(($AD$4-AD34)^2)</f>
        <v>0.161206132277081</v>
      </c>
      <c r="AE120" s="59" t="n">
        <f aca="false">$AE$90*(($AE$4-AE34)^2)</f>
        <v>0.103853082208895</v>
      </c>
      <c r="AF120" s="59" t="n">
        <f aca="false">$AF$90*(($AF$4-AF34)^2)</f>
        <v>0.0217587419121738</v>
      </c>
      <c r="AG120" s="59" t="n">
        <f aca="false">$AG$90*(($AG$4-AG34)^2)</f>
        <v>0.0368472449312995</v>
      </c>
      <c r="AH120" s="59" t="n">
        <f aca="false">$AH$90*(($AH$4-AH34)^2)</f>
        <v>0.0145673412722807</v>
      </c>
      <c r="AI120" s="59" t="n">
        <f aca="false">$AI$90*(($AI$4-AI34)^2)</f>
        <v>0.105562823275521</v>
      </c>
      <c r="AJ120" s="59" t="n">
        <f aca="false">SUM(B120:AI120)</f>
        <v>27.8850543815083</v>
      </c>
    </row>
    <row r="121" customFormat="false" ht="10.5" hidden="false" customHeight="false" outlineLevel="0" collapsed="false">
      <c r="A121" s="59" t="str">
        <f aca="false">A35</f>
        <v>Республика Калмыкия</v>
      </c>
      <c r="B121" s="59" t="n">
        <f aca="false">$B$90*(($B$4-B35)^2)</f>
        <v>0.00454632813782281</v>
      </c>
      <c r="C121" s="59" t="n">
        <f aca="false">$C$90*(($C$4-C35)^2)</f>
        <v>0.0802962425325448</v>
      </c>
      <c r="D121" s="59" t="n">
        <f aca="false">$D$90*(($D$4-D35)^2)</f>
        <v>4.21781754037279E-005</v>
      </c>
      <c r="E121" s="59" t="n">
        <f aca="false">$E$90*(($E$4-E35)^2)</f>
        <v>0.217301587301587</v>
      </c>
      <c r="F121" s="59" t="n">
        <f aca="false">$F$90*(($F$4-F35)^2)</f>
        <v>14.6692063492063</v>
      </c>
      <c r="G121" s="59" t="n">
        <f aca="false">$G$90*(($G$4-G35)^2)</f>
        <v>14.6692063492063</v>
      </c>
      <c r="H121" s="59" t="n">
        <f aca="false">$H$90*(($H$4-H35)^2)</f>
        <v>0.0986324485795369</v>
      </c>
      <c r="I121" s="59" t="n">
        <f aca="false">$I$90*(($I$4-I35)^2)</f>
        <v>0.0645586970906669</v>
      </c>
      <c r="J121" s="59" t="n">
        <f aca="false">$J$90*(($J$4-J35)^2)</f>
        <v>0.00621087672735303</v>
      </c>
      <c r="K121" s="59" t="n">
        <f aca="false">$K$90*(($K$4-K35)^2)</f>
        <v>0.40695196947892</v>
      </c>
      <c r="L121" s="59" t="n">
        <f aca="false">$L$90*(($L$4-L35)^2)</f>
        <v>0.126879205192944</v>
      </c>
      <c r="M121" s="59" t="n">
        <f aca="false">$M$90*(($M$4-M35)^2)</f>
        <v>0.209957329861675</v>
      </c>
      <c r="N121" s="59" t="n">
        <f aca="false">$N$90*(($N$4-N35)^2)</f>
        <v>0.0293954753999919</v>
      </c>
      <c r="O121" s="59" t="n">
        <f aca="false">$O$90*(($O$4-O35)^2)</f>
        <v>0.00912266763077963</v>
      </c>
      <c r="P121" s="59" t="n">
        <f aca="false">$P$90*(($P$4-P35)^2)</f>
        <v>0.0437898709439156</v>
      </c>
      <c r="Q121" s="59" t="n">
        <f aca="false">$Q$90*(($Q$4-Q35)^2)</f>
        <v>0.106069813387512</v>
      </c>
      <c r="R121" s="59" t="n">
        <f aca="false">$R$90*(($R$4-R35)^2)</f>
        <v>0.0976760599278673</v>
      </c>
      <c r="S121" s="59" t="n">
        <f aca="false">$S$90*(($S$4-S35)^2)</f>
        <v>0.00662120745692377</v>
      </c>
      <c r="T121" s="59" t="n">
        <f aca="false">$T$90*(($T$4-T35)^2)</f>
        <v>0.0150566295549497</v>
      </c>
      <c r="U121" s="59" t="n">
        <f aca="false">$U$90*(($U$4-U35)^2)</f>
        <v>0.0923785971227146</v>
      </c>
      <c r="V121" s="59" t="n">
        <f aca="false">$V$90*(($V$4-V35)^2)</f>
        <v>0.0184408235396623</v>
      </c>
      <c r="W121" s="59" t="n">
        <f aca="false">$W$90*(($W$4-W35)^2)</f>
        <v>0.0154432295104116</v>
      </c>
      <c r="X121" s="59" t="n">
        <f aca="false">$X$90*(($X$4-X35)^2)</f>
        <v>0.0132384650212172</v>
      </c>
      <c r="Y121" s="59" t="n">
        <f aca="false">$Y$90*(($Y$4-Y35)^2)</f>
        <v>0.0126230556514567</v>
      </c>
      <c r="Z121" s="59" t="n">
        <f aca="false">$Z$90*(($Z$4-Z35)^2)</f>
        <v>0.017187806546127</v>
      </c>
      <c r="AA121" s="59" t="n">
        <f aca="false">$AA$90*(($AA$4-AA35)^2)</f>
        <v>0</v>
      </c>
      <c r="AB121" s="59" t="n">
        <f aca="false">$AB$90*(($AB$4-AB35)^2)</f>
        <v>0.168834349408098</v>
      </c>
      <c r="AC121" s="59" t="n">
        <f aca="false">$AC$90*(($AC$4-AC35)^2)</f>
        <v>0.525578286395071</v>
      </c>
      <c r="AD121" s="59" t="n">
        <f aca="false">$AD$90*(($AD$4-AD35)^2)</f>
        <v>0.295587896864168</v>
      </c>
      <c r="AE121" s="59" t="n">
        <f aca="false">$AE$90*(($AE$4-AE35)^2)</f>
        <v>0.110356580693228</v>
      </c>
      <c r="AF121" s="59" t="n">
        <f aca="false">$AF$90*(($AF$4-AF35)^2)</f>
        <v>0.0274698421327833</v>
      </c>
      <c r="AG121" s="59" t="n">
        <f aca="false">$AG$90*(($AG$4-AG35)^2)</f>
        <v>0.0288639253101426</v>
      </c>
      <c r="AH121" s="59" t="n">
        <f aca="false">$AH$90*(($AH$4-AH35)^2)</f>
        <v>0.00136664396213516</v>
      </c>
      <c r="AI121" s="59" t="n">
        <f aca="false">$AI$90*(($AI$4-AI35)^2)</f>
        <v>0.0991836391232083</v>
      </c>
      <c r="AJ121" s="59" t="n">
        <f aca="false">SUM(B121:AI121)</f>
        <v>32.2880744270735</v>
      </c>
    </row>
    <row r="122" customFormat="false" ht="10.5" hidden="false" customHeight="false" outlineLevel="0" collapsed="false">
      <c r="A122" s="59" t="str">
        <f aca="false">A36</f>
        <v>Краснодарский край</v>
      </c>
      <c r="B122" s="59" t="n">
        <f aca="false">$B$90*(($B$4-B36)^2)</f>
        <v>0.00443167365590803</v>
      </c>
      <c r="C122" s="59" t="n">
        <f aca="false">$C$90*(($C$4-C36)^2)</f>
        <v>0.0178903374077492</v>
      </c>
      <c r="D122" s="59" t="n">
        <f aca="false">$D$90*(($D$4-D36)^2)</f>
        <v>3.09333815081991E-005</v>
      </c>
      <c r="E122" s="59" t="n">
        <f aca="false">$E$90*(($E$4-E36)^2)</f>
        <v>0.0357142857142857</v>
      </c>
      <c r="F122" s="59" t="n">
        <f aca="false">$F$90*(($F$4-F36)^2)</f>
        <v>7.20142857142857</v>
      </c>
      <c r="G122" s="59" t="n">
        <f aca="false">$G$90*(($G$4-G36)^2)</f>
        <v>7.20142857142857</v>
      </c>
      <c r="H122" s="59" t="n">
        <f aca="false">$H$90*(($H$4-H36)^2)</f>
        <v>0.00222158163067236</v>
      </c>
      <c r="I122" s="59" t="n">
        <f aca="false">$I$90*(($I$4-I36)^2)</f>
        <v>1.36173699257943E-006</v>
      </c>
      <c r="J122" s="59" t="n">
        <f aca="false">$J$90*(($J$4-J36)^2)</f>
        <v>0.0161135538459786</v>
      </c>
      <c r="K122" s="59" t="n">
        <f aca="false">$K$90*(($K$4-K36)^2)</f>
        <v>0.172124274030604</v>
      </c>
      <c r="L122" s="59" t="n">
        <f aca="false">$L$90*(($L$4-L36)^2)</f>
        <v>0.00297547115060927</v>
      </c>
      <c r="M122" s="59" t="n">
        <f aca="false">$M$90*(($M$4-M36)^2)</f>
        <v>0.000603959850035434</v>
      </c>
      <c r="N122" s="59" t="n">
        <f aca="false">$N$90*(($N$4-N36)^2)</f>
        <v>0.0211089875592904</v>
      </c>
      <c r="O122" s="59" t="n">
        <f aca="false">$O$90*(($O$4-O36)^2)</f>
        <v>0.019892576859771</v>
      </c>
      <c r="P122" s="59" t="n">
        <f aca="false">$P$90*(($P$4-P36)^2)</f>
        <v>0.0309800811045808</v>
      </c>
      <c r="Q122" s="59" t="n">
        <f aca="false">$Q$90*(($Q$4-Q36)^2)</f>
        <v>0.0045479882788686</v>
      </c>
      <c r="R122" s="59" t="n">
        <f aca="false">$R$90*(($R$4-R36)^2)</f>
        <v>0.00107915516079991</v>
      </c>
      <c r="S122" s="59" t="n">
        <f aca="false">$S$90*(($S$4-S36)^2)</f>
        <v>0.0152359612548473</v>
      </c>
      <c r="T122" s="59" t="n">
        <f aca="false">$T$90*(($T$4-T36)^2)</f>
        <v>0.000745622576145532</v>
      </c>
      <c r="U122" s="59" t="n">
        <f aca="false">$U$90*(($U$4-U36)^2)</f>
        <v>0.0259620807402567</v>
      </c>
      <c r="V122" s="59" t="n">
        <f aca="false">$V$90*(($V$4-V36)^2)</f>
        <v>0.0283010258568669</v>
      </c>
      <c r="W122" s="59" t="n">
        <f aca="false">$W$90*(($W$4-W36)^2)</f>
        <v>0.00397886470061607</v>
      </c>
      <c r="X122" s="59" t="n">
        <f aca="false">$X$90*(($X$4-X36)^2)</f>
        <v>0.000887851885664365</v>
      </c>
      <c r="Y122" s="59" t="n">
        <f aca="false">$Y$90*(($Y$4-Y36)^2)</f>
        <v>5.486472291271E-005</v>
      </c>
      <c r="Z122" s="59" t="n">
        <f aca="false">$Z$90*(($Z$4-Z36)^2)</f>
        <v>0.0303609983673491</v>
      </c>
      <c r="AA122" s="59" t="n">
        <f aca="false">$AA$90*(($AA$4-AA36)^2)</f>
        <v>0</v>
      </c>
      <c r="AB122" s="59" t="n">
        <f aca="false">$AB$90*(($AB$4-AB36)^2)</f>
        <v>0.0250868766493187</v>
      </c>
      <c r="AC122" s="59" t="n">
        <f aca="false">$AC$90*(($AC$4-AC36)^2)</f>
        <v>6.02845051190778E-007</v>
      </c>
      <c r="AD122" s="59" t="n">
        <f aca="false">$AD$90*(($AD$4-AD36)^2)</f>
        <v>0.00136379553057143</v>
      </c>
      <c r="AE122" s="59" t="n">
        <f aca="false">$AE$90*(($AE$4-AE36)^2)</f>
        <v>0.10771270878825</v>
      </c>
      <c r="AF122" s="59" t="n">
        <f aca="false">$AF$90*(($AF$4-AF36)^2)</f>
        <v>9.98092791243726E-007</v>
      </c>
      <c r="AG122" s="59" t="n">
        <f aca="false">$AG$90*(($AG$4-AG36)^2)</f>
        <v>0.0122623003483144</v>
      </c>
      <c r="AH122" s="59" t="n">
        <f aca="false">$AH$90*(($AH$4-AH36)^2)</f>
        <v>0.0210640029146971</v>
      </c>
      <c r="AI122" s="59" t="n">
        <f aca="false">$AI$90*(($AI$4-AI36)^2)</f>
        <v>0.0606722426520671</v>
      </c>
      <c r="AJ122" s="59" t="n">
        <f aca="false">SUM(B122:AI122)</f>
        <v>15.0662641621505</v>
      </c>
    </row>
    <row r="123" customFormat="false" ht="10.5" hidden="false" customHeight="false" outlineLevel="0" collapsed="false">
      <c r="A123" s="59" t="str">
        <f aca="false">A37</f>
        <v>Астраханская область</v>
      </c>
      <c r="B123" s="59" t="n">
        <f aca="false">$B$90*(($B$4-B37)^2)</f>
        <v>0.00990596047577893</v>
      </c>
      <c r="C123" s="59" t="n">
        <f aca="false">$C$90*(($C$4-C37)^2)</f>
        <v>0.0194491969964755</v>
      </c>
      <c r="D123" s="59" t="n">
        <f aca="false">$D$90*(($D$4-D37)^2)</f>
        <v>1.13029039152896E-007</v>
      </c>
      <c r="E123" s="59" t="n">
        <f aca="false">$E$90*(($E$4-E37)^2)</f>
        <v>0.0101587301587302</v>
      </c>
      <c r="F123" s="59" t="n">
        <f aca="false">$F$90*(($F$4-F37)^2)</f>
        <v>1.31444444444444</v>
      </c>
      <c r="G123" s="59" t="n">
        <f aca="false">$G$90*(($G$4-G37)^2)</f>
        <v>1.31444444444444</v>
      </c>
      <c r="H123" s="59" t="n">
        <f aca="false">$H$90*(($H$4-H37)^2)</f>
        <v>0.0128541684144571</v>
      </c>
      <c r="I123" s="59" t="n">
        <f aca="false">$I$90*(($I$4-I37)^2)</f>
        <v>0.030845906129405</v>
      </c>
      <c r="J123" s="59" t="n">
        <f aca="false">$J$90*(($J$4-J37)^2)</f>
        <v>0.00106377670667427</v>
      </c>
      <c r="K123" s="59" t="n">
        <f aca="false">$K$90*(($K$4-K37)^2)</f>
        <v>0.0771069150790044</v>
      </c>
      <c r="L123" s="59" t="n">
        <f aca="false">$L$90*(($L$4-L37)^2)</f>
        <v>0.0478148789979422</v>
      </c>
      <c r="M123" s="59" t="n">
        <f aca="false">$M$90*(($M$4-M37)^2)</f>
        <v>0.0303003136573571</v>
      </c>
      <c r="N123" s="59" t="n">
        <f aca="false">$N$90*(($N$4-N37)^2)</f>
        <v>0.000952107860080949</v>
      </c>
      <c r="O123" s="59" t="n">
        <f aca="false">$O$90*(($O$4-O37)^2)</f>
        <v>0.000802031331313982</v>
      </c>
      <c r="P123" s="59" t="n">
        <f aca="false">$P$90*(($P$4-P37)^2)</f>
        <v>0.00225277744771709</v>
      </c>
      <c r="Q123" s="59" t="n">
        <f aca="false">$Q$90*(($Q$4-Q37)^2)</f>
        <v>0.0479255769391611</v>
      </c>
      <c r="R123" s="59" t="n">
        <f aca="false">$R$90*(($R$4-R37)^2)</f>
        <v>0.00587693479085172</v>
      </c>
      <c r="S123" s="59" t="n">
        <f aca="false">$S$90*(($S$4-S37)^2)</f>
        <v>0.0141359983966028</v>
      </c>
      <c r="T123" s="59" t="n">
        <f aca="false">$T$90*(($T$4-T37)^2)</f>
        <v>1.50785266730797E-006</v>
      </c>
      <c r="U123" s="59" t="n">
        <f aca="false">$U$90*(($U$4-U37)^2)</f>
        <v>0.0230944308801583</v>
      </c>
      <c r="V123" s="59" t="n">
        <f aca="false">$V$90*(($V$4-V37)^2)</f>
        <v>0.00241232296556494</v>
      </c>
      <c r="W123" s="59" t="n">
        <f aca="false">$W$90*(($W$4-W37)^2)</f>
        <v>0.000529888178783122</v>
      </c>
      <c r="X123" s="59" t="n">
        <f aca="false">$X$90*(($X$4-X37)^2)</f>
        <v>0.00462507556032832</v>
      </c>
      <c r="Y123" s="59" t="n">
        <f aca="false">$Y$90*(($Y$4-Y37)^2)</f>
        <v>0.00386558433763255</v>
      </c>
      <c r="Z123" s="59" t="n">
        <f aca="false">$Z$90*(($Z$4-Z37)^2)</f>
        <v>9.84019255255015E-005</v>
      </c>
      <c r="AA123" s="59" t="n">
        <f aca="false">$AA$90*(($AA$4-AA37)^2)</f>
        <v>0</v>
      </c>
      <c r="AB123" s="59" t="n">
        <f aca="false">$AB$90*(($AB$4-AB37)^2)</f>
        <v>0.201689521497845</v>
      </c>
      <c r="AC123" s="59" t="n">
        <f aca="false">$AC$90*(($AC$4-AC37)^2)</f>
        <v>0.152631962619341</v>
      </c>
      <c r="AD123" s="59" t="n">
        <f aca="false">$AD$90*(($AD$4-AD37)^2)</f>
        <v>0.0798073215834548</v>
      </c>
      <c r="AE123" s="59" t="n">
        <f aca="false">$AE$90*(($AE$4-AE37)^2)</f>
        <v>1.2337961057642E-006</v>
      </c>
      <c r="AF123" s="59" t="n">
        <f aca="false">$AF$90*(($AF$4-AF37)^2)</f>
        <v>0.00301738022879142</v>
      </c>
      <c r="AG123" s="59" t="n">
        <f aca="false">$AG$90*(($AG$4-AG37)^2)</f>
        <v>0.011573128556441</v>
      </c>
      <c r="AH123" s="59" t="n">
        <f aca="false">$AH$90*(($AH$4-AH37)^2)</f>
        <v>0.000497985548456594</v>
      </c>
      <c r="AI123" s="59" t="n">
        <f aca="false">$AI$90*(($AI$4-AI37)^2)</f>
        <v>0.0497967259593364</v>
      </c>
      <c r="AJ123" s="59" t="n">
        <f aca="false">SUM(B123:AI123)</f>
        <v>3.47397674678991</v>
      </c>
    </row>
    <row r="124" customFormat="false" ht="10.5" hidden="false" customHeight="false" outlineLevel="0" collapsed="false">
      <c r="A124" s="59" t="str">
        <f aca="false">A38</f>
        <v>Волгоградская область</v>
      </c>
      <c r="B124" s="59" t="n">
        <f aca="false">$B$90*(($B$4-B38)^2)</f>
        <v>0.00105783912923668</v>
      </c>
      <c r="C124" s="59" t="n">
        <f aca="false">$C$90*(($C$4-C38)^2)</f>
        <v>3.14767167315573E-005</v>
      </c>
      <c r="D124" s="59" t="n">
        <f aca="false">$D$90*(($D$4-D38)^2)</f>
        <v>9.96078528397947E-005</v>
      </c>
      <c r="E124" s="59" t="n">
        <f aca="false">$E$90*(($E$4-E38)^2)</f>
        <v>0.0992063492063492</v>
      </c>
      <c r="F124" s="59" t="n">
        <f aca="false">$F$90*(($F$4-F38)^2)</f>
        <v>0.0192063492063495</v>
      </c>
      <c r="G124" s="59" t="n">
        <f aca="false">$G$90*(($G$4-G38)^2)</f>
        <v>0.0192063492063491</v>
      </c>
      <c r="H124" s="59" t="n">
        <f aca="false">$H$90*(($H$4-H38)^2)</f>
        <v>0.0324807466321476</v>
      </c>
      <c r="I124" s="59" t="n">
        <f aca="false">$I$90*(($I$4-I38)^2)</f>
        <v>0.0162572946088226</v>
      </c>
      <c r="J124" s="59" t="n">
        <f aca="false">$J$90*(($J$4-J38)^2)</f>
        <v>5.1822698337471E-005</v>
      </c>
      <c r="K124" s="59" t="n">
        <f aca="false">$K$90*(($K$4-K38)^2)</f>
        <v>0.00735032110004417</v>
      </c>
      <c r="L124" s="59" t="n">
        <f aca="false">$L$90*(($L$4-L38)^2)</f>
        <v>0.00327050641391817</v>
      </c>
      <c r="M124" s="59" t="n">
        <f aca="false">$M$90*(($M$4-M38)^2)</f>
        <v>0.0030786482880589</v>
      </c>
      <c r="N124" s="59" t="n">
        <f aca="false">$N$90*(($N$4-N38)^2)</f>
        <v>0.00794108109383439</v>
      </c>
      <c r="O124" s="59" t="n">
        <f aca="false">$O$90*(($O$4-O38)^2)</f>
        <v>0.008136262462886</v>
      </c>
      <c r="P124" s="59" t="n">
        <f aca="false">$P$90*(($P$4-P38)^2)</f>
        <v>0.00173990488443203</v>
      </c>
      <c r="Q124" s="59" t="n">
        <f aca="false">$Q$90*(($Q$4-Q38)^2)</f>
        <v>0.000819964482518475</v>
      </c>
      <c r="R124" s="59" t="n">
        <f aca="false">$R$90*(($R$4-R38)^2)</f>
        <v>0.023840349615488</v>
      </c>
      <c r="S124" s="59" t="n">
        <f aca="false">$S$90*(($S$4-S38)^2)</f>
        <v>0.00455794819486914</v>
      </c>
      <c r="T124" s="59" t="n">
        <f aca="false">$T$90*(($T$4-T38)^2)</f>
        <v>0.00526822944705095</v>
      </c>
      <c r="U124" s="59" t="n">
        <f aca="false">$U$90*(($U$4-U38)^2)</f>
        <v>0.00275429676604171</v>
      </c>
      <c r="V124" s="59" t="n">
        <f aca="false">$V$90*(($V$4-V38)^2)</f>
        <v>0.00241894860432138</v>
      </c>
      <c r="W124" s="59" t="n">
        <f aca="false">$W$90*(($W$4-W38)^2)</f>
        <v>0.00578578381788492</v>
      </c>
      <c r="X124" s="59" t="n">
        <f aca="false">$X$90*(($X$4-X38)^2)</f>
        <v>0.00356105695902471</v>
      </c>
      <c r="Y124" s="59" t="n">
        <f aca="false">$Y$90*(($Y$4-Y38)^2)</f>
        <v>0.00353947405114519</v>
      </c>
      <c r="Z124" s="59" t="n">
        <f aca="false">$Z$90*(($Z$4-Z38)^2)</f>
        <v>0.000199471014565139</v>
      </c>
      <c r="AA124" s="59" t="n">
        <f aca="false">$AA$90*(($AA$4-AA38)^2)</f>
        <v>0</v>
      </c>
      <c r="AB124" s="59" t="n">
        <f aca="false">$AB$90*(($AB$4-AB38)^2)</f>
        <v>0.1012003728446</v>
      </c>
      <c r="AC124" s="59" t="n">
        <f aca="false">$AC$90*(($AC$4-AC38)^2)</f>
        <v>0.0663119722938469</v>
      </c>
      <c r="AD124" s="59" t="n">
        <f aca="false">$AD$90*(($AD$4-AD38)^2)</f>
        <v>0.00951958997849367</v>
      </c>
      <c r="AE124" s="59" t="n">
        <f aca="false">$AE$90*(($AE$4-AE38)^2)</f>
        <v>0.0355029414741621</v>
      </c>
      <c r="AF124" s="59" t="n">
        <f aca="false">$AF$90*(($AF$4-AF38)^2)</f>
        <v>0.0679536116033333</v>
      </c>
      <c r="AG124" s="59" t="n">
        <f aca="false">$AG$90*(($AG$4-AG38)^2)</f>
        <v>5.34939721868463E-005</v>
      </c>
      <c r="AH124" s="59" t="n">
        <f aca="false">$AH$90*(($AH$4-AH38)^2)</f>
        <v>9.0256593019118E-006</v>
      </c>
      <c r="AI124" s="59" t="n">
        <f aca="false">$AI$90*(($AI$4-AI38)^2)</f>
        <v>0.0284293654008499</v>
      </c>
      <c r="AJ124" s="59" t="n">
        <f aca="false">SUM(B124:AI124)</f>
        <v>0.580840455680022</v>
      </c>
    </row>
    <row r="125" customFormat="false" ht="10.5" hidden="false" customHeight="false" outlineLevel="0" collapsed="false">
      <c r="A125" s="59" t="str">
        <f aca="false">A39</f>
        <v>Ростовская область</v>
      </c>
      <c r="B125" s="59" t="n">
        <f aca="false">$B$90*(($B$4-B39)^2)</f>
        <v>0.00178880726300759</v>
      </c>
      <c r="C125" s="59" t="n">
        <f aca="false">$C$90*(($C$4-C39)^2)</f>
        <v>0.00691473866579957</v>
      </c>
      <c r="D125" s="59" t="n">
        <f aca="false">$D$90*(($D$4-D39)^2)</f>
        <v>0.000132376538128005</v>
      </c>
      <c r="E125" s="59" t="n">
        <f aca="false">$E$90*(($E$4-E39)^2)</f>
        <v>0.083968253968254</v>
      </c>
      <c r="F125" s="59" t="n">
        <f aca="false">$F$90*(($F$4-F39)^2)</f>
        <v>0.965714285714285</v>
      </c>
      <c r="G125" s="59" t="n">
        <f aca="false">$G$90*(($G$4-G39)^2)</f>
        <v>0.965714285714287</v>
      </c>
      <c r="H125" s="59" t="n">
        <f aca="false">$H$90*(($H$4-H39)^2)</f>
        <v>0.00222158163067236</v>
      </c>
      <c r="I125" s="59" t="n">
        <f aca="false">$I$90*(($I$4-I39)^2)</f>
        <v>2.49792686566483E-005</v>
      </c>
      <c r="J125" s="59" t="n">
        <f aca="false">$J$90*(($J$4-J39)^2)</f>
        <v>0.00446193164461358</v>
      </c>
      <c r="K125" s="59" t="n">
        <f aca="false">$K$90*(($K$4-K39)^2)</f>
        <v>0.0987678620713576</v>
      </c>
      <c r="L125" s="59" t="n">
        <f aca="false">$L$90*(($L$4-L39)^2)</f>
        <v>0.00637633557436562</v>
      </c>
      <c r="M125" s="59" t="n">
        <f aca="false">$M$90*(($M$4-M39)^2)</f>
        <v>0.00296052764116738</v>
      </c>
      <c r="N125" s="59" t="n">
        <f aca="false">$N$90*(($N$4-N39)^2)</f>
        <v>0.00370186311247206</v>
      </c>
      <c r="O125" s="59" t="n">
        <f aca="false">$O$90*(($O$4-O39)^2)</f>
        <v>0.0190478669192115</v>
      </c>
      <c r="P125" s="59" t="n">
        <f aca="false">$P$90*(($P$4-P39)^2)</f>
        <v>0.0368910580682605</v>
      </c>
      <c r="Q125" s="59" t="n">
        <f aca="false">$Q$90*(($Q$4-Q39)^2)</f>
        <v>0.00372724219566812</v>
      </c>
      <c r="R125" s="59" t="n">
        <f aca="false">$R$90*(($R$4-R39)^2)</f>
        <v>1.58964014973347E-007</v>
      </c>
      <c r="S125" s="59" t="n">
        <f aca="false">$S$90*(($S$4-S39)^2)</f>
        <v>0.00267854585142727</v>
      </c>
      <c r="T125" s="59" t="n">
        <f aca="false">$T$90*(($T$4-T39)^2)</f>
        <v>0.00266943829809688</v>
      </c>
      <c r="U125" s="59" t="n">
        <f aca="false">$U$90*(($U$4-U39)^2)</f>
        <v>0.00141314259671108</v>
      </c>
      <c r="V125" s="59" t="n">
        <f aca="false">$V$90*(($V$4-V39)^2)</f>
        <v>7.87346571416274E-006</v>
      </c>
      <c r="W125" s="59" t="n">
        <f aca="false">$W$90*(($W$4-W39)^2)</f>
        <v>0.000379774278706941</v>
      </c>
      <c r="X125" s="59" t="n">
        <f aca="false">$X$90*(($X$4-X39)^2)</f>
        <v>0.00141083551709156</v>
      </c>
      <c r="Y125" s="59" t="n">
        <f aca="false">$Y$90*(($Y$4-Y39)^2)</f>
        <v>0.00131704552123059</v>
      </c>
      <c r="Z125" s="59" t="n">
        <f aca="false">$Z$90*(($Z$4-Z39)^2)</f>
        <v>5.66897764312973E-006</v>
      </c>
      <c r="AA125" s="59" t="n">
        <f aca="false">$AA$90*(($AA$4-AA39)^2)</f>
        <v>0</v>
      </c>
      <c r="AB125" s="59" t="n">
        <f aca="false">$AB$90*(($AB$4-AB39)^2)</f>
        <v>0.106914701101954</v>
      </c>
      <c r="AC125" s="59" t="n">
        <f aca="false">$AC$90*(($AC$4-AC39)^2)</f>
        <v>0.00570048893440489</v>
      </c>
      <c r="AD125" s="59" t="n">
        <f aca="false">$AD$90*(($AD$4-AD39)^2)</f>
        <v>0.0114124222427611</v>
      </c>
      <c r="AE125" s="59" t="n">
        <f aca="false">$AE$90*(($AE$4-AE39)^2)</f>
        <v>0.0583810107676719</v>
      </c>
      <c r="AF125" s="59" t="n">
        <f aca="false">$AF$90*(($AF$4-AF39)^2)</f>
        <v>2.55232718039626E-005</v>
      </c>
      <c r="AG125" s="59" t="n">
        <f aca="false">$AG$90*(($AG$4-AG39)^2)</f>
        <v>0.00312822607028911</v>
      </c>
      <c r="AH125" s="59" t="n">
        <f aca="false">$AH$90*(($AH$4-AH39)^2)</f>
        <v>0.00786872022273408</v>
      </c>
      <c r="AI125" s="59" t="n">
        <f aca="false">$AI$90*(($AI$4-AI39)^2)</f>
        <v>0.0470863379765759</v>
      </c>
      <c r="AJ125" s="59" t="n">
        <f aca="false">SUM(B125:AI125)</f>
        <v>2.45281391004904</v>
      </c>
    </row>
    <row r="126" customFormat="false" ht="10.5" hidden="false" customHeight="false" outlineLevel="0" collapsed="false">
      <c r="A126" s="59" t="str">
        <f aca="false">A40</f>
        <v>Республика Дагестан</v>
      </c>
      <c r="B126" s="59" t="n">
        <f aca="false">$B$90*(($B$4-B40)^2)</f>
        <v>0.00953204514301648</v>
      </c>
      <c r="C126" s="59" t="n">
        <f aca="false">$C$90*(($C$4-C40)^2)</f>
        <v>0.000513920732129676</v>
      </c>
      <c r="D126" s="59" t="n">
        <f aca="false">$D$90*(($D$4-D40)^2)</f>
        <v>0.000395348521041204</v>
      </c>
      <c r="E126" s="59" t="n">
        <f aca="false">$E$90*(($E$4-E40)^2)</f>
        <v>1.99111111111111</v>
      </c>
      <c r="F126" s="59" t="n">
        <f aca="false">$F$90*(($F$4-F40)^2)</f>
        <v>14.8628571428571</v>
      </c>
      <c r="G126" s="59" t="n">
        <f aca="false">$G$90*(($G$4-G40)^2)</f>
        <v>14.8628571428571</v>
      </c>
      <c r="H126" s="59" t="n">
        <f aca="false">$H$90*(($H$4-H40)^2)</f>
        <v>0.000101770067755052</v>
      </c>
      <c r="I126" s="59" t="n">
        <f aca="false">$I$90*(($I$4-I40)^2)</f>
        <v>0.0357777541185415</v>
      </c>
      <c r="J126" s="59" t="n">
        <f aca="false">$J$90*(($J$4-J40)^2)</f>
        <v>0.0127635723288053</v>
      </c>
      <c r="K126" s="59" t="n">
        <f aca="false">$K$90*(($K$4-K40)^2)</f>
        <v>0.00470846623204958</v>
      </c>
      <c r="L126" s="59" t="n">
        <f aca="false">$L$90*(($L$4-L40)^2)</f>
        <v>0.00747085789349653</v>
      </c>
      <c r="M126" s="59" t="n">
        <f aca="false">$M$90*(($M$4-M40)^2)</f>
        <v>0.0744505550953602</v>
      </c>
      <c r="N126" s="59" t="n">
        <f aca="false">$N$90*(($N$4-N40)^2)</f>
        <v>0.0293954753999919</v>
      </c>
      <c r="O126" s="59" t="n">
        <f aca="false">$O$90*(($O$4-O40)^2)</f>
        <v>6.95301579335275E-005</v>
      </c>
      <c r="P126" s="59" t="n">
        <f aca="false">$P$90*(($P$4-P40)^2)</f>
        <v>0.0675511372755944</v>
      </c>
      <c r="Q126" s="59" t="n">
        <f aca="false">$Q$90*(($Q$4-Q40)^2)</f>
        <v>0.0551705857496521</v>
      </c>
      <c r="R126" s="59" t="n">
        <f aca="false">$R$90*(($R$4-R40)^2)</f>
        <v>5.21466167473843E-005</v>
      </c>
      <c r="S126" s="59" t="n">
        <f aca="false">$S$90*(($S$4-S40)^2)</f>
        <v>0.0247948305295052</v>
      </c>
      <c r="T126" s="59" t="n">
        <f aca="false">$T$90*(($T$4-T40)^2)</f>
        <v>0.0151747404254987</v>
      </c>
      <c r="U126" s="59" t="n">
        <f aca="false">$U$90*(($U$4-U40)^2)</f>
        <v>0.0577940432849846</v>
      </c>
      <c r="V126" s="59" t="n">
        <f aca="false">$V$90*(($V$4-V40)^2)</f>
        <v>0.00213129391834585</v>
      </c>
      <c r="W126" s="59" t="n">
        <f aca="false">$W$90*(($W$4-W40)^2)</f>
        <v>0.0233591035219237</v>
      </c>
      <c r="X126" s="59" t="n">
        <f aca="false">$X$90*(($X$4-X40)^2)</f>
        <v>0.0125120546415598</v>
      </c>
      <c r="Y126" s="59" t="n">
        <f aca="false">$Y$90*(($Y$4-Y40)^2)</f>
        <v>0.0055753214020613</v>
      </c>
      <c r="Z126" s="59" t="n">
        <f aca="false">$Z$90*(($Z$4-Z40)^2)</f>
        <v>0.00151559101077446</v>
      </c>
      <c r="AA126" s="59" t="n">
        <f aca="false">$AA$90*(($AA$4-AA40)^2)</f>
        <v>0</v>
      </c>
      <c r="AB126" s="59" t="n">
        <f aca="false">$AB$90*(($AB$4-AB40)^2)</f>
        <v>0.661666079101091</v>
      </c>
      <c r="AC126" s="59" t="n">
        <f aca="false">$AC$90*(($AC$4-AC40)^2)</f>
        <v>0.327340869794912</v>
      </c>
      <c r="AD126" s="59" t="n">
        <f aca="false">$AD$90*(($AD$4-AD40)^2)</f>
        <v>0.129033088036247</v>
      </c>
      <c r="AE126" s="59" t="n">
        <f aca="false">$AE$90*(($AE$4-AE40)^2)</f>
        <v>0.101348474888996</v>
      </c>
      <c r="AF126" s="59" t="n">
        <f aca="false">$AF$90*(($AF$4-AF40)^2)</f>
        <v>0.0225861348752531</v>
      </c>
      <c r="AG126" s="59" t="n">
        <f aca="false">$AG$90*(($AG$4-AG40)^2)</f>
        <v>0.167853363634624</v>
      </c>
      <c r="AH126" s="59" t="n">
        <f aca="false">$AH$90*(($AH$4-AH40)^2)</f>
        <v>0.0320435599632606</v>
      </c>
      <c r="AI126" s="59" t="n">
        <f aca="false">$AI$90*(($AI$4-AI40)^2)</f>
        <v>0.249965598349809</v>
      </c>
      <c r="AJ126" s="59" t="n">
        <f aca="false">SUM(B126:AI126)</f>
        <v>33.8494727095364</v>
      </c>
    </row>
    <row r="127" customFormat="false" ht="10.5" hidden="false" customHeight="false" outlineLevel="0" collapsed="false">
      <c r="A127" s="59" t="str">
        <f aca="false">A41</f>
        <v>Республика Ингушетия</v>
      </c>
      <c r="B127" s="59" t="n">
        <f aca="false">$B$90*(($B$4-B41)^2)</f>
        <v>0.0566220286814266</v>
      </c>
      <c r="C127" s="59" t="n">
        <f aca="false">$C$90*(($C$4-C41)^2)</f>
        <v>0.0530215614504744</v>
      </c>
      <c r="D127" s="59" t="n">
        <f aca="false">$D$90*(($D$4-D41)^2)</f>
        <v>0.000866026244097957</v>
      </c>
      <c r="E127" s="59" t="n">
        <f aca="false">$E$90*(($E$4-E41)^2)</f>
        <v>2.56015873015873</v>
      </c>
      <c r="F127" s="59" t="n">
        <f aca="false">$F$90*(($F$4-F41)^2)</f>
        <v>18.6744444444444</v>
      </c>
      <c r="G127" s="59" t="n">
        <f aca="false">$G$90*(($G$4-G41)^2)</f>
        <v>18.6744444444444</v>
      </c>
      <c r="H127" s="59" t="n">
        <f aca="false">$H$90*(($H$4-H41)^2)</f>
        <v>0.0214705198462648</v>
      </c>
      <c r="I127" s="59" t="n">
        <f aca="false">$I$90*(($I$4-I41)^2)</f>
        <v>0.124556789597973</v>
      </c>
      <c r="J127" s="59" t="n">
        <f aca="false">$J$90*(($J$4-J41)^2)</f>
        <v>0.0428069678487595</v>
      </c>
      <c r="K127" s="59" t="n">
        <f aca="false">$K$90*(($K$4-K41)^2)</f>
        <v>0.334108748509031</v>
      </c>
      <c r="L127" s="59" t="n">
        <f aca="false">$L$90*(($L$4-L41)^2)</f>
        <v>0.296203760963932</v>
      </c>
      <c r="M127" s="59" t="n">
        <f aca="false">$M$90*(($M$4-M41)^2)</f>
        <v>0.431113245802673</v>
      </c>
      <c r="N127" s="59" t="n">
        <f aca="false">$N$90*(($N$4-N41)^2)</f>
        <v>0.0579818834916317</v>
      </c>
      <c r="O127" s="59" t="n">
        <f aca="false">$O$90*(($O$4-O41)^2)</f>
        <v>0.0256992625758918</v>
      </c>
      <c r="P127" s="59" t="n">
        <f aca="false">$P$90*(($P$4-P41)^2)</f>
        <v>0.0503097347492455</v>
      </c>
      <c r="Q127" s="59" t="n">
        <f aca="false">$Q$90*(($Q$4-Q41)^2)</f>
        <v>0.0194181950186349</v>
      </c>
      <c r="R127" s="59" t="n">
        <f aca="false">$R$90*(($R$4-R41)^2)</f>
        <v>0.00572029505269651</v>
      </c>
      <c r="S127" s="59" t="n">
        <f aca="false">$S$90*(($S$4-S41)^2)</f>
        <v>0.0670779920753711</v>
      </c>
      <c r="T127" s="59" t="n">
        <f aca="false">$T$90*(($T$4-T41)^2)</f>
        <v>0.00611539933903065</v>
      </c>
      <c r="U127" s="59" t="n">
        <f aca="false">$U$90*(($U$4-U41)^2)</f>
        <v>0.00543478438660874</v>
      </c>
      <c r="V127" s="59" t="n">
        <f aca="false">$V$90*(($V$4-V41)^2)</f>
        <v>0.00182722579019612</v>
      </c>
      <c r="W127" s="59" t="n">
        <f aca="false">$W$90*(($W$4-W41)^2)</f>
        <v>0.0110703634242118</v>
      </c>
      <c r="X127" s="59" t="n">
        <f aca="false">$X$90*(($X$4-X41)^2)</f>
        <v>3.96544188014173E-006</v>
      </c>
      <c r="Y127" s="59" t="n">
        <f aca="false">$Y$90*(($Y$4-Y41)^2)</f>
        <v>0.00293061597639721</v>
      </c>
      <c r="Z127" s="59" t="n">
        <f aca="false">$Z$90*(($Z$4-Z41)^2)</f>
        <v>0.0093923272953084</v>
      </c>
      <c r="AA127" s="59" t="n">
        <f aca="false">$AA$90*(($AA$4-AA41)^2)</f>
        <v>0</v>
      </c>
      <c r="AB127" s="59" t="n">
        <f aca="false">$AB$90*(($AB$4-AB41)^2)</f>
        <v>0.612417040210091</v>
      </c>
      <c r="AC127" s="59" t="n">
        <f aca="false">$AC$90*(($AC$4-AC41)^2)</f>
        <v>0.511987101680911</v>
      </c>
      <c r="AD127" s="59" t="n">
        <f aca="false">$AD$90*(($AD$4-AD41)^2)</f>
        <v>0.372489304500258</v>
      </c>
      <c r="AE127" s="59" t="n">
        <f aca="false">$AE$90*(($AE$4-AE41)^2)</f>
        <v>0.0343920929866614</v>
      </c>
      <c r="AF127" s="59" t="n">
        <f aca="false">$AF$90*(($AF$4-AF41)^2)</f>
        <v>0.00299261186995859</v>
      </c>
      <c r="AG127" s="59" t="n">
        <f aca="false">$AG$90*(($AG$4-AG41)^2)</f>
        <v>0.35255096605912</v>
      </c>
      <c r="AH127" s="59" t="n">
        <f aca="false">$AH$90*(($AH$4-AH41)^2)</f>
        <v>0.32218323039391</v>
      </c>
      <c r="AI127" s="59" t="n">
        <f aca="false">$AI$90*(($AI$4-AI41)^2)</f>
        <v>0.291116701704703</v>
      </c>
      <c r="AJ127" s="59" t="n">
        <f aca="false">SUM(B127:AI127)</f>
        <v>44.032928362015</v>
      </c>
    </row>
    <row r="128" customFormat="false" ht="10.5" hidden="false" customHeight="false" outlineLevel="0" collapsed="false">
      <c r="A128" s="59" t="str">
        <f aca="false">A42</f>
        <v>Кабардино-Балкарская Республика</v>
      </c>
      <c r="B128" s="59" t="n">
        <f aca="false">$B$90*(($B$4-B42)^2)</f>
        <v>0.0335151694927629</v>
      </c>
      <c r="C128" s="59" t="n">
        <f aca="false">$C$90*(($C$4-C42)^2)</f>
        <v>0.0258210593487667</v>
      </c>
      <c r="D128" s="59" t="n">
        <f aca="false">$D$90*(($D$4-D42)^2)</f>
        <v>3.44069835786461E-005</v>
      </c>
      <c r="E128" s="59" t="n">
        <f aca="false">$E$90*(($E$4-E42)^2)</f>
        <v>0.381111111111111</v>
      </c>
      <c r="F128" s="59" t="n">
        <f aca="false">$F$90*(($F$4-F42)^2)</f>
        <v>8.69142857142857</v>
      </c>
      <c r="G128" s="59" t="n">
        <f aca="false">$G$90*(($G$4-G42)^2)</f>
        <v>8.69142857142857</v>
      </c>
      <c r="H128" s="59" t="n">
        <f aca="false">$H$90*(($H$4-H42)^2)</f>
        <v>0.000182401965369729</v>
      </c>
      <c r="I128" s="59" t="n">
        <f aca="false">$I$90*(($I$4-I42)^2)</f>
        <v>0.0476180759426836</v>
      </c>
      <c r="J128" s="59" t="n">
        <f aca="false">$J$90*(($J$4-J42)^2)</f>
        <v>0.0242617290924833</v>
      </c>
      <c r="K128" s="59" t="n">
        <f aca="false">$K$90*(($K$4-K42)^2)</f>
        <v>0.13032733840365</v>
      </c>
      <c r="L128" s="59" t="n">
        <f aca="false">$L$90*(($L$4-L42)^2)</f>
        <v>0.0429880257658754</v>
      </c>
      <c r="M128" s="59" t="n">
        <f aca="false">$M$90*(($M$4-M42)^2)</f>
        <v>0.111495915077854</v>
      </c>
      <c r="N128" s="59" t="n">
        <f aca="false">$N$90*(($N$4-N42)^2)</f>
        <v>0.00280789190397098</v>
      </c>
      <c r="O128" s="59" t="n">
        <f aca="false">$O$90*(($O$4-O42)^2)</f>
        <v>0.000140650425957357</v>
      </c>
      <c r="P128" s="59" t="n">
        <f aca="false">$P$90*(($P$4-P42)^2)</f>
        <v>0.0805013182223354</v>
      </c>
      <c r="Q128" s="59" t="n">
        <f aca="false">$Q$90*(($Q$4-Q42)^2)</f>
        <v>0.048562946005505</v>
      </c>
      <c r="R128" s="59" t="n">
        <f aca="false">$R$90*(($R$4-R42)^2)</f>
        <v>0.0186144906436867</v>
      </c>
      <c r="S128" s="59" t="n">
        <f aca="false">$S$90*(($S$4-S42)^2)</f>
        <v>0.000779733302139231</v>
      </c>
      <c r="T128" s="59" t="n">
        <f aca="false">$T$90*(($T$4-T42)^2)</f>
        <v>0.000994684044196815</v>
      </c>
      <c r="U128" s="59" t="n">
        <f aca="false">$U$90*(($U$4-U42)^2)</f>
        <v>0.00655134051310631</v>
      </c>
      <c r="V128" s="59" t="n">
        <f aca="false">$V$90*(($V$4-V42)^2)</f>
        <v>0.0140069782513574</v>
      </c>
      <c r="W128" s="59" t="n">
        <f aca="false">$W$90*(($W$4-W42)^2)</f>
        <v>0.0409646965484625</v>
      </c>
      <c r="X128" s="59" t="n">
        <f aca="false">$X$90*(($X$4-X42)^2)</f>
        <v>0.00125103178798514</v>
      </c>
      <c r="Y128" s="59" t="n">
        <f aca="false">$Y$90*(($Y$4-Y42)^2)</f>
        <v>0.0100474492692357</v>
      </c>
      <c r="Z128" s="59" t="n">
        <f aca="false">$Z$90*(($Z$4-Z42)^2)</f>
        <v>0.00874392551871949</v>
      </c>
      <c r="AA128" s="59" t="n">
        <f aca="false">$AA$90*(($AA$4-AA42)^2)</f>
        <v>0</v>
      </c>
      <c r="AB128" s="59" t="n">
        <f aca="false">$AB$90*(($AB$4-AB42)^2)</f>
        <v>0.396877541188978</v>
      </c>
      <c r="AC128" s="59" t="n">
        <f aca="false">$AC$90*(($AC$4-AC42)^2)</f>
        <v>0.406810248825302</v>
      </c>
      <c r="AD128" s="59" t="n">
        <f aca="false">$AD$90*(($AD$4-AD42)^2)</f>
        <v>0.157733124904996</v>
      </c>
      <c r="AE128" s="59" t="n">
        <f aca="false">$AE$90*(($AE$4-AE42)^2)</f>
        <v>0.101348474888996</v>
      </c>
      <c r="AF128" s="59" t="n">
        <f aca="false">$AF$90*(($AF$4-AF42)^2)</f>
        <v>0.00879006032475349</v>
      </c>
      <c r="AG128" s="59" t="n">
        <f aca="false">$AG$90*(($AG$4-AG42)^2)</f>
        <v>0.0525323628602619</v>
      </c>
      <c r="AH128" s="59" t="n">
        <f aca="false">$AH$90*(($AH$4-AH42)^2)</f>
        <v>0.0173632726408094</v>
      </c>
      <c r="AI128" s="59" t="n">
        <f aca="false">$AI$90*(($AI$4-AI42)^2)</f>
        <v>0.124854893901457</v>
      </c>
      <c r="AJ128" s="59" t="n">
        <f aca="false">SUM(B128:AI128)</f>
        <v>19.6804894920135</v>
      </c>
    </row>
    <row r="129" customFormat="false" ht="10.5" hidden="false" customHeight="false" outlineLevel="0" collapsed="false">
      <c r="A129" s="59" t="str">
        <f aca="false">A43</f>
        <v>Карачаево-Черкесская Республика</v>
      </c>
      <c r="B129" s="59" t="n">
        <f aca="false">$B$90*(($B$4-B43)^2)</f>
        <v>0.0309943057283597</v>
      </c>
      <c r="C129" s="59" t="n">
        <f aca="false">$C$90*(($C$4-C43)^2)</f>
        <v>0.0535476251726123</v>
      </c>
      <c r="D129" s="59" t="n">
        <f aca="false">$D$90*(($D$4-D43)^2)</f>
        <v>1.31773324631824E-005</v>
      </c>
      <c r="E129" s="59" t="n">
        <f aca="false">$E$90*(($E$4-E43)^2)</f>
        <v>0.152539682539683</v>
      </c>
      <c r="F129" s="59" t="n">
        <f aca="false">$F$90*(($F$4-F43)^2)</f>
        <v>17.1811111111111</v>
      </c>
      <c r="G129" s="59" t="n">
        <f aca="false">$G$90*(($G$4-G43)^2)</f>
        <v>17.1811111111111</v>
      </c>
      <c r="H129" s="59" t="n">
        <f aca="false">$H$90*(($H$4-H43)^2)</f>
        <v>0.00207991250241447</v>
      </c>
      <c r="I129" s="59" t="n">
        <f aca="false">$I$90*(($I$4-I43)^2)</f>
        <v>0.117267260889642</v>
      </c>
      <c r="J129" s="59" t="n">
        <f aca="false">$J$90*(($J$4-J43)^2)</f>
        <v>0.00915324074631682</v>
      </c>
      <c r="K129" s="59" t="n">
        <f aca="false">$K$90*(($K$4-K43)^2)</f>
        <v>0.205482228726307</v>
      </c>
      <c r="L129" s="59" t="n">
        <f aca="false">$L$90*(($L$4-L43)^2)</f>
        <v>0.159405332429906</v>
      </c>
      <c r="M129" s="59" t="n">
        <f aca="false">$M$90*(($M$4-M43)^2)</f>
        <v>0.111495915077854</v>
      </c>
      <c r="N129" s="59" t="n">
        <f aca="false">$N$90*(($N$4-N43)^2)</f>
        <v>0.0579818834916317</v>
      </c>
      <c r="O129" s="59" t="n">
        <f aca="false">$O$90*(($O$4-O43)^2)</f>
        <v>0.00427130607491003</v>
      </c>
      <c r="P129" s="59" t="n">
        <f aca="false">$P$90*(($P$4-P43)^2)</f>
        <v>0.0265497399531901</v>
      </c>
      <c r="Q129" s="59" t="n">
        <f aca="false">$Q$90*(($Q$4-Q43)^2)</f>
        <v>0.0583974531559102</v>
      </c>
      <c r="R129" s="59" t="n">
        <f aca="false">$R$90*(($R$4-R43)^2)</f>
        <v>0.0104756625922599</v>
      </c>
      <c r="S129" s="59" t="n">
        <f aca="false">$S$90*(($S$4-S43)^2)</f>
        <v>0.00283347000725223</v>
      </c>
      <c r="T129" s="59" t="n">
        <f aca="false">$T$90*(($T$4-T43)^2)</f>
        <v>0.0185144143538335</v>
      </c>
      <c r="U129" s="59" t="n">
        <f aca="false">$U$90*(($U$4-U43)^2)</f>
        <v>0.0215979080805963</v>
      </c>
      <c r="V129" s="59" t="n">
        <f aca="false">$V$90*(($V$4-V43)^2)</f>
        <v>0.0157698118163721</v>
      </c>
      <c r="W129" s="59" t="n">
        <f aca="false">$W$90*(($W$4-W43)^2)</f>
        <v>0.0273557173373714</v>
      </c>
      <c r="X129" s="59" t="n">
        <f aca="false">$X$90*(($X$4-X43)^2)</f>
        <v>0.00704400240783524</v>
      </c>
      <c r="Y129" s="59" t="n">
        <f aca="false">$Y$90*(($Y$4-Y43)^2)</f>
        <v>0.00479112058379347</v>
      </c>
      <c r="Z129" s="59" t="n">
        <f aca="false">$Z$90*(($Z$4-Z43)^2)</f>
        <v>9.32905195526615E-005</v>
      </c>
      <c r="AA129" s="59" t="n">
        <f aca="false">$AA$90*(($AA$4-AA43)^2)</f>
        <v>0</v>
      </c>
      <c r="AB129" s="59" t="n">
        <f aca="false">$AB$90*(($AB$4-AB43)^2)</f>
        <v>0.363560605853134</v>
      </c>
      <c r="AC129" s="59" t="n">
        <f aca="false">$AC$90*(($AC$4-AC43)^2)</f>
        <v>0.397004821030898</v>
      </c>
      <c r="AD129" s="59" t="n">
        <f aca="false">$AD$90*(($AD$4-AD43)^2)</f>
        <v>0.199384826028373</v>
      </c>
      <c r="AE129" s="59" t="n">
        <f aca="false">$AE$90*(($AE$4-AE43)^2)</f>
        <v>0.152628324750021</v>
      </c>
      <c r="AF129" s="59" t="n">
        <f aca="false">$AF$90*(($AF$4-AF43)^2)</f>
        <v>0.0973530540938688</v>
      </c>
      <c r="AG129" s="59" t="n">
        <f aca="false">$AG$90*(($AG$4-AG43)^2)</f>
        <v>0.35255096605912</v>
      </c>
      <c r="AH129" s="59" t="n">
        <f aca="false">$AH$90*(($AH$4-AH43)^2)</f>
        <v>0.0272536181466809</v>
      </c>
      <c r="AI129" s="59" t="n">
        <f aca="false">$AI$90*(($AI$4-AI43)^2)</f>
        <v>0.155320941189292</v>
      </c>
      <c r="AJ129" s="59" t="n">
        <f aca="false">SUM(B129:AI129)</f>
        <v>37.2049338408936</v>
      </c>
    </row>
    <row r="130" customFormat="false" ht="10.5" hidden="false" customHeight="false" outlineLevel="0" collapsed="false">
      <c r="A130" s="59" t="str">
        <f aca="false">A44</f>
        <v>Республика Северная Осетия - Алания</v>
      </c>
      <c r="B130" s="59" t="n">
        <f aca="false">$B$90*(($B$4-B44)^2)</f>
        <v>0.0419172988530461</v>
      </c>
      <c r="C130" s="59" t="n">
        <f aca="false">$C$90*(($C$4-C44)^2)</f>
        <v>0.0343697630239548</v>
      </c>
      <c r="D130" s="59" t="n">
        <f aca="false">$D$90*(($D$4-D44)^2)</f>
        <v>1.31773324631824E-005</v>
      </c>
      <c r="E130" s="59" t="n">
        <f aca="false">$E$90*(($E$4-E44)^2)</f>
        <v>0.0406349206349207</v>
      </c>
      <c r="F130" s="59" t="n">
        <f aca="false">$F$90*(($F$4-F44)^2)</f>
        <v>2.09920634920635</v>
      </c>
      <c r="G130" s="59" t="n">
        <f aca="false">$G$90*(($G$4-G44)^2)</f>
        <v>2.09920634920635</v>
      </c>
      <c r="H130" s="59" t="n">
        <f aca="false">$H$90*(($H$4-H44)^2)</f>
        <v>0.0561274514793095</v>
      </c>
      <c r="I130" s="59" t="n">
        <f aca="false">$I$90*(($I$4-I44)^2)</f>
        <v>0.0412425525724419</v>
      </c>
      <c r="J130" s="59" t="n">
        <f aca="false">$J$90*(($J$4-J44)^2)</f>
        <v>0.0330930818091321</v>
      </c>
      <c r="K130" s="59" t="n">
        <f aca="false">$K$90*(($K$4-K44)^2)</f>
        <v>0.133227175387474</v>
      </c>
      <c r="L130" s="59" t="n">
        <f aca="false">$L$90*(($L$4-L44)^2)</f>
        <v>0.032685011445833</v>
      </c>
      <c r="M130" s="59" t="n">
        <f aca="false">$M$90*(($M$4-M44)^2)</f>
        <v>0.0401003572856825</v>
      </c>
      <c r="N130" s="59" t="n">
        <f aca="false">$N$90*(($N$4-N44)^2)</f>
        <v>0.0579818834916317</v>
      </c>
      <c r="O130" s="59" t="n">
        <f aca="false">$O$90*(($O$4-O44)^2)</f>
        <v>0.00557888451175579</v>
      </c>
      <c r="P130" s="59" t="n">
        <f aca="false">$P$90*(($P$4-P44)^2)</f>
        <v>0.0441498040011819</v>
      </c>
      <c r="Q130" s="59" t="n">
        <f aca="false">$Q$90*(($Q$4-Q44)^2)</f>
        <v>0.0551285592245862</v>
      </c>
      <c r="R130" s="59" t="n">
        <f aca="false">$R$90*(($R$4-R44)^2)</f>
        <v>0.0588303332587896</v>
      </c>
      <c r="S130" s="59" t="n">
        <f aca="false">$S$90*(($S$4-S44)^2)</f>
        <v>7.09999423724076E-006</v>
      </c>
      <c r="T130" s="59" t="n">
        <f aca="false">$T$90*(($T$4-T44)^2)</f>
        <v>0.00137161986112635</v>
      </c>
      <c r="U130" s="59" t="n">
        <f aca="false">$U$90*(($U$4-U44)^2)</f>
        <v>0.00139732909393984</v>
      </c>
      <c r="V130" s="59" t="n">
        <f aca="false">$V$90*(($V$4-V44)^2)</f>
        <v>0.00403451570476472</v>
      </c>
      <c r="W130" s="59" t="n">
        <f aca="false">$W$90*(($W$4-W44)^2)</f>
        <v>0.0400192575708036</v>
      </c>
      <c r="X130" s="59" t="n">
        <f aca="false">$X$90*(($X$4-X44)^2)</f>
        <v>0.00623115003915258</v>
      </c>
      <c r="Y130" s="59" t="n">
        <f aca="false">$Y$90*(($Y$4-Y44)^2)</f>
        <v>0.0052850867048541</v>
      </c>
      <c r="Z130" s="59" t="n">
        <f aca="false">$Z$90*(($Z$4-Z44)^2)</f>
        <v>0.00615361252244839</v>
      </c>
      <c r="AA130" s="59" t="n">
        <f aca="false">$AA$90*(($AA$4-AA44)^2)</f>
        <v>0</v>
      </c>
      <c r="AB130" s="59" t="n">
        <f aca="false">$AB$90*(($AB$4-AB44)^2)</f>
        <v>0.32747165416882</v>
      </c>
      <c r="AC130" s="59" t="n">
        <f aca="false">$AC$90*(($AC$4-AC44)^2)</f>
        <v>0.303746300889552</v>
      </c>
      <c r="AD130" s="59" t="n">
        <f aca="false">$AD$90*(($AD$4-AD44)^2)</f>
        <v>0.202770645776972</v>
      </c>
      <c r="AE130" s="59" t="n">
        <f aca="false">$AE$90*(($AE$4-AE44)^2)</f>
        <v>0.0122072872436311</v>
      </c>
      <c r="AF130" s="59" t="n">
        <f aca="false">$AF$90*(($AF$4-AF44)^2)</f>
        <v>0.0736305809635231</v>
      </c>
      <c r="AG130" s="59" t="n">
        <f aca="false">$AG$90*(($AG$4-AG44)^2)</f>
        <v>0.0548263572987209</v>
      </c>
      <c r="AH130" s="59" t="n">
        <f aca="false">$AH$90*(($AH$4-AH44)^2)</f>
        <v>0.00513520500739897</v>
      </c>
      <c r="AI130" s="59" t="n">
        <f aca="false">$AI$90*(($AI$4-AI44)^2)</f>
        <v>0.135215522004334</v>
      </c>
      <c r="AJ130" s="59" t="n">
        <f aca="false">SUM(B130:AI130)</f>
        <v>6.05299617756918</v>
      </c>
    </row>
    <row r="131" customFormat="false" ht="10.5" hidden="false" customHeight="false" outlineLevel="0" collapsed="false">
      <c r="A131" s="59" t="str">
        <f aca="false">A45</f>
        <v>Чеченская Республика</v>
      </c>
      <c r="B131" s="59" t="n">
        <f aca="false">$B$90*(($B$4-B45)^2)</f>
        <v>0.029372682079365</v>
      </c>
      <c r="C131" s="59" t="n">
        <f aca="false">$C$90*(($C$4-C45)^2)</f>
        <v>0.00940964844764745</v>
      </c>
      <c r="D131" s="59" t="n">
        <f aca="false">$D$90*(($D$4-D45)^2)</f>
        <v>0.00159303461107725</v>
      </c>
      <c r="E131" s="59" t="n">
        <f aca="false">$E$90*(($E$4-E45)^2)</f>
        <v>3.29142857142857</v>
      </c>
      <c r="F131" s="59" t="n">
        <f aca="false">$F$90*(($F$4-F45)^2)</f>
        <v>26.4228571428571</v>
      </c>
      <c r="G131" s="59" t="n">
        <f aca="false">$G$90*(($G$4-G45)^2)</f>
        <v>26.4228571428571</v>
      </c>
      <c r="H131" s="59" t="n">
        <f aca="false">$H$90*(($H$4-H45)^2)</f>
        <v>0.00381550372495999</v>
      </c>
      <c r="I131" s="59" t="n">
        <f aca="false">$I$90*(($I$4-I45)^2)</f>
        <v>0.0860613412215723</v>
      </c>
      <c r="J131" s="59" t="n">
        <f aca="false">$J$90*(($J$4-J45)^2)</f>
        <v>0.0222400682811626</v>
      </c>
      <c r="K131" s="59" t="n">
        <f aca="false">$K$90*(($K$4-K45)^2)</f>
        <v>0.115723436819054</v>
      </c>
      <c r="L131" s="59" t="n">
        <f aca="false">$L$90*(($L$4-L45)^2)</f>
        <v>0.132807005167742</v>
      </c>
      <c r="M131" s="59" t="n">
        <f aca="false">$M$90*(($M$4-M45)^2)</f>
        <v>0.111495915077854</v>
      </c>
      <c r="N131" s="59" t="n">
        <f aca="false">$N$90*(($N$4-N45)^2)</f>
        <v>0.0473393659894436</v>
      </c>
      <c r="O131" s="59" t="n">
        <f aca="false">$O$90*(($O$4-O45)^2)</f>
        <v>0.0131866359306378</v>
      </c>
      <c r="P131" s="59" t="n">
        <f aca="false">$P$90*(($P$4-P45)^2)</f>
        <v>0.046471772797775</v>
      </c>
      <c r="Q131" s="59" t="n">
        <f aca="false">$Q$90*(($Q$4-Q45)^2)</f>
        <v>0.091292622448225</v>
      </c>
      <c r="R131" s="59" t="n">
        <f aca="false">$R$90*(($R$4-R45)^2)</f>
        <v>0.020313261183488</v>
      </c>
      <c r="S131" s="59" t="n">
        <f aca="false">$S$90*(($S$4-S45)^2)</f>
        <v>0.000310983885675518</v>
      </c>
      <c r="T131" s="59" t="n">
        <f aca="false">$T$90*(($T$4-T45)^2)</f>
        <v>0.000565141293510985</v>
      </c>
      <c r="U131" s="59" t="n">
        <f aca="false">$U$90*(($U$4-U45)^2)</f>
        <v>0.167514791301715</v>
      </c>
      <c r="V131" s="59" t="n">
        <f aca="false">$V$90*(($V$4-V45)^2)</f>
        <v>0.00422962571838919</v>
      </c>
      <c r="W131" s="59" t="n">
        <f aca="false">$W$90*(($W$4-W45)^2)</f>
        <v>0.00272269601273359</v>
      </c>
      <c r="X131" s="59" t="n">
        <f aca="false">$X$90*(($X$4-X45)^2)</f>
        <v>0.00433699076078063</v>
      </c>
      <c r="Y131" s="59" t="n">
        <f aca="false">$Y$90*(($Y$4-Y45)^2)</f>
        <v>0.0037592623797042</v>
      </c>
      <c r="Z131" s="59" t="n">
        <f aca="false">$Z$90*(($Z$4-Z45)^2)</f>
        <v>0.00155453732660606</v>
      </c>
      <c r="AA131" s="59" t="n">
        <f aca="false">$AA$90*(($AA$4-AA45)^2)</f>
        <v>0.175849743183904</v>
      </c>
      <c r="AB131" s="59" t="n">
        <f aca="false">$AB$90*(($AB$4-AB45)^2)</f>
        <v>1.24328573114795</v>
      </c>
      <c r="AC131" s="59" t="n">
        <f aca="false">$AC$90*(($AC$4-AC45)^2)</f>
        <v>0.525578286395071</v>
      </c>
      <c r="AD131" s="59" t="n">
        <f aca="false">$AD$90*(($AD$4-AD45)^2)</f>
        <v>0.277400302701607</v>
      </c>
      <c r="AE131" s="59" t="n">
        <f aca="false">$AE$90*(($AE$4-AE45)^2)</f>
        <v>0.0568044529537617</v>
      </c>
      <c r="AF131" s="59" t="n">
        <f aca="false">$AF$90*(($AF$4-AF45)^2)</f>
        <v>0.0201797238191486</v>
      </c>
      <c r="AG131" s="59" t="n">
        <f aca="false">$AG$90*(($AG$4-AG45)^2)</f>
        <v>0.137302108510314</v>
      </c>
      <c r="AH131" s="59" t="n">
        <f aca="false">$AH$90*(($AH$4-AH45)^2)</f>
        <v>0.0452675627836379</v>
      </c>
      <c r="AI131" s="59" t="n">
        <f aca="false">$AI$90*(($AI$4-AI45)^2)</f>
        <v>0.330663808440504</v>
      </c>
      <c r="AJ131" s="59" t="n">
        <f aca="false">SUM(B131:AI131)</f>
        <v>59.8655908995379</v>
      </c>
    </row>
    <row r="132" customFormat="false" ht="10.5" hidden="false" customHeight="false" outlineLevel="0" collapsed="false">
      <c r="A132" s="59" t="str">
        <f aca="false">A46</f>
        <v>Ставропольский край</v>
      </c>
      <c r="B132" s="59" t="n">
        <f aca="false">$B$90*(($B$4-B46)^2)</f>
        <v>0.00592464296608297</v>
      </c>
      <c r="C132" s="59" t="n">
        <f aca="false">$C$90*(($C$4-C46)^2)</f>
        <v>0.000104547339621633</v>
      </c>
      <c r="D132" s="59" t="n">
        <f aca="false">$D$90*(($D$4-D46)^2)</f>
        <v>2.01746037883376E-005</v>
      </c>
      <c r="E132" s="59" t="n">
        <f aca="false">$E$90*(($E$4-E46)^2)</f>
        <v>0.00253968253968252</v>
      </c>
      <c r="F132" s="59" t="n">
        <f aca="false">$F$90*(($F$4-F46)^2)</f>
        <v>4.75063492063492</v>
      </c>
      <c r="G132" s="59" t="n">
        <f aca="false">$G$90*(($G$4-G46)^2)</f>
        <v>4.75063492063492</v>
      </c>
      <c r="H132" s="59" t="n">
        <f aca="false">$H$90*(($H$4-H46)^2)</f>
        <v>0.0975618495292064</v>
      </c>
      <c r="I132" s="59" t="n">
        <f aca="false">$I$90*(($I$4-I46)^2)</f>
        <v>0.00612716636812529</v>
      </c>
      <c r="J132" s="59" t="n">
        <f aca="false">$J$90*(($J$4-J46)^2)</f>
        <v>0.00478559005009562</v>
      </c>
      <c r="K132" s="59" t="n">
        <f aca="false">$K$90*(($K$4-K46)^2)</f>
        <v>0.0262617381852585</v>
      </c>
      <c r="L132" s="59" t="n">
        <f aca="false">$L$90*(($L$4-L46)^2)</f>
        <v>0.0157937179705518</v>
      </c>
      <c r="M132" s="59" t="n">
        <f aca="false">$M$90*(($M$4-M46)^2)</f>
        <v>0.0119084558665681</v>
      </c>
      <c r="N132" s="59" t="n">
        <f aca="false">$N$90*(($N$4-N46)^2)</f>
        <v>0.00300076455517128</v>
      </c>
      <c r="O132" s="59" t="n">
        <f aca="false">$O$90*(($O$4-O46)^2)</f>
        <v>0.0077936868795285</v>
      </c>
      <c r="P132" s="59" t="n">
        <f aca="false">$P$90*(($P$4-P46)^2)</f>
        <v>0.0381488581950102</v>
      </c>
      <c r="Q132" s="59" t="n">
        <f aca="false">$Q$90*(($Q$4-Q46)^2)</f>
        <v>0.0103647889934467</v>
      </c>
      <c r="R132" s="59" t="n">
        <f aca="false">$R$90*(($R$4-R46)^2)</f>
        <v>0.00450156575201887</v>
      </c>
      <c r="S132" s="59" t="n">
        <f aca="false">$S$90*(($S$4-S46)^2)</f>
        <v>2.89402483705173E-005</v>
      </c>
      <c r="T132" s="59" t="n">
        <f aca="false">$T$90*(($T$4-T46)^2)</f>
        <v>0.00481264241197599</v>
      </c>
      <c r="U132" s="59" t="n">
        <f aca="false">$U$90*(($U$4-U46)^2)</f>
        <v>0.00413498672344268</v>
      </c>
      <c r="V132" s="59" t="n">
        <f aca="false">$V$90*(($V$4-V46)^2)</f>
        <v>0.000659977484354521</v>
      </c>
      <c r="W132" s="59" t="n">
        <f aca="false">$W$90*(($W$4-W46)^2)</f>
        <v>0.0146974407278092</v>
      </c>
      <c r="X132" s="59" t="n">
        <f aca="false">$X$90*(($X$4-X46)^2)</f>
        <v>0.00335584232150312</v>
      </c>
      <c r="Y132" s="59" t="n">
        <f aca="false">$Y$90*(($Y$4-Y46)^2)</f>
        <v>0.0012292923876664</v>
      </c>
      <c r="Z132" s="59" t="n">
        <f aca="false">$Z$90*(($Z$4-Z46)^2)</f>
        <v>0.00858296297316334</v>
      </c>
      <c r="AA132" s="59" t="n">
        <f aca="false">$AA$90*(($AA$4-AA46)^2)</f>
        <v>0</v>
      </c>
      <c r="AB132" s="59" t="n">
        <f aca="false">$AB$90*(($AB$4-AB46)^2)</f>
        <v>0.132569079262387</v>
      </c>
      <c r="AC132" s="59" t="n">
        <f aca="false">$AC$90*(($AC$4-AC46)^2)</f>
        <v>0.111443471289629</v>
      </c>
      <c r="AD132" s="59" t="n">
        <f aca="false">$AD$90*(($AD$4-AD46)^2)</f>
        <v>0.00437821140060226</v>
      </c>
      <c r="AE132" s="59" t="n">
        <f aca="false">$AE$90*(($AE$4-AE46)^2)</f>
        <v>0.1337771538497</v>
      </c>
      <c r="AF132" s="59" t="n">
        <f aca="false">$AF$90*(($AF$4-AF46)^2)</f>
        <v>0.00502847392942822</v>
      </c>
      <c r="AG132" s="59" t="n">
        <f aca="false">$AG$90*(($AG$4-AG46)^2)</f>
        <v>0.0186194179782388</v>
      </c>
      <c r="AH132" s="59" t="n">
        <f aca="false">$AH$90*(($AH$4-AH46)^2)</f>
        <v>0.000189194045960383</v>
      </c>
      <c r="AI132" s="59" t="n">
        <f aca="false">$AI$90*(($AI$4-AI46)^2)</f>
        <v>0.0718329773562447</v>
      </c>
      <c r="AJ132" s="59" t="n">
        <f aca="false">SUM(B132:AI132)</f>
        <v>10.2514471354545</v>
      </c>
    </row>
    <row r="133" customFormat="false" ht="10.5" hidden="false" customHeight="false" outlineLevel="0" collapsed="false">
      <c r="A133" s="59" t="str">
        <f aca="false">A47</f>
        <v>Республика Башкортостан</v>
      </c>
      <c r="B133" s="59" t="n">
        <f aca="false">$B$90*(($B$4-B47)^2)</f>
        <v>0.000119603184488582</v>
      </c>
      <c r="C133" s="59" t="n">
        <f aca="false">$C$90*(($C$4-C47)^2)</f>
        <v>0.00574850268479602</v>
      </c>
      <c r="D133" s="59" t="n">
        <f aca="false">$D$90*(($D$4-D47)^2)</f>
        <v>4.50408440467895E-007</v>
      </c>
      <c r="E133" s="59" t="n">
        <f aca="false">$E$90*(($E$4-E47)^2)</f>
        <v>0.0228571428571428</v>
      </c>
      <c r="F133" s="59" t="n">
        <f aca="false">$F$90*(($F$4-F47)^2)</f>
        <v>3.02285714285714</v>
      </c>
      <c r="G133" s="59" t="n">
        <f aca="false">$G$90*(($G$4-G47)^2)</f>
        <v>3.02285714285714</v>
      </c>
      <c r="H133" s="59" t="n">
        <f aca="false">$H$90*(($H$4-H47)^2)</f>
        <v>0.0111533414797759</v>
      </c>
      <c r="I133" s="59" t="n">
        <f aca="false">$I$90*(($I$4-I47)^2)</f>
        <v>0.0043262182065704</v>
      </c>
      <c r="J133" s="59" t="n">
        <f aca="false">$J$90*(($J$4-J47)^2)</f>
        <v>0.00642369568723165</v>
      </c>
      <c r="K133" s="59" t="n">
        <f aca="false">$K$90*(($K$4-K47)^2)</f>
        <v>0.0487045303436786</v>
      </c>
      <c r="L133" s="59" t="n">
        <f aca="false">$L$90*(($L$4-L47)^2)</f>
        <v>0.0182048561828921</v>
      </c>
      <c r="M133" s="59" t="n">
        <f aca="false">$M$90*(($M$4-M47)^2)</f>
        <v>0.00593058705948472</v>
      </c>
      <c r="N133" s="59" t="n">
        <f aca="false">$N$90*(($N$4-N47)^2)</f>
        <v>0.000971242795245665</v>
      </c>
      <c r="O133" s="59" t="n">
        <f aca="false">$O$90*(($O$4-O47)^2)</f>
        <v>0.00574367149625739</v>
      </c>
      <c r="P133" s="59" t="n">
        <f aca="false">$P$90*(($P$4-P47)^2)</f>
        <v>0.0296759957466653</v>
      </c>
      <c r="Q133" s="59" t="n">
        <f aca="false">$Q$90*(($Q$4-Q47)^2)</f>
        <v>0.000858830677743616</v>
      </c>
      <c r="R133" s="59" t="n">
        <f aca="false">$R$90*(($R$4-R47)^2)</f>
        <v>0.00404586010712281</v>
      </c>
      <c r="S133" s="59" t="n">
        <f aca="false">$S$90*(($S$4-S47)^2)</f>
        <v>0.00558058659980211</v>
      </c>
      <c r="T133" s="59" t="n">
        <f aca="false">$T$90*(($T$4-T47)^2)</f>
        <v>8.95102433551778E-005</v>
      </c>
      <c r="U133" s="59" t="n">
        <f aca="false">$U$90*(($U$4-U47)^2)</f>
        <v>0.00575403479489607</v>
      </c>
      <c r="V133" s="59" t="n">
        <f aca="false">$V$90*(($V$4-V47)^2)</f>
        <v>0.00154162185144124</v>
      </c>
      <c r="W133" s="59" t="n">
        <f aca="false">$W$90*(($W$4-W47)^2)</f>
        <v>0.00603927452527654</v>
      </c>
      <c r="X133" s="59" t="n">
        <f aca="false">$X$90*(($X$4-X47)^2)</f>
        <v>6.52667974645001E-008</v>
      </c>
      <c r="Y133" s="59" t="n">
        <f aca="false">$Y$90*(($Y$4-Y47)^2)</f>
        <v>5.68706543370222E-005</v>
      </c>
      <c r="Z133" s="59" t="n">
        <f aca="false">$Z$90*(($Z$4-Z47)^2)</f>
        <v>0.000923107449926691</v>
      </c>
      <c r="AA133" s="59" t="n">
        <f aca="false">$AA$90*(($AA$4-AA47)^2)</f>
        <v>0.0697653179126267</v>
      </c>
      <c r="AB133" s="59" t="n">
        <f aca="false">$AB$90*(($AB$4-AB47)^2)</f>
        <v>0.0933076221080479</v>
      </c>
      <c r="AC133" s="59" t="n">
        <f aca="false">$AC$90*(($AC$4-AC47)^2)</f>
        <v>0.0002023497924763</v>
      </c>
      <c r="AD133" s="59" t="n">
        <f aca="false">$AD$90*(($AD$4-AD47)^2)</f>
        <v>0.0277017021103509</v>
      </c>
      <c r="AE133" s="59" t="n">
        <f aca="false">$AE$90*(($AE$4-AE47)^2)</f>
        <v>0.0227887986613705</v>
      </c>
      <c r="AF133" s="59" t="n">
        <f aca="false">$AF$90*(($AF$4-AF47)^2)</f>
        <v>0.0155727395295475</v>
      </c>
      <c r="AG133" s="59" t="n">
        <f aca="false">$AG$90*(($AG$4-AG47)^2)</f>
        <v>0.00571252512644701</v>
      </c>
      <c r="AH133" s="59" t="n">
        <f aca="false">$AH$90*(($AH$4-AH47)^2)</f>
        <v>0.000907403489934224</v>
      </c>
      <c r="AI133" s="59" t="n">
        <f aca="false">$AI$90*(($AI$4-AI47)^2)</f>
        <v>0.018752761802362</v>
      </c>
      <c r="AJ133" s="59" t="n">
        <f aca="false">SUM(B133:AI133)</f>
        <v>6.48517510655082</v>
      </c>
    </row>
    <row r="134" customFormat="false" ht="10.5" hidden="false" customHeight="false" outlineLevel="0" collapsed="false">
      <c r="A134" s="59" t="str">
        <f aca="false">A48</f>
        <v>Республика Марий Эл</v>
      </c>
      <c r="B134" s="59" t="n">
        <f aca="false">$B$90*(($B$4-B48)^2)</f>
        <v>0.0219764476081771</v>
      </c>
      <c r="C134" s="59" t="n">
        <f aca="false">$C$90*(($C$4-C48)^2)</f>
        <v>0.0355014019574892</v>
      </c>
      <c r="D134" s="59" t="n">
        <f aca="false">$D$90*(($D$4-D48)^2)</f>
        <v>4.1800821248549E-006</v>
      </c>
      <c r="E134" s="59" t="n">
        <f aca="false">$E$90*(($E$4-E48)^2)</f>
        <v>0.000158730158730163</v>
      </c>
      <c r="F134" s="59" t="n">
        <f aca="false">$F$90*(($F$4-F48)^2)</f>
        <v>1.61920634920635</v>
      </c>
      <c r="G134" s="59" t="n">
        <f aca="false">$G$90*(($G$4-G48)^2)</f>
        <v>1.61920634920635</v>
      </c>
      <c r="H134" s="59" t="n">
        <f aca="false">$H$90*(($H$4-H48)^2)</f>
        <v>0</v>
      </c>
      <c r="I134" s="59" t="n">
        <f aca="false">$I$90*(($I$4-I48)^2)</f>
        <v>0.0991634150741014</v>
      </c>
      <c r="J134" s="59" t="n">
        <f aca="false">$J$90*(($J$4-J48)^2)</f>
        <v>0.00199802426669432</v>
      </c>
      <c r="K134" s="59" t="n">
        <f aca="false">$K$90*(($K$4-K48)^2)</f>
        <v>0.199860720279984</v>
      </c>
      <c r="L134" s="59" t="n">
        <f aca="false">$L$90*(($L$4-L48)^2)</f>
        <v>0.0471785245570394</v>
      </c>
      <c r="M134" s="59" t="n">
        <f aca="false">$M$90*(($M$4-M48)^2)</f>
        <v>0.0291246953532381</v>
      </c>
      <c r="N134" s="59" t="n">
        <f aca="false">$N$90*(($N$4-N48)^2)</f>
        <v>0.00027356454881412</v>
      </c>
      <c r="O134" s="59" t="n">
        <f aca="false">$O$90*(($O$4-O48)^2)</f>
        <v>0.0428478701919755</v>
      </c>
      <c r="P134" s="59" t="n">
        <f aca="false">$P$90*(($P$4-P48)^2)</f>
        <v>0.0591576694393818</v>
      </c>
      <c r="Q134" s="59" t="n">
        <f aca="false">$Q$90*(($Q$4-Q48)^2)</f>
        <v>0.00850978232048473</v>
      </c>
      <c r="R134" s="59" t="n">
        <f aca="false">$R$90*(($R$4-R48)^2)</f>
        <v>0.0135115442612811</v>
      </c>
      <c r="S134" s="59" t="n">
        <f aca="false">$S$90*(($S$4-S48)^2)</f>
        <v>0.00907224177535746</v>
      </c>
      <c r="T134" s="59" t="n">
        <f aca="false">$T$90*(($T$4-T48)^2)</f>
        <v>0.0150544268177532</v>
      </c>
      <c r="U134" s="59" t="n">
        <f aca="false">$U$90*(($U$4-U48)^2)</f>
        <v>0.000570565739010069</v>
      </c>
      <c r="V134" s="59" t="n">
        <f aca="false">$V$90*(($V$4-V48)^2)</f>
        <v>0.0105775736628189</v>
      </c>
      <c r="W134" s="59" t="n">
        <f aca="false">$W$90*(($W$4-W48)^2)</f>
        <v>0.000151030719099325</v>
      </c>
      <c r="X134" s="59" t="n">
        <f aca="false">$X$90*(($X$4-X48)^2)</f>
        <v>0.0147307642535532</v>
      </c>
      <c r="Y134" s="59" t="n">
        <f aca="false">$Y$90*(($Y$4-Y48)^2)</f>
        <v>0.0139055056785515</v>
      </c>
      <c r="Z134" s="59" t="n">
        <f aca="false">$Z$90*(($Z$4-Z48)^2)</f>
        <v>0.000215698760237693</v>
      </c>
      <c r="AA134" s="59" t="n">
        <f aca="false">$AA$90*(($AA$4-AA48)^2)</f>
        <v>0</v>
      </c>
      <c r="AB134" s="59" t="n">
        <f aca="false">$AB$90*(($AB$4-AB48)^2)</f>
        <v>0.0700003219950837</v>
      </c>
      <c r="AC134" s="59" t="n">
        <f aca="false">$AC$90*(($AC$4-AC48)^2)</f>
        <v>0.163299006365103</v>
      </c>
      <c r="AD134" s="59" t="n">
        <f aca="false">$AD$90*(($AD$4-AD48)^2)</f>
        <v>0.0522764497426391</v>
      </c>
      <c r="AE134" s="59" t="n">
        <f aca="false">$AE$90*(($AE$4-AE48)^2)</f>
        <v>0.00186682225809961</v>
      </c>
      <c r="AF134" s="59" t="n">
        <f aca="false">$AF$90*(($AF$4-AF48)^2)</f>
        <v>0.0200506030212538</v>
      </c>
      <c r="AG134" s="59" t="n">
        <f aca="false">$AG$90*(($AG$4-AG48)^2)</f>
        <v>0.0299937676876367</v>
      </c>
      <c r="AH134" s="59" t="n">
        <f aca="false">$AH$90*(($AH$4-AH48)^2)</f>
        <v>0.00971551789791873</v>
      </c>
      <c r="AI134" s="59" t="n">
        <f aca="false">$AI$90*(($AI$4-AI48)^2)</f>
        <v>0.0844459420861461</v>
      </c>
      <c r="AJ134" s="59" t="n">
        <f aca="false">SUM(B134:AI134)</f>
        <v>4.29360550697247</v>
      </c>
    </row>
    <row r="135" customFormat="false" ht="10.5" hidden="false" customHeight="false" outlineLevel="0" collapsed="false">
      <c r="A135" s="59" t="str">
        <f aca="false">A49</f>
        <v>Республика Мордовия</v>
      </c>
      <c r="B135" s="59" t="n">
        <f aca="false">$B$90*(($B$4-B49)^2)</f>
        <v>0.0200508551391203</v>
      </c>
      <c r="C135" s="59" t="n">
        <f aca="false">$C$90*(($C$4-C49)^2)</f>
        <v>0.0284975827164346</v>
      </c>
      <c r="D135" s="59" t="n">
        <f aca="false">$D$90*(($D$4-D49)^2)</f>
        <v>0.000277620670967156</v>
      </c>
      <c r="E135" s="59" t="n">
        <f aca="false">$E$90*(($E$4-E49)^2)</f>
        <v>0.107301587301587</v>
      </c>
      <c r="F135" s="59" t="n">
        <f aca="false">$F$90*(($F$4-F49)^2)</f>
        <v>2.97920634920635</v>
      </c>
      <c r="G135" s="59" t="n">
        <f aca="false">$G$90*(($G$4-G49)^2)</f>
        <v>2.97920634920635</v>
      </c>
      <c r="H135" s="59" t="n">
        <f aca="false">$H$90*(($H$4-H49)^2)</f>
        <v>0.00494542164163952</v>
      </c>
      <c r="I135" s="59" t="n">
        <f aca="false">$I$90*(($I$4-I49)^2)</f>
        <v>0.0555743435270757</v>
      </c>
      <c r="J135" s="59" t="n">
        <f aca="false">$J$90*(($J$4-J49)^2)</f>
        <v>0.00567534947619697</v>
      </c>
      <c r="K135" s="59" t="n">
        <f aca="false">$K$90*(($K$4-K49)^2)</f>
        <v>0.101969554331133</v>
      </c>
      <c r="L135" s="59" t="n">
        <f aca="false">$L$90*(($L$4-L49)^2)</f>
        <v>0.060407342459335</v>
      </c>
      <c r="M135" s="59" t="n">
        <f aca="false">$M$90*(($M$4-M49)^2)</f>
        <v>0.0515066773847567</v>
      </c>
      <c r="N135" s="59" t="n">
        <f aca="false">$N$90*(($N$4-N49)^2)</f>
        <v>0.0179351039284132</v>
      </c>
      <c r="O135" s="59" t="n">
        <f aca="false">$O$90*(($O$4-O49)^2)</f>
        <v>0.000919814667216567</v>
      </c>
      <c r="P135" s="59" t="n">
        <f aca="false">$P$90*(($P$4-P49)^2)</f>
        <v>0.0442911634789961</v>
      </c>
      <c r="Q135" s="59" t="n">
        <f aca="false">$Q$90*(($Q$4-Q49)^2)</f>
        <v>0.0101659615054795</v>
      </c>
      <c r="R135" s="59" t="n">
        <f aca="false">$R$90*(($R$4-R49)^2)</f>
        <v>1.34090356786028E-007</v>
      </c>
      <c r="S135" s="59" t="n">
        <f aca="false">$S$90*(($S$4-S49)^2)</f>
        <v>0.00662609281610887</v>
      </c>
      <c r="T135" s="59" t="n">
        <f aca="false">$T$90*(($T$4-T49)^2)</f>
        <v>0.00980061282750961</v>
      </c>
      <c r="U135" s="59" t="n">
        <f aca="false">$U$90*(($U$4-U49)^2)</f>
        <v>0.0157225623942306</v>
      </c>
      <c r="V135" s="59" t="n">
        <f aca="false">$V$90*(($V$4-V49)^2)</f>
        <v>0.00118536293436175</v>
      </c>
      <c r="W135" s="59" t="n">
        <f aca="false">$W$90*(($W$4-W49)^2)</f>
        <v>0.0102262236263773</v>
      </c>
      <c r="X135" s="59" t="n">
        <f aca="false">$X$90*(($X$4-X49)^2)</f>
        <v>0.00540804978979253</v>
      </c>
      <c r="Y135" s="59" t="n">
        <f aca="false">$Y$90*(($Y$4-Y49)^2)</f>
        <v>0.00802046281132024</v>
      </c>
      <c r="Z135" s="59" t="n">
        <f aca="false">$Z$90*(($Z$4-Z49)^2)</f>
        <v>0.00280843481594636</v>
      </c>
      <c r="AA135" s="59" t="n">
        <f aca="false">$AA$90*(($AA$4-AA49)^2)</f>
        <v>0</v>
      </c>
      <c r="AB135" s="59" t="n">
        <f aca="false">$AB$90*(($AB$4-AB49)^2)</f>
        <v>0.126959484482164</v>
      </c>
      <c r="AC135" s="59" t="n">
        <f aca="false">$AC$90*(($AC$4-AC49)^2)</f>
        <v>0.274392090035209</v>
      </c>
      <c r="AD135" s="59" t="n">
        <f aca="false">$AD$90*(($AD$4-AD49)^2)</f>
        <v>0.0871994170177226</v>
      </c>
      <c r="AE135" s="59" t="n">
        <f aca="false">$AE$90*(($AE$4-AE49)^2)</f>
        <v>0.00878566568540375</v>
      </c>
      <c r="AF135" s="59" t="n">
        <f aca="false">$AF$90*(($AF$4-AF49)^2)</f>
        <v>0.0052180830540493</v>
      </c>
      <c r="AG135" s="59" t="n">
        <f aca="false">$AG$90*(($AG$4-AG49)^2)</f>
        <v>0.00263085486527101</v>
      </c>
      <c r="AH135" s="59" t="n">
        <f aca="false">$AH$90*(($AH$4-AH49)^2)</f>
        <v>0.00066439737557093</v>
      </c>
      <c r="AI135" s="59" t="n">
        <f aca="false">$AI$90*(($AI$4-AI49)^2)</f>
        <v>0.0988145840417703</v>
      </c>
      <c r="AJ135" s="59" t="n">
        <f aca="false">SUM(B135:AI135)</f>
        <v>7.13239358930422</v>
      </c>
    </row>
    <row r="136" customFormat="false" ht="10.5" hidden="false" customHeight="false" outlineLevel="0" collapsed="false">
      <c r="A136" s="59" t="str">
        <f aca="false">A50</f>
        <v>Республика Татарстан</v>
      </c>
      <c r="B136" s="59" t="n">
        <f aca="false">$B$90*(($B$4-B50)^2)</f>
        <v>0.00564112579516296</v>
      </c>
      <c r="C136" s="59" t="n">
        <f aca="false">$C$90*(($C$4-C50)^2)</f>
        <v>0.00442270304508173</v>
      </c>
      <c r="D136" s="59" t="n">
        <f aca="false">$D$90*(($D$4-D50)^2)</f>
        <v>1.43294147346449E-005</v>
      </c>
      <c r="E136" s="59" t="n">
        <f aca="false">$E$90*(($E$4-E50)^2)</f>
        <v>0.00063492063492063</v>
      </c>
      <c r="F136" s="59" t="n">
        <f aca="false">$F$90*(($F$4-F50)^2)</f>
        <v>0.0101587301587304</v>
      </c>
      <c r="G136" s="59" t="n">
        <f aca="false">$G$90*(($G$4-G50)^2)</f>
        <v>0.0101587301587301</v>
      </c>
      <c r="H136" s="59" t="n">
        <f aca="false">$H$90*(($H$4-H50)^2)</f>
        <v>0.00714667627699342</v>
      </c>
      <c r="I136" s="59" t="n">
        <f aca="false">$I$90*(($I$4-I50)^2)</f>
        <v>1.41358854552249E-005</v>
      </c>
      <c r="J136" s="59" t="n">
        <f aca="false">$J$90*(($J$4-J50)^2)</f>
        <v>0.0144941323248264</v>
      </c>
      <c r="K136" s="59" t="n">
        <f aca="false">$K$90*(($K$4-K50)^2)</f>
        <v>0.114253542964384</v>
      </c>
      <c r="L136" s="59" t="n">
        <f aca="false">$L$90*(($L$4-L50)^2)</f>
        <v>0.030110556210468</v>
      </c>
      <c r="M136" s="59" t="n">
        <f aca="false">$M$90*(($M$4-M50)^2)</f>
        <v>0.0485944174936393</v>
      </c>
      <c r="N136" s="59" t="n">
        <f aca="false">$N$90*(($N$4-N50)^2)</f>
        <v>0.0100516075865989</v>
      </c>
      <c r="O136" s="59" t="n">
        <f aca="false">$O$90*(($O$4-O50)^2)</f>
        <v>0.0341315942769352</v>
      </c>
      <c r="P136" s="59" t="n">
        <f aca="false">$P$90*(($P$4-P50)^2)</f>
        <v>0.000151611759696259</v>
      </c>
      <c r="Q136" s="59" t="n">
        <f aca="false">$Q$90*(($Q$4-Q50)^2)</f>
        <v>3.40219631769789E-005</v>
      </c>
      <c r="R136" s="59" t="n">
        <f aca="false">$R$90*(($R$4-R50)^2)</f>
        <v>7.90228860449386E-005</v>
      </c>
      <c r="S136" s="59" t="n">
        <f aca="false">$S$90*(($S$4-S50)^2)</f>
        <v>0.0124182300843979</v>
      </c>
      <c r="T136" s="59" t="n">
        <f aca="false">$T$90*(($T$4-T50)^2)</f>
        <v>0.00146820330667235</v>
      </c>
      <c r="U136" s="59" t="n">
        <f aca="false">$U$90*(($U$4-U50)^2)</f>
        <v>0.000791064264178323</v>
      </c>
      <c r="V136" s="59" t="n">
        <f aca="false">$V$90*(($V$4-V50)^2)</f>
        <v>0.00451177721618842</v>
      </c>
      <c r="W136" s="59" t="n">
        <f aca="false">$W$90*(($W$4-W50)^2)</f>
        <v>2.28790913514105E-005</v>
      </c>
      <c r="X136" s="59" t="n">
        <f aca="false">$X$90*(($X$4-X50)^2)</f>
        <v>0.000373674526430998</v>
      </c>
      <c r="Y136" s="59" t="n">
        <f aca="false">$Y$90*(($Y$4-Y50)^2)</f>
        <v>0.00108804750705158</v>
      </c>
      <c r="Z136" s="59" t="n">
        <f aca="false">$Z$90*(($Z$4-Z50)^2)</f>
        <v>0.0102792419055396</v>
      </c>
      <c r="AA136" s="59" t="n">
        <f aca="false">$AA$90*(($AA$4-AA50)^2)</f>
        <v>0</v>
      </c>
      <c r="AB136" s="59" t="n">
        <f aca="false">$AB$90*(($AB$4-AB50)^2)</f>
        <v>0.00131283098331988</v>
      </c>
      <c r="AC136" s="59" t="n">
        <f aca="false">$AC$90*(($AC$4-AC50)^2)</f>
        <v>0.0117410044964344</v>
      </c>
      <c r="AD136" s="59" t="n">
        <f aca="false">$AD$90*(($AD$4-AD50)^2)</f>
        <v>0.0469564844474845</v>
      </c>
      <c r="AE136" s="59" t="n">
        <f aca="false">$AE$90*(($AE$4-AE50)^2)</f>
        <v>0.00268641947971355</v>
      </c>
      <c r="AF136" s="59" t="n">
        <f aca="false">$AF$90*(($AF$4-AF50)^2)</f>
        <v>0.0586203676523427</v>
      </c>
      <c r="AG136" s="59" t="n">
        <f aca="false">$AG$90*(($AG$4-AG50)^2)</f>
        <v>0.024867040705486</v>
      </c>
      <c r="AH136" s="59" t="n">
        <f aca="false">$AH$90*(($AH$4-AH50)^2)</f>
        <v>0.0461967351875961</v>
      </c>
      <c r="AI136" s="59" t="n">
        <f aca="false">$AI$90*(($AI$4-AI50)^2)</f>
        <v>0.0635957917594513</v>
      </c>
      <c r="AJ136" s="59" t="n">
        <f aca="false">SUM(B136:AI136)</f>
        <v>0.577021651449218</v>
      </c>
    </row>
    <row r="137" customFormat="false" ht="10.5" hidden="false" customHeight="false" outlineLevel="0" collapsed="false">
      <c r="A137" s="59" t="str">
        <f aca="false">A51</f>
        <v>Удмуртская Республика</v>
      </c>
      <c r="B137" s="59" t="n">
        <f aca="false">$B$90*(($B$4-B51)^2)</f>
        <v>0.0121616788378427</v>
      </c>
      <c r="C137" s="59" t="n">
        <f aca="false">$C$90*(($C$4-C51)^2)</f>
        <v>0.00722271496618899</v>
      </c>
      <c r="D137" s="59" t="n">
        <f aca="false">$D$90*(($D$4-D51)^2)</f>
        <v>1.78812974887918E-006</v>
      </c>
      <c r="E137" s="59" t="n">
        <f aca="false">$E$90*(($E$4-E51)^2)</f>
        <v>0.00253968253968252</v>
      </c>
      <c r="F137" s="59" t="n">
        <f aca="false">$F$90*(($F$4-F51)^2)</f>
        <v>1.58730158730159</v>
      </c>
      <c r="G137" s="59" t="n">
        <f aca="false">$G$90*(($G$4-G51)^2)</f>
        <v>1.58730158730159</v>
      </c>
      <c r="H137" s="59" t="n">
        <f aca="false">$H$90*(($H$4-H51)^2)</f>
        <v>0.00207991250241447</v>
      </c>
      <c r="I137" s="59" t="n">
        <f aca="false">$I$90*(($I$4-I51)^2)</f>
        <v>0.00841139414203764</v>
      </c>
      <c r="J137" s="59" t="n">
        <f aca="false">$J$90*(($J$4-J51)^2)</f>
        <v>0.0035285375222449</v>
      </c>
      <c r="K137" s="59" t="n">
        <f aca="false">$K$90*(($K$4-K51)^2)</f>
        <v>0.041107913344244</v>
      </c>
      <c r="L137" s="59" t="n">
        <f aca="false">$L$90*(($L$4-L51)^2)</f>
        <v>0.0367356961907112</v>
      </c>
      <c r="M137" s="59" t="n">
        <f aca="false">$M$90*(($M$4-M51)^2)</f>
        <v>0.00719674415016614</v>
      </c>
      <c r="N137" s="59" t="n">
        <f aca="false">$N$90*(($N$4-N51)^2)</f>
        <v>0.00301406643048051</v>
      </c>
      <c r="O137" s="59" t="n">
        <f aca="false">$O$90*(($O$4-O51)^2)</f>
        <v>0.00969824837452355</v>
      </c>
      <c r="P137" s="59" t="n">
        <f aca="false">$P$90*(($P$4-P51)^2)</f>
        <v>0.00258087611410475</v>
      </c>
      <c r="Q137" s="59" t="n">
        <f aca="false">$Q$90*(($Q$4-Q51)^2)</f>
        <v>0.0135638141310372</v>
      </c>
      <c r="R137" s="59" t="n">
        <f aca="false">$R$90*(($R$4-R51)^2)</f>
        <v>0.012346741307336</v>
      </c>
      <c r="S137" s="59" t="n">
        <f aca="false">$S$90*(($S$4-S51)^2)</f>
        <v>0.00157560763876147</v>
      </c>
      <c r="T137" s="59" t="n">
        <f aca="false">$T$90*(($T$4-T51)^2)</f>
        <v>0.00472180959369864</v>
      </c>
      <c r="U137" s="59" t="n">
        <f aca="false">$U$90*(($U$4-U51)^2)</f>
        <v>0.000461800438017996</v>
      </c>
      <c r="V137" s="59" t="n">
        <f aca="false">$V$90*(($V$4-V51)^2)</f>
        <v>0.000274834701121855</v>
      </c>
      <c r="W137" s="59" t="n">
        <f aca="false">$W$90*(($W$4-W51)^2)</f>
        <v>0.00132901389819792</v>
      </c>
      <c r="X137" s="59" t="n">
        <f aca="false">$X$90*(($X$4-X51)^2)</f>
        <v>0.00701202397954495</v>
      </c>
      <c r="Y137" s="59" t="n">
        <f aca="false">$Y$90*(($Y$4-Y51)^2)</f>
        <v>0.000428945197739284</v>
      </c>
      <c r="Z137" s="59" t="n">
        <f aca="false">$Z$90*(($Z$4-Z51)^2)</f>
        <v>0.000824711610412813</v>
      </c>
      <c r="AA137" s="59" t="n">
        <f aca="false">$AA$90*(($AA$4-AA51)^2)</f>
        <v>0</v>
      </c>
      <c r="AB137" s="59" t="n">
        <f aca="false">$AB$90*(($AB$4-AB51)^2)</f>
        <v>0.0112871407964443</v>
      </c>
      <c r="AC137" s="59" t="n">
        <f aca="false">$AC$90*(($AC$4-AC51)^2)</f>
        <v>0.112498520824523</v>
      </c>
      <c r="AD137" s="59" t="n">
        <f aca="false">$AD$90*(($AD$4-AD51)^2)</f>
        <v>0.0666344730524717</v>
      </c>
      <c r="AE137" s="59" t="n">
        <f aca="false">$AE$90*(($AE$4-AE51)^2)</f>
        <v>0.00456226319092703</v>
      </c>
      <c r="AF137" s="59" t="n">
        <f aca="false">$AF$90*(($AF$4-AF51)^2)</f>
        <v>0.00136243864294719</v>
      </c>
      <c r="AG137" s="59" t="n">
        <f aca="false">$AG$90*(($AG$4-AG51)^2)</f>
        <v>0.000635835968363896</v>
      </c>
      <c r="AH137" s="59" t="n">
        <f aca="false">$AH$90*(($AH$4-AH51)^2)</f>
        <v>0.00403318334227931</v>
      </c>
      <c r="AI137" s="59" t="n">
        <f aca="false">$AI$90*(($AI$4-AI51)^2)</f>
        <v>0.00590247367433176</v>
      </c>
      <c r="AJ137" s="59" t="n">
        <f aca="false">SUM(B137:AI137)</f>
        <v>3.56033805983572</v>
      </c>
    </row>
    <row r="138" customFormat="false" ht="10.5" hidden="false" customHeight="false" outlineLevel="0" collapsed="false">
      <c r="A138" s="59" t="str">
        <f aca="false">A52</f>
        <v>Чувашская Республика</v>
      </c>
      <c r="B138" s="59" t="n">
        <f aca="false">$B$90*(($B$4-B52)^2)</f>
        <v>0.0264235870239735</v>
      </c>
      <c r="C138" s="59" t="n">
        <f aca="false">$C$90*(($C$4-C52)^2)</f>
        <v>0.0129101825950804</v>
      </c>
      <c r="D138" s="59" t="n">
        <f aca="false">$D$90*(($D$4-D52)^2)</f>
        <v>1.43294147346449E-005</v>
      </c>
      <c r="E138" s="59" t="n">
        <f aca="false">$E$90*(($E$4-E52)^2)</f>
        <v>0.000158730158730163</v>
      </c>
      <c r="F138" s="59" t="n">
        <f aca="false">$F$90*(($F$4-F52)^2)</f>
        <v>3.24587301587301</v>
      </c>
      <c r="G138" s="59" t="n">
        <f aca="false">$G$90*(($G$4-G52)^2)</f>
        <v>3.24587301587302</v>
      </c>
      <c r="H138" s="59" t="n">
        <f aca="false">$H$90*(($H$4-H52)^2)</f>
        <v>0.0178138952802568</v>
      </c>
      <c r="I138" s="59" t="n">
        <f aca="false">$I$90*(($I$4-I52)^2)</f>
        <v>0.0242296745674895</v>
      </c>
      <c r="J138" s="59" t="n">
        <f aca="false">$J$90*(($J$4-J52)^2)</f>
        <v>0.0136253967746542</v>
      </c>
      <c r="K138" s="59" t="n">
        <f aca="false">$K$90*(($K$4-K52)^2)</f>
        <v>0.0464626013036129</v>
      </c>
      <c r="L138" s="59" t="n">
        <f aca="false">$L$90*(($L$4-L52)^2)</f>
        <v>0.0239290069522281</v>
      </c>
      <c r="M138" s="59" t="n">
        <f aca="false">$M$90*(($M$4-M52)^2)</f>
        <v>0.0291246953532381</v>
      </c>
      <c r="N138" s="59" t="n">
        <f aca="false">$N$90*(($N$4-N52)^2)</f>
        <v>0.00196460434991707</v>
      </c>
      <c r="O138" s="59" t="n">
        <f aca="false">$O$90*(($O$4-O52)^2)</f>
        <v>0.00161485410573032</v>
      </c>
      <c r="P138" s="59" t="n">
        <f aca="false">$P$90*(($P$4-P52)^2)</f>
        <v>0.0445798521966927</v>
      </c>
      <c r="Q138" s="59" t="n">
        <f aca="false">$Q$90*(($Q$4-Q52)^2)</f>
        <v>0.0182223951961912</v>
      </c>
      <c r="R138" s="59" t="n">
        <f aca="false">$R$90*(($R$4-R52)^2)</f>
        <v>0.000417636979860223</v>
      </c>
      <c r="S138" s="59" t="n">
        <f aca="false">$S$90*(($S$4-S52)^2)</f>
        <v>2.03019084741322E-005</v>
      </c>
      <c r="T138" s="59" t="n">
        <f aca="false">$T$90*(($T$4-T52)^2)</f>
        <v>0.00961942268874299</v>
      </c>
      <c r="U138" s="59" t="n">
        <f aca="false">$U$90*(($U$4-U52)^2)</f>
        <v>0.00151326642241274</v>
      </c>
      <c r="V138" s="59" t="n">
        <f aca="false">$V$90*(($V$4-V52)^2)</f>
        <v>0.00507605812707219</v>
      </c>
      <c r="W138" s="59" t="n">
        <f aca="false">$W$90*(($W$4-W52)^2)</f>
        <v>0.0101312337598754</v>
      </c>
      <c r="X138" s="59" t="n">
        <f aca="false">$X$90*(($X$4-X52)^2)</f>
        <v>0.00867910607326171</v>
      </c>
      <c r="Y138" s="59" t="n">
        <f aca="false">$Y$90*(($Y$4-Y52)^2)</f>
        <v>0.0061442680330601</v>
      </c>
      <c r="Z138" s="59" t="n">
        <f aca="false">$Z$90*(($Z$4-Z52)^2)</f>
        <v>0.00172190418154511</v>
      </c>
      <c r="AA138" s="59" t="n">
        <f aca="false">$AA$90*(($AA$4-AA52)^2)</f>
        <v>0.683920097818895</v>
      </c>
      <c r="AB138" s="59" t="n">
        <f aca="false">$AB$90*(($AB$4-AB52)^2)</f>
        <v>0.122473647871917</v>
      </c>
      <c r="AC138" s="59" t="n">
        <f aca="false">$AC$90*(($AC$4-AC52)^2)</f>
        <v>0.307816285952058</v>
      </c>
      <c r="AD138" s="59" t="n">
        <f aca="false">$AD$90*(($AD$4-AD52)^2)</f>
        <v>0.0525775843941318</v>
      </c>
      <c r="AE138" s="59" t="n">
        <f aca="false">$AE$90*(($AE$4-AE52)^2)</f>
        <v>0.00036648835728082</v>
      </c>
      <c r="AF138" s="59" t="n">
        <f aca="false">$AF$90*(($AF$4-AF52)^2)</f>
        <v>0.00164000697877227</v>
      </c>
      <c r="AG138" s="59" t="n">
        <f aca="false">$AG$90*(($AG$4-AG52)^2)</f>
        <v>0.00958315139852303</v>
      </c>
      <c r="AH138" s="59" t="n">
        <f aca="false">$AH$90*(($AH$4-AH52)^2)</f>
        <v>0.00279963218879906</v>
      </c>
      <c r="AI138" s="59" t="n">
        <f aca="false">$AI$90*(($AI$4-AI52)^2)</f>
        <v>0.076139623151637</v>
      </c>
      <c r="AJ138" s="59" t="n">
        <f aca="false">SUM(B138:AI138)</f>
        <v>8.05345955330488</v>
      </c>
    </row>
    <row r="139" customFormat="false" ht="10.5" hidden="false" customHeight="false" outlineLevel="0" collapsed="false">
      <c r="A139" s="59" t="str">
        <f aca="false">A53</f>
        <v>Кировская область</v>
      </c>
      <c r="B139" s="59" t="n">
        <f aca="false">$B$90*(($B$4-B53)^2)</f>
        <v>0.000715975962697198</v>
      </c>
      <c r="C139" s="59" t="n">
        <f aca="false">$C$90*(($C$4-C53)^2)</f>
        <v>0.0114537555030767</v>
      </c>
      <c r="D139" s="59" t="n">
        <f aca="false">$D$90*(($D$4-D53)^2)</f>
        <v>6.57976919172697E-005</v>
      </c>
      <c r="E139" s="59" t="n">
        <f aca="false">$E$90*(($E$4-E53)^2)</f>
        <v>0.253968253968254</v>
      </c>
      <c r="F139" s="59" t="n">
        <f aca="false">$F$90*(($F$4-F53)^2)</f>
        <v>0.00142857142857154</v>
      </c>
      <c r="G139" s="59" t="n">
        <f aca="false">$G$90*(($G$4-G53)^2)</f>
        <v>0.0014285714285714</v>
      </c>
      <c r="H139" s="59" t="n">
        <f aca="false">$H$90*(($H$4-H53)^2)</f>
        <v>4.48679037193294E-005</v>
      </c>
      <c r="I139" s="59" t="n">
        <f aca="false">$I$90*(($I$4-I53)^2)</f>
        <v>0.0171599438863034</v>
      </c>
      <c r="J139" s="59" t="n">
        <f aca="false">$J$90*(($J$4-J53)^2)</f>
        <v>0.000128483982528646</v>
      </c>
      <c r="K139" s="59" t="n">
        <f aca="false">$K$90*(($K$4-K53)^2)</f>
        <v>0.0778811584646827</v>
      </c>
      <c r="L139" s="59" t="n">
        <f aca="false">$L$90*(($L$4-L53)^2)</f>
        <v>0.0453277394698996</v>
      </c>
      <c r="M139" s="59" t="n">
        <f aca="false">$M$90*(($M$4-M53)^2)</f>
        <v>0.0166583824338587</v>
      </c>
      <c r="N139" s="59" t="n">
        <f aca="false">$N$90*(($N$4-N53)^2)</f>
        <v>0.00164094646883215</v>
      </c>
      <c r="O139" s="59" t="n">
        <f aca="false">$O$90*(($O$4-O53)^2)</f>
        <v>0.00120963097268902</v>
      </c>
      <c r="P139" s="59" t="n">
        <f aca="false">$P$90*(($P$4-P53)^2)</f>
        <v>0.0499577531493382</v>
      </c>
      <c r="Q139" s="59" t="n">
        <f aca="false">$Q$90*(($Q$4-Q53)^2)</f>
        <v>0.0108134140148462</v>
      </c>
      <c r="R139" s="59" t="n">
        <f aca="false">$R$90*(($R$4-R53)^2)</f>
        <v>0.0198627647456505</v>
      </c>
      <c r="S139" s="59" t="n">
        <f aca="false">$S$90*(($S$4-S53)^2)</f>
        <v>5.73820231024383E-005</v>
      </c>
      <c r="T139" s="59" t="n">
        <f aca="false">$T$90*(($T$4-T53)^2)</f>
        <v>0.0143148181949354</v>
      </c>
      <c r="U139" s="59" t="n">
        <f aca="false">$U$90*(($U$4-U53)^2)</f>
        <v>0.000229128745808042</v>
      </c>
      <c r="V139" s="59" t="n">
        <f aca="false">$V$90*(($V$4-V53)^2)</f>
        <v>0.00160409345031417</v>
      </c>
      <c r="W139" s="59" t="n">
        <f aca="false">$W$90*(($W$4-W53)^2)</f>
        <v>0.0145060144523027</v>
      </c>
      <c r="X139" s="59" t="n">
        <f aca="false">$X$90*(($X$4-X53)^2)</f>
        <v>0.0170900951409238</v>
      </c>
      <c r="Y139" s="59" t="n">
        <f aca="false">$Y$90*(($Y$4-Y53)^2)</f>
        <v>0.00681202045219758</v>
      </c>
      <c r="Z139" s="59" t="n">
        <f aca="false">$Z$90*(($Z$4-Z53)^2)</f>
        <v>0.000545098325456792</v>
      </c>
      <c r="AA139" s="59" t="n">
        <f aca="false">$AA$90*(($AA$4-AA53)^2)</f>
        <v>0</v>
      </c>
      <c r="AB139" s="59" t="n">
        <f aca="false">$AB$90*(($AB$4-AB53)^2)</f>
        <v>0.00119118077329714</v>
      </c>
      <c r="AC139" s="59" t="n">
        <f aca="false">$AC$90*(($AC$4-AC53)^2)</f>
        <v>0.0962560016514558</v>
      </c>
      <c r="AD139" s="59" t="n">
        <f aca="false">$AD$90*(($AD$4-AD53)^2)</f>
        <v>0.0337987348535649</v>
      </c>
      <c r="AE139" s="59" t="n">
        <f aca="false">$AE$90*(($AE$4-AE53)^2)</f>
        <v>0.0544986295734452</v>
      </c>
      <c r="AF139" s="59" t="n">
        <f aca="false">$AF$90*(($AF$4-AF53)^2)</f>
        <v>0.0121564014645651</v>
      </c>
      <c r="AG139" s="59" t="n">
        <f aca="false">$AG$90*(($AG$4-AG53)^2)</f>
        <v>0.00126498144560593</v>
      </c>
      <c r="AH139" s="59" t="n">
        <f aca="false">$AH$90*(($AH$4-AH53)^2)</f>
        <v>0.00213689418337774</v>
      </c>
      <c r="AI139" s="59" t="n">
        <f aca="false">$AI$90*(($AI$4-AI53)^2)</f>
        <v>0.00427603451650318</v>
      </c>
      <c r="AJ139" s="59" t="n">
        <f aca="false">SUM(B139:AI139)</f>
        <v>0.770483520722292</v>
      </c>
    </row>
    <row r="140" customFormat="false" ht="10.5" hidden="false" customHeight="false" outlineLevel="0" collapsed="false">
      <c r="A140" s="59" t="str">
        <f aca="false">A54</f>
        <v>Нижегородская область</v>
      </c>
      <c r="B140" s="59" t="n">
        <f aca="false">$B$90*(($B$4-B54)^2)</f>
        <v>0.00427785783052833</v>
      </c>
      <c r="C140" s="59" t="n">
        <f aca="false">$C$90*(($C$4-C54)^2)</f>
        <v>0.00130331427959602</v>
      </c>
      <c r="D140" s="59" t="n">
        <f aca="false">$D$90*(($D$4-D54)^2)</f>
        <v>0.000160469262198482</v>
      </c>
      <c r="E140" s="59" t="n">
        <f aca="false">$E$90*(($E$4-E54)^2)</f>
        <v>0.162539682539682</v>
      </c>
      <c r="F140" s="59" t="n">
        <f aca="false">$F$90*(($F$4-F54)^2)</f>
        <v>0.241428571428572</v>
      </c>
      <c r="G140" s="59" t="n">
        <f aca="false">$G$90*(($G$4-G54)^2)</f>
        <v>0.241428571428571</v>
      </c>
      <c r="H140" s="59" t="n">
        <f aca="false">$H$90*(($H$4-H54)^2)</f>
        <v>0.0111533414797759</v>
      </c>
      <c r="I140" s="59" t="n">
        <f aca="false">$I$90*(($I$4-I54)^2)</f>
        <v>0.00456396947733092</v>
      </c>
      <c r="J140" s="59" t="n">
        <f aca="false">$J$90*(($J$4-J54)^2)</f>
        <v>0.00607568481521754</v>
      </c>
      <c r="K140" s="59" t="n">
        <f aca="false">$K$90*(($K$4-K54)^2)</f>
        <v>0.0540625777511026</v>
      </c>
      <c r="L140" s="59" t="n">
        <f aca="false">$L$90*(($L$4-L54)^2)</f>
        <v>2.32740396942227E-007</v>
      </c>
      <c r="M140" s="59" t="n">
        <f aca="false">$M$90*(($M$4-M54)^2)</f>
        <v>0.00462666663065999</v>
      </c>
      <c r="N140" s="59" t="n">
        <f aca="false">$N$90*(($N$4-N54)^2)</f>
        <v>0.00512058524321189</v>
      </c>
      <c r="O140" s="59" t="n">
        <f aca="false">$O$90*(($O$4-O54)^2)</f>
        <v>0.016578307308792</v>
      </c>
      <c r="P140" s="59" t="n">
        <f aca="false">$P$90*(($P$4-P54)^2)</f>
        <v>0.0374384258766974</v>
      </c>
      <c r="Q140" s="59" t="n">
        <f aca="false">$Q$90*(($Q$4-Q54)^2)</f>
        <v>0.000137259425249748</v>
      </c>
      <c r="R140" s="59" t="n">
        <f aca="false">$R$90*(($R$4-R54)^2)</f>
        <v>5.84312919924051E-006</v>
      </c>
      <c r="S140" s="59" t="n">
        <f aca="false">$S$90*(($S$4-S54)^2)</f>
        <v>6.13880438858197E-005</v>
      </c>
      <c r="T140" s="59" t="n">
        <f aca="false">$T$90*(($T$4-T54)^2)</f>
        <v>0.00308670074876605</v>
      </c>
      <c r="U140" s="59" t="n">
        <f aca="false">$U$90*(($U$4-U54)^2)</f>
        <v>0.00145179528867775</v>
      </c>
      <c r="V140" s="59" t="n">
        <f aca="false">$V$90*(($V$4-V54)^2)</f>
        <v>0.00226499467584858</v>
      </c>
      <c r="W140" s="59" t="n">
        <f aca="false">$W$90*(($W$4-W54)^2)</f>
        <v>0.00379881529283389</v>
      </c>
      <c r="X140" s="59" t="n">
        <f aca="false">$X$90*(($X$4-X54)^2)</f>
        <v>0.00131500861702144</v>
      </c>
      <c r="Y140" s="59" t="n">
        <f aca="false">$Y$90*(($Y$4-Y54)^2)</f>
        <v>0.00105131966354861</v>
      </c>
      <c r="Z140" s="59" t="n">
        <f aca="false">$Z$90*(($Z$4-Z54)^2)</f>
        <v>0.00264755940279673</v>
      </c>
      <c r="AA140" s="59" t="n">
        <f aca="false">$AA$90*(($AA$4-AA54)^2)</f>
        <v>0</v>
      </c>
      <c r="AB140" s="59" t="n">
        <f aca="false">$AB$90*(($AB$4-AB54)^2)</f>
        <v>4.82130290814582E-006</v>
      </c>
      <c r="AC140" s="59" t="n">
        <f aca="false">$AC$90*(($AC$4-AC54)^2)</f>
        <v>0.0265350171898285</v>
      </c>
      <c r="AD140" s="59" t="n">
        <f aca="false">$AD$90*(($AD$4-AD54)^2)</f>
        <v>0.00958426552378603</v>
      </c>
      <c r="AE140" s="59" t="n">
        <f aca="false">$AE$90*(($AE$4-AE54)^2)</f>
        <v>0.0166517433969279</v>
      </c>
      <c r="AF140" s="59" t="n">
        <f aca="false">$AF$90*(($AF$4-AF54)^2)</f>
        <v>0.00355104516458734</v>
      </c>
      <c r="AG140" s="59" t="n">
        <f aca="false">$AG$90*(($AG$4-AG54)^2)</f>
        <v>0.00856855613585747</v>
      </c>
      <c r="AH140" s="59" t="n">
        <f aca="false">$AH$90*(($AH$4-AH54)^2)</f>
        <v>0.0473619590587302</v>
      </c>
      <c r="AI140" s="59" t="n">
        <f aca="false">$AI$90*(($AI$4-AI54)^2)</f>
        <v>0.077276625794194</v>
      </c>
      <c r="AJ140" s="59" t="n">
        <f aca="false">SUM(B140:AI140)</f>
        <v>0.996112975946982</v>
      </c>
    </row>
    <row r="141" customFormat="false" ht="10.5" hidden="false" customHeight="false" outlineLevel="0" collapsed="false">
      <c r="A141" s="59" t="str">
        <f aca="false">A55</f>
        <v>Оренбургская область</v>
      </c>
      <c r="B141" s="59" t="n">
        <f aca="false">$B$90*(($B$4-B55)^2)</f>
        <v>0.000590757443448194</v>
      </c>
      <c r="C141" s="59" t="n">
        <f aca="false">$C$90*(($C$4-C55)^2)</f>
        <v>0.00196310971975121</v>
      </c>
      <c r="D141" s="59" t="n">
        <f aca="false">$D$90*(($D$4-D55)^2)</f>
        <v>1.13892956306767E-007</v>
      </c>
      <c r="E141" s="59" t="n">
        <f aca="false">$E$90*(($E$4-E55)^2)</f>
        <v>0</v>
      </c>
      <c r="F141" s="59" t="n">
        <f aca="false">$F$90*(($F$4-F55)^2)</f>
        <v>3.91253968253968</v>
      </c>
      <c r="G141" s="59" t="n">
        <f aca="false">$G$90*(($G$4-G55)^2)</f>
        <v>3.91253968253968</v>
      </c>
      <c r="H141" s="59" t="n">
        <f aca="false">$H$90*(($H$4-H55)^2)</f>
        <v>0.0496536064954579</v>
      </c>
      <c r="I141" s="59" t="n">
        <f aca="false">$I$90*(($I$4-I55)^2)</f>
        <v>0.00493328818606719</v>
      </c>
      <c r="J141" s="59" t="n">
        <f aca="false">$J$90*(($J$4-J55)^2)</f>
        <v>0.000514175905223076</v>
      </c>
      <c r="K141" s="59" t="n">
        <f aca="false">$K$90*(($K$4-K55)^2)</f>
        <v>0.00966325951573647</v>
      </c>
      <c r="L141" s="59" t="n">
        <f aca="false">$L$90*(($L$4-L55)^2)</f>
        <v>0.0595590755807499</v>
      </c>
      <c r="M141" s="59" t="n">
        <f aca="false">$M$90*(($M$4-M55)^2)</f>
        <v>0.0643995595415094</v>
      </c>
      <c r="N141" s="59" t="n">
        <f aca="false">$N$90*(($N$4-N55)^2)</f>
        <v>0.00955375127106844</v>
      </c>
      <c r="O141" s="59" t="n">
        <f aca="false">$O$90*(($O$4-O55)^2)</f>
        <v>0.00112200059703916</v>
      </c>
      <c r="P141" s="59" t="n">
        <f aca="false">$P$90*(($P$4-P55)^2)</f>
        <v>0.00176308510261235</v>
      </c>
      <c r="Q141" s="59" t="n">
        <f aca="false">$Q$90*(($Q$4-Q55)^2)</f>
        <v>0.0065124143750338</v>
      </c>
      <c r="R141" s="59" t="n">
        <f aca="false">$R$90*(($R$4-R55)^2)</f>
        <v>0.000411576002287973</v>
      </c>
      <c r="S141" s="59" t="n">
        <f aca="false">$S$90*(($S$4-S55)^2)</f>
        <v>0.00437334823645634</v>
      </c>
      <c r="T141" s="59" t="n">
        <f aca="false">$T$90*(($T$4-T55)^2)</f>
        <v>0.00932425127789622</v>
      </c>
      <c r="U141" s="59" t="n">
        <f aca="false">$U$90*(($U$4-U55)^2)</f>
        <v>0.0116296106128154</v>
      </c>
      <c r="V141" s="59" t="n">
        <f aca="false">$V$90*(($V$4-V55)^2)</f>
        <v>0.00085139668477925</v>
      </c>
      <c r="W141" s="59" t="n">
        <f aca="false">$W$90*(($W$4-W55)^2)</f>
        <v>0.0179874073690985</v>
      </c>
      <c r="X141" s="59" t="n">
        <f aca="false">$X$90*(($X$4-X55)^2)</f>
        <v>0.0079719701139006</v>
      </c>
      <c r="Y141" s="59" t="n">
        <f aca="false">$Y$90*(($Y$4-Y55)^2)</f>
        <v>0.00692612220904828</v>
      </c>
      <c r="Z141" s="59" t="n">
        <f aca="false">$Z$90*(($Z$4-Z55)^2)</f>
        <v>0.000728565620846867</v>
      </c>
      <c r="AA141" s="59" t="n">
        <f aca="false">$AA$90*(($AA$4-AA55)^2)</f>
        <v>0</v>
      </c>
      <c r="AB141" s="59" t="n">
        <f aca="false">$AB$90*(($AB$4-AB55)^2)</f>
        <v>0.125222087078675</v>
      </c>
      <c r="AC141" s="59" t="n">
        <f aca="false">$AC$90*(($AC$4-AC55)^2)</f>
        <v>0.0644197921619854</v>
      </c>
      <c r="AD141" s="59" t="n">
        <f aca="false">$AD$90*(($AD$4-AD55)^2)</f>
        <v>0.0290285881699002</v>
      </c>
      <c r="AE141" s="59" t="n">
        <f aca="false">$AE$90*(($AE$4-AE55)^2)</f>
        <v>0.0560280529867693</v>
      </c>
      <c r="AF141" s="59" t="n">
        <f aca="false">$AF$90*(($AF$4-AF55)^2)</f>
        <v>0.0217587419121738</v>
      </c>
      <c r="AG141" s="59" t="n">
        <f aca="false">$AG$90*(($AG$4-AG55)^2)</f>
        <v>0.019381960924684</v>
      </c>
      <c r="AH141" s="59" t="n">
        <f aca="false">$AH$90*(($AH$4-AH55)^2)</f>
        <v>0.00357718814263373</v>
      </c>
      <c r="AI141" s="59" t="n">
        <f aca="false">$AI$90*(($AI$4-AI55)^2)</f>
        <v>0.0384843106485286</v>
      </c>
      <c r="AJ141" s="59" t="n">
        <f aca="false">SUM(B141:AI141)</f>
        <v>8.4534125328585</v>
      </c>
    </row>
    <row r="142" customFormat="false" ht="10.5" hidden="false" customHeight="false" outlineLevel="0" collapsed="false">
      <c r="A142" s="59" t="str">
        <f aca="false">A56</f>
        <v>Пензенская область</v>
      </c>
      <c r="B142" s="59" t="n">
        <f aca="false">$B$90*(($B$4-B56)^2)</f>
        <v>0.0116982060603645</v>
      </c>
      <c r="C142" s="59" t="n">
        <f aca="false">$C$90*(($C$4-C56)^2)</f>
        <v>0.0103327862108498</v>
      </c>
      <c r="D142" s="59" t="n">
        <f aca="false">$D$90*(($D$4-D56)^2)</f>
        <v>0.000226238996378333</v>
      </c>
      <c r="E142" s="59" t="n">
        <f aca="false">$E$90*(($E$4-E56)^2)</f>
        <v>0.321428571428571</v>
      </c>
      <c r="F142" s="59" t="n">
        <f aca="false">$F$90*(($F$4-F56)^2)</f>
        <v>0.845873015873015</v>
      </c>
      <c r="G142" s="59" t="n">
        <f aca="false">$G$90*(($G$4-G56)^2)</f>
        <v>0.845873015873016</v>
      </c>
      <c r="H142" s="59" t="n">
        <f aca="false">$H$90*(($H$4-H56)^2)</f>
        <v>0.00619621445919784</v>
      </c>
      <c r="I142" s="59" t="n">
        <f aca="false">$I$90*(($I$4-I56)^2)</f>
        <v>0.039967439208327</v>
      </c>
      <c r="J142" s="59" t="n">
        <f aca="false">$J$90*(($J$4-J56)^2)</f>
        <v>0.00584614830912797</v>
      </c>
      <c r="K142" s="59" t="n">
        <f aca="false">$K$90*(($K$4-K56)^2)</f>
        <v>0.037241647672993</v>
      </c>
      <c r="L142" s="59" t="n">
        <f aca="false">$L$90*(($L$4-L56)^2)</f>
        <v>0.0145282690910513</v>
      </c>
      <c r="M142" s="59" t="n">
        <f aca="false">$M$90*(($M$4-M56)^2)</f>
        <v>0.0269113334743611</v>
      </c>
      <c r="N142" s="59" t="n">
        <f aca="false">$N$90*(($N$4-N56)^2)</f>
        <v>8.27136110477076E-005</v>
      </c>
      <c r="O142" s="59" t="n">
        <f aca="false">$O$90*(($O$4-O56)^2)</f>
        <v>0.00131414125282742</v>
      </c>
      <c r="P142" s="59" t="n">
        <f aca="false">$P$90*(($P$4-P56)^2)</f>
        <v>0.0625537465434054</v>
      </c>
      <c r="Q142" s="59" t="n">
        <f aca="false">$Q$90*(($Q$4-Q56)^2)</f>
        <v>0.00959193210450751</v>
      </c>
      <c r="R142" s="59" t="n">
        <f aca="false">$R$90*(($R$4-R56)^2)</f>
        <v>0.0026134940805824</v>
      </c>
      <c r="S142" s="59" t="n">
        <f aca="false">$S$90*(($S$4-S56)^2)</f>
        <v>0.000548898464532536</v>
      </c>
      <c r="T142" s="59" t="n">
        <f aca="false">$T$90*(($T$4-T56)^2)</f>
        <v>0.00414958864166161</v>
      </c>
      <c r="U142" s="59" t="n">
        <f aca="false">$U$90*(($U$4-U56)^2)</f>
        <v>0.00170789688516067</v>
      </c>
      <c r="V142" s="59" t="n">
        <f aca="false">$V$90*(($V$4-V56)^2)</f>
        <v>0.00188922058115077</v>
      </c>
      <c r="W142" s="59" t="n">
        <f aca="false">$W$90*(($W$4-W56)^2)</f>
        <v>0.000552998352926884</v>
      </c>
      <c r="X142" s="59" t="n">
        <f aca="false">$X$90*(($X$4-X56)^2)</f>
        <v>0.00919705679376649</v>
      </c>
      <c r="Y142" s="59" t="n">
        <f aca="false">$Y$90*(($Y$4-Y56)^2)</f>
        <v>0.000631069565253927</v>
      </c>
      <c r="Z142" s="59" t="n">
        <f aca="false">$Z$90*(($Z$4-Z56)^2)</f>
        <v>1.47100629189891E-005</v>
      </c>
      <c r="AA142" s="59" t="n">
        <f aca="false">$AA$90*(($AA$4-AA56)^2)</f>
        <v>0</v>
      </c>
      <c r="AB142" s="59" t="n">
        <f aca="false">$AB$90*(($AB$4-AB56)^2)</f>
        <v>0.133469591673064</v>
      </c>
      <c r="AC142" s="59" t="n">
        <f aca="false">$AC$90*(($AC$4-AC56)^2)</f>
        <v>0.200086307864924</v>
      </c>
      <c r="AD142" s="59" t="n">
        <f aca="false">$AD$90*(($AD$4-AD56)^2)</f>
        <v>0.0593823671900485</v>
      </c>
      <c r="AE142" s="59" t="n">
        <f aca="false">$AE$90*(($AE$4-AE56)^2)</f>
        <v>0.0741014710580559</v>
      </c>
      <c r="AF142" s="59" t="n">
        <f aca="false">$AF$90*(($AF$4-AF56)^2)</f>
        <v>0.000640217636183726</v>
      </c>
      <c r="AG142" s="59" t="n">
        <f aca="false">$AG$90*(($AG$4-AG56)^2)</f>
        <v>0.0569285526779319</v>
      </c>
      <c r="AH142" s="59" t="n">
        <f aca="false">$AH$90*(($AH$4-AH56)^2)</f>
        <v>0.00231288747047127</v>
      </c>
      <c r="AI142" s="59" t="n">
        <f aca="false">$AI$90*(($AI$4-AI56)^2)</f>
        <v>0.121152648890647</v>
      </c>
      <c r="AJ142" s="59" t="n">
        <f aca="false">SUM(B142:AI142)</f>
        <v>2.90904439805832</v>
      </c>
    </row>
    <row r="143" customFormat="false" ht="10.5" hidden="false" customHeight="false" outlineLevel="0" collapsed="false">
      <c r="A143" s="59" t="str">
        <f aca="false">A57</f>
        <v>Самарская область</v>
      </c>
      <c r="B143" s="59" t="n">
        <f aca="false">$B$90*(($B$4-B57)^2)</f>
        <v>0.00864489141294651</v>
      </c>
      <c r="C143" s="59" t="n">
        <f aca="false">$C$90*(($C$4-C57)^2)</f>
        <v>0.0011013552407649</v>
      </c>
      <c r="D143" s="59" t="n">
        <f aca="false">$D$90*(($D$4-D57)^2)</f>
        <v>0.000123690898777447</v>
      </c>
      <c r="E143" s="59" t="n">
        <f aca="false">$E$90*(($E$4-E57)^2)</f>
        <v>0.083968253968254</v>
      </c>
      <c r="F143" s="59" t="n">
        <f aca="false">$F$90*(($F$4-F57)^2)</f>
        <v>0.335873015873017</v>
      </c>
      <c r="G143" s="59" t="n">
        <f aca="false">$G$90*(($G$4-G57)^2)</f>
        <v>0.335873015873016</v>
      </c>
      <c r="H143" s="59" t="n">
        <f aca="false">$H$90*(($H$4-H57)^2)</f>
        <v>0.0140379738737553</v>
      </c>
      <c r="I143" s="59" t="n">
        <f aca="false">$I$90*(($I$4-I57)^2)</f>
        <v>0.00611525738355571</v>
      </c>
      <c r="J143" s="59" t="n">
        <f aca="false">$J$90*(($J$4-J57)^2)</f>
        <v>0.00689423584554348</v>
      </c>
      <c r="K143" s="59" t="n">
        <f aca="false">$K$90*(($K$4-K57)^2)</f>
        <v>0.0897109125948421</v>
      </c>
      <c r="L143" s="59" t="n">
        <f aca="false">$L$90*(($L$4-L57)^2)</f>
        <v>0.00276815563819409</v>
      </c>
      <c r="M143" s="59" t="n">
        <f aca="false">$M$90*(($M$4-M57)^2)</f>
        <v>0.0264926745779321</v>
      </c>
      <c r="N143" s="59" t="n">
        <f aca="false">$N$90*(($N$4-N57)^2)</f>
        <v>0.00859067003012484</v>
      </c>
      <c r="O143" s="59" t="n">
        <f aca="false">$O$90*(($O$4-O57)^2)</f>
        <v>0.0235012640428933</v>
      </c>
      <c r="P143" s="59" t="n">
        <f aca="false">$P$90*(($P$4-P57)^2)</f>
        <v>0.00134570543003357</v>
      </c>
      <c r="Q143" s="59" t="n">
        <f aca="false">$Q$90*(($Q$4-Q57)^2)</f>
        <v>0.00106925397142749</v>
      </c>
      <c r="R143" s="59" t="n">
        <f aca="false">$R$90*(($R$4-R57)^2)</f>
        <v>0.000555244806599694</v>
      </c>
      <c r="S143" s="59" t="n">
        <f aca="false">$S$90*(($S$4-S57)^2)</f>
        <v>0.0048052116037225</v>
      </c>
      <c r="T143" s="59" t="n">
        <f aca="false">$T$90*(($T$4-T57)^2)</f>
        <v>0.00255026394297462</v>
      </c>
      <c r="U143" s="59" t="n">
        <f aca="false">$U$90*(($U$4-U57)^2)</f>
        <v>0.00125142855483068</v>
      </c>
      <c r="V143" s="59" t="n">
        <f aca="false">$V$90*(($V$4-V57)^2)</f>
        <v>0.00113441328356593</v>
      </c>
      <c r="W143" s="59" t="n">
        <f aca="false">$W$90*(($W$4-W57)^2)</f>
        <v>5.5901994878076E-005</v>
      </c>
      <c r="X143" s="59" t="n">
        <f aca="false">$X$90*(($X$4-X57)^2)</f>
        <v>0.00117028103200565</v>
      </c>
      <c r="Y143" s="59" t="n">
        <f aca="false">$Y$90*(($Y$4-Y57)^2)</f>
        <v>0.00122106481315171</v>
      </c>
      <c r="Z143" s="59" t="n">
        <f aca="false">$Z$90*(($Z$4-Z57)^2)</f>
        <v>0.00019554909744678</v>
      </c>
      <c r="AA143" s="59" t="n">
        <f aca="false">$AA$90*(($AA$4-AA57)^2)</f>
        <v>0</v>
      </c>
      <c r="AB143" s="59" t="n">
        <f aca="false">$AB$90*(($AB$4-AB57)^2)</f>
        <v>0.0116261842068693</v>
      </c>
      <c r="AC143" s="59" t="n">
        <f aca="false">$AC$90*(($AC$4-AC57)^2)</f>
        <v>0.00195872655393999</v>
      </c>
      <c r="AD143" s="59" t="n">
        <f aca="false">$AD$90*(($AD$4-AD57)^2)</f>
        <v>0.0834101844618</v>
      </c>
      <c r="AE143" s="59" t="n">
        <f aca="false">$AE$90*(($AE$4-AE57)^2)</f>
        <v>0.00854902613257395</v>
      </c>
      <c r="AF143" s="59" t="n">
        <f aca="false">$AF$90*(($AF$4-AF57)^2)</f>
        <v>0.00275275749473071</v>
      </c>
      <c r="AG143" s="59" t="n">
        <f aca="false">$AG$90*(($AG$4-AG57)^2)</f>
        <v>0.000417027567073112</v>
      </c>
      <c r="AH143" s="59" t="n">
        <f aca="false">$AH$90*(($AH$4-AH57)^2)</f>
        <v>2.69215592918859E-008</v>
      </c>
      <c r="AI143" s="59" t="n">
        <f aca="false">$AI$90*(($AI$4-AI57)^2)</f>
        <v>0.0387147551075813</v>
      </c>
      <c r="AJ143" s="59" t="n">
        <f aca="false">SUM(B143:AI143)</f>
        <v>1.10647837423038</v>
      </c>
    </row>
    <row r="144" customFormat="false" ht="10.5" hidden="false" customHeight="false" outlineLevel="0" collapsed="false">
      <c r="A144" s="59" t="str">
        <f aca="false">A58</f>
        <v>Саратовская область</v>
      </c>
      <c r="B144" s="59" t="n">
        <f aca="false">$B$90*(($B$4-B58)^2)</f>
        <v>0.00177435848366576</v>
      </c>
      <c r="C144" s="59" t="n">
        <f aca="false">$C$90*(($C$4-C58)^2)</f>
        <v>8.82334143927528E-005</v>
      </c>
      <c r="D144" s="59" t="n">
        <f aca="false">$D$90*(($D$4-D58)^2)</f>
        <v>0.000141398460767122</v>
      </c>
      <c r="E144" s="59" t="n">
        <f aca="false">$E$90*(($E$4-E58)^2)</f>
        <v>0.115714285714286</v>
      </c>
      <c r="F144" s="59" t="n">
        <f aca="false">$F$90*(($F$4-F58)^2)</f>
        <v>0.0014285714285714</v>
      </c>
      <c r="G144" s="59" t="n">
        <f aca="false">$G$90*(($G$4-G58)^2)</f>
        <v>0.00142857142857144</v>
      </c>
      <c r="H144" s="59" t="n">
        <f aca="false">$H$90*(($H$4-H58)^2)</f>
        <v>0.000171233697463929</v>
      </c>
      <c r="I144" s="59" t="n">
        <f aca="false">$I$90*(($I$4-I58)^2)</f>
        <v>0.00329996238417279</v>
      </c>
      <c r="J144" s="59" t="n">
        <f aca="false">$J$90*(($J$4-J58)^2)</f>
        <v>0.00085340900530357</v>
      </c>
      <c r="K144" s="59" t="n">
        <f aca="false">$K$90*(($K$4-K58)^2)</f>
        <v>0.00545942048824378</v>
      </c>
      <c r="L144" s="59" t="n">
        <f aca="false">$L$90*(($L$4-L58)^2)</f>
        <v>0.00747085789349653</v>
      </c>
      <c r="M144" s="59" t="n">
        <f aca="false">$M$90*(($M$4-M58)^2)</f>
        <v>9.58869509328118E-005</v>
      </c>
      <c r="N144" s="59" t="n">
        <f aca="false">$N$90*(($N$4-N58)^2)</f>
        <v>0.000693234196080678</v>
      </c>
      <c r="O144" s="59" t="n">
        <f aca="false">$O$90*(($O$4-O58)^2)</f>
        <v>0.0137819863118843</v>
      </c>
      <c r="P144" s="59" t="n">
        <f aca="false">$P$90*(($P$4-P58)^2)</f>
        <v>0.015759348364088</v>
      </c>
      <c r="Q144" s="59" t="n">
        <f aca="false">$Q$90*(($Q$4-Q58)^2)</f>
        <v>0.00656304708050246</v>
      </c>
      <c r="R144" s="59" t="n">
        <f aca="false">$R$90*(($R$4-R58)^2)</f>
        <v>0.000114954056241825</v>
      </c>
      <c r="S144" s="59" t="n">
        <f aca="false">$S$90*(($S$4-S58)^2)</f>
        <v>0.000711738189434713</v>
      </c>
      <c r="T144" s="59" t="n">
        <f aca="false">$T$90*(($T$4-T58)^2)</f>
        <v>0.00877843751785097</v>
      </c>
      <c r="U144" s="59" t="n">
        <f aca="false">$U$90*(($U$4-U58)^2)</f>
        <v>0.000129132694311512</v>
      </c>
      <c r="V144" s="59" t="n">
        <f aca="false">$V$90*(($V$4-V58)^2)</f>
        <v>0.00297392366536636</v>
      </c>
      <c r="W144" s="59" t="n">
        <f aca="false">$W$90*(($W$4-W58)^2)</f>
        <v>0.0130065025273557</v>
      </c>
      <c r="X144" s="59" t="n">
        <f aca="false">$X$90*(($X$4-X58)^2)</f>
        <v>0.0183101896654599</v>
      </c>
      <c r="Y144" s="59" t="n">
        <f aca="false">$Y$90*(($Y$4-Y58)^2)</f>
        <v>0.00459502454413773</v>
      </c>
      <c r="Z144" s="59" t="n">
        <f aca="false">$Z$90*(($Z$4-Z58)^2)</f>
        <v>0.00710383578039688</v>
      </c>
      <c r="AA144" s="59" t="n">
        <f aca="false">$AA$90*(($AA$4-AA58)^2)</f>
        <v>0</v>
      </c>
      <c r="AB144" s="59" t="n">
        <f aca="false">$AB$90*(($AB$4-AB58)^2)</f>
        <v>0.13500874764653</v>
      </c>
      <c r="AC144" s="59" t="n">
        <f aca="false">$AC$90*(($AC$4-AC58)^2)</f>
        <v>0.082081596778679</v>
      </c>
      <c r="AD144" s="59" t="n">
        <f aca="false">$AD$90*(($AD$4-AD58)^2)</f>
        <v>0.000608756890331627</v>
      </c>
      <c r="AE144" s="59" t="n">
        <f aca="false">$AE$90*(($AE$4-AE58)^2)</f>
        <v>0.0130911420899793</v>
      </c>
      <c r="AF144" s="59" t="n">
        <f aca="false">$AF$90*(($AF$4-AF58)^2)</f>
        <v>0.00188674179841517</v>
      </c>
      <c r="AG144" s="59" t="n">
        <f aca="false">$AG$90*(($AG$4-AG58)^2)</f>
        <v>0.0112852971790845</v>
      </c>
      <c r="AH144" s="59" t="n">
        <f aca="false">$AH$90*(($AH$4-AH58)^2)</f>
        <v>0.00447330180004396</v>
      </c>
      <c r="AI144" s="59" t="n">
        <f aca="false">$AI$90*(($AI$4-AI58)^2)</f>
        <v>0.0884112205298821</v>
      </c>
      <c r="AJ144" s="59" t="n">
        <f aca="false">SUM(B144:AI144)</f>
        <v>0.567294348655925</v>
      </c>
    </row>
    <row r="145" customFormat="false" ht="10.5" hidden="false" customHeight="false" outlineLevel="0" collapsed="false">
      <c r="A145" s="59" t="str">
        <f aca="false">A59</f>
        <v>Ульяновская область</v>
      </c>
      <c r="B145" s="59" t="n">
        <f aca="false">$B$90*(($B$4-B59)^2)</f>
        <v>0.0141012197050229</v>
      </c>
      <c r="C145" s="59" t="n">
        <f aca="false">$C$90*(($C$4-C59)^2)</f>
        <v>0.0123921111565428</v>
      </c>
      <c r="D145" s="59" t="n">
        <f aca="false">$D$90*(($D$4-D59)^2)</f>
        <v>0.000191713018197621</v>
      </c>
      <c r="E145" s="59" t="n">
        <f aca="false">$E$90*(($E$4-E59)^2)</f>
        <v>0.194444444444444</v>
      </c>
      <c r="F145" s="59" t="n">
        <f aca="false">$F$90*(($F$4-F59)^2)</f>
        <v>0.0128571428571426</v>
      </c>
      <c r="G145" s="59" t="n">
        <f aca="false">$G$90*(($G$4-G59)^2)</f>
        <v>0.0128571428571429</v>
      </c>
      <c r="H145" s="59" t="n">
        <f aca="false">$H$90*(($H$4-H59)^2)</f>
        <v>0.0901358980103441</v>
      </c>
      <c r="I145" s="59" t="n">
        <f aca="false">$I$90*(($I$4-I59)^2)</f>
        <v>0.0278904291986228</v>
      </c>
      <c r="J145" s="59" t="n">
        <f aca="false">$J$90*(($J$4-J59)^2)</f>
        <v>0.00323133527991854</v>
      </c>
      <c r="K145" s="59" t="n">
        <f aca="false">$K$90*(($K$4-K59)^2)</f>
        <v>0.0712747691890813</v>
      </c>
      <c r="L145" s="59" t="n">
        <f aca="false">$L$90*(($L$4-L59)^2)</f>
        <v>0.00471535091597522</v>
      </c>
      <c r="M145" s="59" t="n">
        <f aca="false">$M$90*(($M$4-M59)^2)</f>
        <v>8.78474294488517E-005</v>
      </c>
      <c r="N145" s="59" t="n">
        <f aca="false">$N$90*(($N$4-N59)^2)</f>
        <v>0.0027495132329919</v>
      </c>
      <c r="O145" s="59" t="n">
        <f aca="false">$O$90*(($O$4-O59)^2)</f>
        <v>0.000537499561384031</v>
      </c>
      <c r="P145" s="59" t="n">
        <f aca="false">$P$90*(($P$4-P59)^2)</f>
        <v>0.00693424183383865</v>
      </c>
      <c r="Q145" s="59" t="n">
        <f aca="false">$Q$90*(($Q$4-Q59)^2)</f>
        <v>0.0167957921078145</v>
      </c>
      <c r="R145" s="59" t="n">
        <f aca="false">$R$90*(($R$4-R59)^2)</f>
        <v>0.00370446252481937</v>
      </c>
      <c r="S145" s="59" t="n">
        <f aca="false">$S$90*(($S$4-S59)^2)</f>
        <v>0.000197821416583594</v>
      </c>
      <c r="T145" s="59" t="n">
        <f aca="false">$T$90*(($T$4-T59)^2)</f>
        <v>0.00459598986344897</v>
      </c>
      <c r="U145" s="59" t="n">
        <f aca="false">$U$90*(($U$4-U59)^2)</f>
        <v>0.00766155728494716</v>
      </c>
      <c r="V145" s="59" t="n">
        <f aca="false">$V$90*(($V$4-V59)^2)</f>
        <v>0.000415365153533429</v>
      </c>
      <c r="W145" s="59" t="n">
        <f aca="false">$W$90*(($W$4-W59)^2)</f>
        <v>0.00710329433290858</v>
      </c>
      <c r="X145" s="59" t="n">
        <f aca="false">$X$90*(($X$4-X59)^2)</f>
        <v>0.00216434538533663</v>
      </c>
      <c r="Y145" s="59" t="n">
        <f aca="false">$Y$90*(($Y$4-Y59)^2)</f>
        <v>0.00955019932211577</v>
      </c>
      <c r="Z145" s="59" t="n">
        <f aca="false">$Z$90*(($Z$4-Z59)^2)</f>
        <v>8.81716029377414E-005</v>
      </c>
      <c r="AA145" s="59" t="n">
        <f aca="false">$AA$90*(($AA$4-AA59)^2)</f>
        <v>0</v>
      </c>
      <c r="AB145" s="59" t="n">
        <f aca="false">$AB$90*(($AB$4-AB59)^2)</f>
        <v>0.0637055557994269</v>
      </c>
      <c r="AC145" s="59" t="n">
        <f aca="false">$AC$90*(($AC$4-AC59)^2)</f>
        <v>0.145425540351975</v>
      </c>
      <c r="AD145" s="59" t="n">
        <f aca="false">$AD$90*(($AD$4-AD59)^2)</f>
        <v>0.0612446124848343</v>
      </c>
      <c r="AE145" s="59" t="n">
        <f aca="false">$AE$90*(($AE$4-AE59)^2)</f>
        <v>0.0389797782840862</v>
      </c>
      <c r="AF145" s="59" t="n">
        <f aca="false">$AF$90*(($AF$4-AF59)^2)</f>
        <v>0.00887167927766528</v>
      </c>
      <c r="AG145" s="59" t="n">
        <f aca="false">$AG$90*(($AG$4-AG59)^2)</f>
        <v>0.01840573948324</v>
      </c>
      <c r="AH145" s="59" t="n">
        <f aca="false">$AH$90*(($AH$4-AH59)^2)</f>
        <v>0.000728362977083821</v>
      </c>
      <c r="AI145" s="59" t="n">
        <f aca="false">$AI$90*(($AI$4-AI59)^2)</f>
        <v>0.0701143604147951</v>
      </c>
      <c r="AJ145" s="59" t="n">
        <f aca="false">SUM(B145:AI145)</f>
        <v>0.914153286757651</v>
      </c>
    </row>
    <row r="146" customFormat="false" ht="10.5" hidden="false" customHeight="false" outlineLevel="0" collapsed="false">
      <c r="A146" s="59" t="str">
        <f aca="false">A60</f>
        <v>Курганская область</v>
      </c>
      <c r="B146" s="59" t="n">
        <f aca="false">$B$90*(($B$4-B60)^2)</f>
        <v>0.00502956043150744</v>
      </c>
      <c r="C146" s="59" t="n">
        <f aca="false">$C$90*(($C$4-C60)^2)</f>
        <v>0.025835009052424</v>
      </c>
      <c r="D146" s="59" t="n">
        <f aca="false">$D$90*(($D$4-D60)^2)</f>
        <v>5.71184305542132E-006</v>
      </c>
      <c r="E146" s="59" t="n">
        <f aca="false">$E$90*(($E$4-E60)^2)</f>
        <v>0.241428571428571</v>
      </c>
      <c r="F146" s="59" t="n">
        <f aca="false">$F$90*(($F$4-F60)^2)</f>
        <v>3.02285714285714</v>
      </c>
      <c r="G146" s="59" t="n">
        <f aca="false">$G$90*(($G$4-G60)^2)</f>
        <v>3.02285714285714</v>
      </c>
      <c r="H146" s="59" t="n">
        <f aca="false">$H$90*(($H$4-H60)^2)</f>
        <v>0.000182401965369729</v>
      </c>
      <c r="I146" s="59" t="n">
        <f aca="false">$I$90*(($I$4-I60)^2)</f>
        <v>0.0485345099824719</v>
      </c>
      <c r="J146" s="59" t="n">
        <f aca="false">$J$90*(($J$4-J60)^2)</f>
        <v>1.80092015434917E-006</v>
      </c>
      <c r="K146" s="59" t="n">
        <f aca="false">$K$90*(($K$4-K60)^2)</f>
        <v>0.134304718205845</v>
      </c>
      <c r="L146" s="59" t="n">
        <f aca="false">$L$90*(($L$4-L60)^2)</f>
        <v>0.0899297577925502</v>
      </c>
      <c r="M146" s="59" t="n">
        <f aca="false">$M$90*(($M$4-M60)^2)</f>
        <v>0.0417715716341719</v>
      </c>
      <c r="N146" s="59" t="n">
        <f aca="false">$N$90*(($N$4-N60)^2)</f>
        <v>0.00395932053596746</v>
      </c>
      <c r="O146" s="59" t="n">
        <f aca="false">$O$90*(($O$4-O60)^2)</f>
        <v>0.00297755536156906</v>
      </c>
      <c r="P146" s="59" t="n">
        <f aca="false">$P$90*(($P$4-P60)^2)</f>
        <v>0.0294961131079413</v>
      </c>
      <c r="Q146" s="59" t="n">
        <f aca="false">$Q$90*(($Q$4-Q60)^2)</f>
        <v>0.0101626228735744</v>
      </c>
      <c r="R146" s="59" t="n">
        <f aca="false">$R$90*(($R$4-R60)^2)</f>
        <v>0.00282856213671424</v>
      </c>
      <c r="S146" s="59" t="n">
        <f aca="false">$S$90*(($S$4-S60)^2)</f>
        <v>2.2011856177951E-005</v>
      </c>
      <c r="T146" s="59" t="n">
        <f aca="false">$T$90*(($T$4-T60)^2)</f>
        <v>0.0141851594566913</v>
      </c>
      <c r="U146" s="59" t="n">
        <f aca="false">$U$90*(($U$4-U60)^2)</f>
        <v>0.00167628672825538</v>
      </c>
      <c r="V146" s="59" t="n">
        <f aca="false">$V$90*(($V$4-V60)^2)</f>
        <v>0.00231257846632472</v>
      </c>
      <c r="W146" s="59" t="n">
        <f aca="false">$W$90*(($W$4-W60)^2)</f>
        <v>0.0258406772814596</v>
      </c>
      <c r="X146" s="59" t="n">
        <f aca="false">$X$90*(($X$4-X60)^2)</f>
        <v>0.00683779175664509</v>
      </c>
      <c r="Y146" s="59" t="n">
        <f aca="false">$Y$90*(($Y$4-Y60)^2)</f>
        <v>0.00460044865934353</v>
      </c>
      <c r="Z146" s="59" t="n">
        <f aca="false">$Z$90*(($Z$4-Z60)^2)</f>
        <v>0.00154333505554987</v>
      </c>
      <c r="AA146" s="59" t="n">
        <f aca="false">$AA$90*(($AA$4-AA60)^2)</f>
        <v>0</v>
      </c>
      <c r="AB146" s="59" t="n">
        <f aca="false">$AB$90*(($AB$4-AB60)^2)</f>
        <v>0.136974224981671</v>
      </c>
      <c r="AC146" s="59" t="n">
        <f aca="false">$AC$90*(($AC$4-AC60)^2)</f>
        <v>0.212651327360563</v>
      </c>
      <c r="AD146" s="59" t="n">
        <f aca="false">$AD$90*(($AD$4-AD60)^2)</f>
        <v>0.0444697824724109</v>
      </c>
      <c r="AE146" s="59" t="n">
        <f aca="false">$AE$90*(($AE$4-AE60)^2)</f>
        <v>0.0599897689329977</v>
      </c>
      <c r="AF146" s="59" t="n">
        <f aca="false">$AF$90*(($AF$4-AF60)^2)</f>
        <v>0.000389396014441028</v>
      </c>
      <c r="AG146" s="59" t="n">
        <f aca="false">$AG$90*(($AG$4-AG60)^2)</f>
        <v>0.00566160135830179</v>
      </c>
      <c r="AH146" s="59" t="n">
        <f aca="false">$AH$90*(($AH$4-AH60)^2)</f>
        <v>0.000753684657800117</v>
      </c>
      <c r="AI146" s="59" t="n">
        <f aca="false">$AI$90*(($AI$4-AI60)^2)</f>
        <v>0.0113303865391443</v>
      </c>
      <c r="AJ146" s="59" t="n">
        <f aca="false">SUM(B146:AI146)</f>
        <v>7.21140053456395</v>
      </c>
    </row>
    <row r="147" customFormat="false" ht="10.5" hidden="false" customHeight="false" outlineLevel="0" collapsed="false">
      <c r="A147" s="59" t="str">
        <f aca="false">A61</f>
        <v>Свердловская область</v>
      </c>
      <c r="B147" s="59" t="n">
        <f aca="false">$B$90*(($B$4-B61)^2)</f>
        <v>0.0003683483725666</v>
      </c>
      <c r="C147" s="59" t="n">
        <f aca="false">$C$90*(($C$4-C61)^2)</f>
        <v>0.00761105357654592</v>
      </c>
      <c r="D147" s="59" t="n">
        <f aca="false">$D$90*(($D$4-D61)^2)</f>
        <v>1.43294147346449E-005</v>
      </c>
      <c r="E147" s="59" t="n">
        <f aca="false">$E$90*(($E$4-E61)^2)</f>
        <v>0.0192063492063493</v>
      </c>
      <c r="F147" s="59" t="n">
        <f aca="false">$F$90*(($F$4-F61)^2)</f>
        <v>1.25730158730159</v>
      </c>
      <c r="G147" s="59" t="n">
        <f aca="false">$G$90*(($G$4-G61)^2)</f>
        <v>1.25730158730159</v>
      </c>
      <c r="H147" s="59" t="n">
        <f aca="false">$H$90*(($H$4-H61)^2)</f>
        <v>0.000834997969605739</v>
      </c>
      <c r="I147" s="59" t="n">
        <f aca="false">$I$90*(($I$4-I61)^2)</f>
        <v>0.000711791590572134</v>
      </c>
      <c r="J147" s="59" t="n">
        <f aca="false">$J$90*(($J$4-J61)^2)</f>
        <v>2.32560593265326E-005</v>
      </c>
      <c r="K147" s="59" t="n">
        <f aca="false">$K$90*(($K$4-K61)^2)</f>
        <v>0.0966307344855336</v>
      </c>
      <c r="L147" s="59" t="n">
        <f aca="false">$L$90*(($L$4-L61)^2)</f>
        <v>0.00367737748203365</v>
      </c>
      <c r="M147" s="59" t="n">
        <f aca="false">$M$90*(($M$4-M61)^2)</f>
        <v>0.0211186514814263</v>
      </c>
      <c r="N147" s="59" t="n">
        <f aca="false">$N$90*(($N$4-N61)^2)</f>
        <v>2.31912396127715E-005</v>
      </c>
      <c r="O147" s="59" t="n">
        <f aca="false">$O$90*(($O$4-O61)^2)</f>
        <v>0.0139100189733613</v>
      </c>
      <c r="P147" s="59" t="n">
        <f aca="false">$P$90*(($P$4-P61)^2)</f>
        <v>0.042380462335269</v>
      </c>
      <c r="Q147" s="59" t="n">
        <f aca="false">$Q$90*(($Q$4-Q61)^2)</f>
        <v>0.000155989173266782</v>
      </c>
      <c r="R147" s="59" t="n">
        <f aca="false">$R$90*(($R$4-R61)^2)</f>
        <v>5.49165165172736E-005</v>
      </c>
      <c r="S147" s="59" t="n">
        <f aca="false">$S$90*(($S$4-S61)^2)</f>
        <v>0.00711289027167191</v>
      </c>
      <c r="T147" s="59" t="n">
        <f aca="false">$T$90*(($T$4-T61)^2)</f>
        <v>0.000713403229271656</v>
      </c>
      <c r="U147" s="59" t="n">
        <f aca="false">$U$90*(($U$4-U61)^2)</f>
        <v>0.0134545964489697</v>
      </c>
      <c r="V147" s="59" t="n">
        <f aca="false">$V$90*(($V$4-V61)^2)</f>
        <v>0.0188025692336595</v>
      </c>
      <c r="W147" s="59" t="n">
        <f aca="false">$W$90*(($W$4-W61)^2)</f>
        <v>0.00258978366527243</v>
      </c>
      <c r="X147" s="59" t="n">
        <f aca="false">$X$90*(($X$4-X61)^2)</f>
        <v>3.45185011631063E-005</v>
      </c>
      <c r="Y147" s="59" t="n">
        <f aca="false">$Y$90*(($Y$4-Y61)^2)</f>
        <v>0.00073735581284236</v>
      </c>
      <c r="Z147" s="59" t="n">
        <f aca="false">$Z$90*(($Z$4-Z61)^2)</f>
        <v>0.0130662363552481</v>
      </c>
      <c r="AA147" s="59" t="n">
        <f aca="false">$AA$90*(($AA$4-AA61)^2)</f>
        <v>0</v>
      </c>
      <c r="AB147" s="59" t="n">
        <f aca="false">$AB$90*(($AB$4-AB61)^2)</f>
        <v>0.0398741346773594</v>
      </c>
      <c r="AC147" s="59" t="n">
        <f aca="false">$AC$90*(($AC$4-AC61)^2)</f>
        <v>2.39274405304725E-005</v>
      </c>
      <c r="AD147" s="59" t="n">
        <f aca="false">$AD$90*(($AD$4-AD61)^2)</f>
        <v>0.033365877912517</v>
      </c>
      <c r="AE147" s="59" t="n">
        <f aca="false">$AE$90*(($AE$4-AE61)^2)</f>
        <v>0.00141650120967977</v>
      </c>
      <c r="AF147" s="59" t="n">
        <f aca="false">$AF$90*(($AF$4-AF61)^2)</f>
        <v>0.000640217636183726</v>
      </c>
      <c r="AG147" s="59" t="n">
        <f aca="false">$AG$90*(($AG$4-AG61)^2)</f>
        <v>8.59893835326836E-005</v>
      </c>
      <c r="AH147" s="59" t="n">
        <f aca="false">$AH$90*(($AH$4-AH61)^2)</f>
        <v>0.106041612504183</v>
      </c>
      <c r="AI147" s="59" t="n">
        <f aca="false">$AI$90*(($AI$4-AI61)^2)</f>
        <v>0.025073732932742</v>
      </c>
      <c r="AJ147" s="59" t="n">
        <f aca="false">SUM(B147:AI147)</f>
        <v>2.98435798969472</v>
      </c>
    </row>
    <row r="148" customFormat="false" ht="10.5" hidden="false" customHeight="false" outlineLevel="0" collapsed="false">
      <c r="A148" s="59" t="str">
        <f aca="false">A62</f>
        <v>Тюменская область</v>
      </c>
      <c r="B148" s="59" t="n">
        <f aca="false">$B$90*(($B$4-B62)^2)</f>
        <v>3.67345092617225E-009</v>
      </c>
      <c r="C148" s="59" t="n">
        <f aca="false">$C$90*(($C$4-C62)^2)</f>
        <v>0.00828230760229523</v>
      </c>
      <c r="D148" s="59" t="n">
        <f aca="false">$D$90*(($D$4-D62)^2)</f>
        <v>1.09302187877512E-005</v>
      </c>
      <c r="E148" s="59" t="n">
        <f aca="false">$E$90*(($E$4-E62)^2)</f>
        <v>0.142857142857143</v>
      </c>
      <c r="F148" s="59" t="n">
        <f aca="false">$F$90*(($F$4-F62)^2)</f>
        <v>1.68396825396825</v>
      </c>
      <c r="G148" s="59" t="n">
        <f aca="false">$G$90*(($G$4-G62)^2)</f>
        <v>1.68396825396826</v>
      </c>
      <c r="H148" s="59" t="n">
        <f aca="false">$H$90*(($H$4-H62)^2)</f>
        <v>0.044282487885485</v>
      </c>
      <c r="I148" s="59" t="n">
        <f aca="false">$I$90*(($I$4-I62)^2)</f>
        <v>0.00479154615824123</v>
      </c>
      <c r="J148" s="59" t="n">
        <f aca="false">$J$90*(($J$4-J62)^2)</f>
        <v>0.0013174036168985</v>
      </c>
      <c r="K148" s="59" t="n">
        <f aca="false">$K$90*(($K$4-K62)^2)</f>
        <v>0.0316000713280559</v>
      </c>
      <c r="L148" s="59" t="n">
        <f aca="false">$L$90*(($L$4-L62)^2)</f>
        <v>0.0227055090356289</v>
      </c>
      <c r="M148" s="59" t="n">
        <f aca="false">$M$90*(($M$4-M62)^2)</f>
        <v>0.00105082280989444</v>
      </c>
      <c r="N148" s="59" t="n">
        <f aca="false">$N$90*(($N$4-N62)^2)</f>
        <v>0.0058241806006074</v>
      </c>
      <c r="O148" s="59" t="n">
        <f aca="false">$O$90*(($O$4-O62)^2)</f>
        <v>0.0157395096626817</v>
      </c>
      <c r="P148" s="59" t="n">
        <f aca="false">$P$90*(($P$4-P62)^2)</f>
        <v>0.00015580921923368</v>
      </c>
      <c r="Q148" s="59" t="n">
        <f aca="false">$Q$90*(($Q$4-Q62)^2)</f>
        <v>0.0076491516350312</v>
      </c>
      <c r="R148" s="59" t="n">
        <f aca="false">$R$90*(($R$4-R62)^2)</f>
        <v>0.00829602788064101</v>
      </c>
      <c r="S148" s="59" t="n">
        <f aca="false">$S$90*(($S$4-S62)^2)</f>
        <v>0.0112299834454509</v>
      </c>
      <c r="T148" s="59" t="n">
        <f aca="false">$T$90*(($T$4-T62)^2)</f>
        <v>0.0163963231047207</v>
      </c>
      <c r="U148" s="59" t="n">
        <f aca="false">$U$90*(($U$4-U62)^2)</f>
        <v>0.0231372616964166</v>
      </c>
      <c r="V148" s="59" t="n">
        <f aca="false">$V$90*(($V$4-V62)^2)</f>
        <v>0.0218701118627769</v>
      </c>
      <c r="W148" s="59" t="n">
        <f aca="false">$W$90*(($W$4-W62)^2)</f>
        <v>0.0716739396473517</v>
      </c>
      <c r="X148" s="59" t="n">
        <f aca="false">$X$90*(($X$4-X62)^2)</f>
        <v>0.0164471082864187</v>
      </c>
      <c r="Y148" s="59" t="n">
        <f aca="false">$Y$90*(($Y$4-Y62)^2)</f>
        <v>0.000102014191266279</v>
      </c>
      <c r="Z148" s="59" t="n">
        <f aca="false">$Z$90*(($Z$4-Z62)^2)</f>
        <v>0.00373327832731742</v>
      </c>
      <c r="AA148" s="59" t="n">
        <f aca="false">$AA$90*(($AA$4-AA62)^2)</f>
        <v>0</v>
      </c>
      <c r="AB148" s="59" t="n">
        <f aca="false">$AB$90*(($AB$4-AB62)^2)</f>
        <v>1.14837094497378</v>
      </c>
      <c r="AC148" s="59" t="n">
        <f aca="false">$AC$90*(($AC$4-AC62)^2)</f>
        <v>0.0360011263231344</v>
      </c>
      <c r="AD148" s="59" t="n">
        <f aca="false">$AD$90*(($AD$4-AD62)^2)</f>
        <v>0.0162641872897271</v>
      </c>
      <c r="AE148" s="59" t="n">
        <f aca="false">$AE$90*(($AE$4-AE62)^2)</f>
        <v>0.0124978651285426</v>
      </c>
      <c r="AF148" s="59" t="n">
        <f aca="false">$AF$90*(($AF$4-AF62)^2)</f>
        <v>0.000711131231864946</v>
      </c>
      <c r="AG148" s="59" t="n">
        <f aca="false">$AG$90*(($AG$4-AG62)^2)</f>
        <v>0.00291865720324173</v>
      </c>
      <c r="AH148" s="59" t="n">
        <f aca="false">$AH$90*(($AH$4-AH62)^2)</f>
        <v>0.0175728782620628</v>
      </c>
      <c r="AI148" s="59" t="n">
        <f aca="false">$AI$90*(($AI$4-AI62)^2)</f>
        <v>0.000319956653781663</v>
      </c>
      <c r="AJ148" s="59" t="n">
        <f aca="false">SUM(B148:AI148)</f>
        <v>5.06174617974844</v>
      </c>
    </row>
    <row r="149" customFormat="false" ht="10.5" hidden="false" customHeight="false" outlineLevel="0" collapsed="false">
      <c r="A149" s="59" t="str">
        <f aca="false">A63</f>
        <v>Ханты-Мансийский автономный округ – Югра</v>
      </c>
      <c r="B149" s="59" t="n">
        <f aca="false">$B$90*(($B$4-B63)^2)</f>
        <v>0.018649847246411</v>
      </c>
      <c r="C149" s="59" t="n">
        <f aca="false">$C$90*(($C$4-C63)^2)</f>
        <v>0.00560701161986826</v>
      </c>
      <c r="D149" s="59" t="n">
        <f aca="false">$D$90*(($D$4-D63)^2)</f>
        <v>9.75523071546125E-005</v>
      </c>
      <c r="E149" s="59" t="n">
        <f aca="false">$E$90*(($E$4-E63)^2)</f>
        <v>1.58730158730159</v>
      </c>
      <c r="F149" s="59" t="n">
        <f aca="false">$F$90*(($F$4-F63)^2)</f>
        <v>4.37396825396826</v>
      </c>
      <c r="G149" s="59" t="n">
        <f aca="false">$G$90*(($G$4-G63)^2)</f>
        <v>4.37396825396825</v>
      </c>
      <c r="H149" s="59" t="n">
        <f aca="false">$H$90*(($H$4-H63)^2)</f>
        <v>0.000182401965369729</v>
      </c>
      <c r="I149" s="59" t="n">
        <f aca="false">$I$90*(($I$4-I63)^2)</f>
        <v>0.0265272830876845</v>
      </c>
      <c r="J149" s="59" t="n">
        <f aca="false">$J$90*(($J$4-J63)^2)</f>
        <v>0.0266997509387731</v>
      </c>
      <c r="K149" s="59" t="n">
        <f aca="false">$K$90*(($K$4-K63)^2)</f>
        <v>2.16650507630203E-005</v>
      </c>
      <c r="L149" s="59" t="n">
        <f aca="false">$L$90*(($L$4-L63)^2)</f>
        <v>0.0946873382834334</v>
      </c>
      <c r="M149" s="59" t="n">
        <f aca="false">$M$90*(($M$4-M63)^2)</f>
        <v>0.0614907083172366</v>
      </c>
      <c r="N149" s="59" t="n">
        <f aca="false">$N$90*(($N$4-N63)^2)</f>
        <v>0.040807193950892</v>
      </c>
      <c r="O149" s="59" t="n">
        <f aca="false">$O$90*(($O$4-O63)^2)</f>
        <v>0.0486794751058543</v>
      </c>
      <c r="P149" s="59" t="n">
        <f aca="false">$P$90*(($P$4-P63)^2)</f>
        <v>0.000130662522826031</v>
      </c>
      <c r="Q149" s="59" t="n">
        <f aca="false">$Q$90*(($Q$4-Q63)^2)</f>
        <v>0.00574959193625977</v>
      </c>
      <c r="R149" s="59" t="n">
        <f aca="false">$R$90*(($R$4-R63)^2)</f>
        <v>0.0253016966796399</v>
      </c>
      <c r="S149" s="59" t="n">
        <f aca="false">$S$90*(($S$4-S63)^2)</f>
        <v>0.0293791078752666</v>
      </c>
      <c r="T149" s="59" t="n">
        <f aca="false">$T$90*(($T$4-T63)^2)</f>
        <v>0.0046816644680879</v>
      </c>
      <c r="U149" s="59" t="n">
        <f aca="false">$U$90*(($U$4-U63)^2)</f>
        <v>0.0718273046723017</v>
      </c>
      <c r="V149" s="59" t="n">
        <f aca="false">$V$90*(($V$4-V63)^2)</f>
        <v>0.0600804418985788</v>
      </c>
      <c r="W149" s="59" t="n">
        <f aca="false">$W$90*(($W$4-W63)^2)</f>
        <v>0.0497730588914889</v>
      </c>
      <c r="X149" s="59" t="n">
        <f aca="false">$X$90*(($X$4-X63)^2)</f>
        <v>0.0459960059001994</v>
      </c>
      <c r="Y149" s="59" t="n">
        <f aca="false">$Y$90*(($Y$4-Y63)^2)</f>
        <v>0.0411889811514798</v>
      </c>
      <c r="Z149" s="59" t="n">
        <f aca="false">$Z$90*(($Z$4-Z63)^2)</f>
        <v>0.0735321154008357</v>
      </c>
      <c r="AA149" s="59" t="n">
        <f aca="false">$AA$90*(($AA$4-AA63)^2)</f>
        <v>0</v>
      </c>
      <c r="AB149" s="59" t="n">
        <f aca="false">$AB$90*(($AB$4-AB63)^2)</f>
        <v>0.0247809784642897</v>
      </c>
      <c r="AC149" s="59" t="n">
        <f aca="false">$AC$90*(($AC$4-AC63)^2)</f>
        <v>0.021730059595953</v>
      </c>
      <c r="AD149" s="59" t="n">
        <f aca="false">$AD$90*(($AD$4-AD63)^2)</f>
        <v>0.00598080080690342</v>
      </c>
      <c r="AE149" s="59" t="n">
        <f aca="false">$AE$90*(($AE$4-AE63)^2)</f>
        <v>0.0537454572282776</v>
      </c>
      <c r="AF149" s="59" t="n">
        <f aca="false">$AF$90*(($AF$4-AF63)^2)</f>
        <v>0.00336925613856752</v>
      </c>
      <c r="AG149" s="59" t="n">
        <f aca="false">$AG$90*(($AG$4-AG63)^2)</f>
        <v>0.0218274297876058</v>
      </c>
      <c r="AH149" s="59" t="n">
        <f aca="false">$AH$90*(($AH$4-AH63)^2)</f>
        <v>0.00521507518696478</v>
      </c>
      <c r="AI149" s="59" t="n">
        <f aca="false">$AI$90*(($AI$4-AI63)^2)</f>
        <v>0.0470863379765759</v>
      </c>
      <c r="AJ149" s="59" t="n">
        <f aca="false">SUM(B149:AI149)</f>
        <v>11.2500643496936</v>
      </c>
    </row>
    <row r="150" customFormat="false" ht="10.5" hidden="false" customHeight="false" outlineLevel="0" collapsed="false">
      <c r="A150" s="59" t="str">
        <f aca="false">A64</f>
        <v>Ямало-Ненецкий автономный округ</v>
      </c>
      <c r="B150" s="59" t="n">
        <f aca="false">$B$90*(($B$4-B64)^2)</f>
        <v>0.0347851476195777</v>
      </c>
      <c r="C150" s="59" t="n">
        <f aca="false">$C$90*(($C$4-C64)^2)</f>
        <v>0.0470799126663437</v>
      </c>
      <c r="D150" s="59" t="n">
        <f aca="false">$D$90*(($D$4-D64)^2)</f>
        <v>0.000165048785085692</v>
      </c>
      <c r="E150" s="59" t="n">
        <f aca="false">$E$90*(($E$4-E64)^2)</f>
        <v>3.11111111111111</v>
      </c>
      <c r="F150" s="59" t="n">
        <f aca="false">$F$90*(($F$4-F64)^2)</f>
        <v>1.04142857142857</v>
      </c>
      <c r="G150" s="59" t="n">
        <f aca="false">$G$90*(($G$4-G64)^2)</f>
        <v>1.04142857142857</v>
      </c>
      <c r="H150" s="59" t="n">
        <f aca="false">$H$90*(($H$4-H64)^2)</f>
        <v>0.012075238020889</v>
      </c>
      <c r="I150" s="59" t="n">
        <f aca="false">$I$90*(($I$4-I64)^2)</f>
        <v>0.0899597357547669</v>
      </c>
      <c r="J150" s="59" t="n">
        <f aca="false">$J$90*(($J$4-J64)^2)</f>
        <v>0.0463549676320558</v>
      </c>
      <c r="K150" s="59" t="n">
        <f aca="false">$K$90*(($K$4-K64)^2)</f>
        <v>0.168867960146009</v>
      </c>
      <c r="L150" s="59" t="n">
        <f aca="false">$L$90*(($L$4-L64)^2)</f>
        <v>0.14664003302699</v>
      </c>
      <c r="M150" s="59" t="n">
        <f aca="false">$M$90*(($M$4-M64)^2)</f>
        <v>0.0783441824134277</v>
      </c>
      <c r="N150" s="59" t="n">
        <f aca="false">$N$90*(($N$4-N64)^2)</f>
        <v>0.0473393659894436</v>
      </c>
      <c r="O150" s="59" t="n">
        <f aca="false">$O$90*(($O$4-O64)^2)</f>
        <v>0.00295549926578498</v>
      </c>
      <c r="P150" s="59" t="n">
        <f aca="false">$P$90*(($P$4-P64)^2)</f>
        <v>0.00260562505284487</v>
      </c>
      <c r="Q150" s="59" t="n">
        <f aca="false">$Q$90*(($Q$4-Q64)^2)</f>
        <v>0.0263908295795117</v>
      </c>
      <c r="R150" s="59" t="n">
        <f aca="false">$R$90*(($R$4-R64)^2)</f>
        <v>0.00485023857473042</v>
      </c>
      <c r="S150" s="59" t="n">
        <f aca="false">$S$90*(($S$4-S64)^2)</f>
        <v>0.0991162805006572</v>
      </c>
      <c r="T150" s="59" t="n">
        <f aca="false">$T$90*(($T$4-T64)^2)</f>
        <v>0.369486741534943</v>
      </c>
      <c r="U150" s="59" t="n">
        <f aca="false">$U$90*(($U$4-U64)^2)</f>
        <v>0.128706991327588</v>
      </c>
      <c r="V150" s="59" t="n">
        <f aca="false">$V$90*(($V$4-V64)^2)</f>
        <v>0.0793295027880976</v>
      </c>
      <c r="W150" s="59" t="n">
        <f aca="false">$W$90*(($W$4-W64)^2)</f>
        <v>0.121955735220048</v>
      </c>
      <c r="X150" s="59" t="n">
        <f aca="false">$X$90*(($X$4-X64)^2)</f>
        <v>0.0573776794341325</v>
      </c>
      <c r="Y150" s="59" t="n">
        <f aca="false">$Y$90*(($Y$4-Y64)^2)</f>
        <v>0.109670271257165</v>
      </c>
      <c r="Z150" s="59" t="n">
        <f aca="false">$Z$90*(($Z$4-Z64)^2)</f>
        <v>0.10258865423363</v>
      </c>
      <c r="AA150" s="59" t="n">
        <f aca="false">$AA$90*(($AA$4-AA64)^2)</f>
        <v>0</v>
      </c>
      <c r="AB150" s="59" t="n">
        <f aca="false">$AB$90*(($AB$4-AB64)^2)</f>
        <v>0.0943149409672332</v>
      </c>
      <c r="AC150" s="59" t="n">
        <f aca="false">$AC$90*(($AC$4-AC64)^2)</f>
        <v>0.10594491748983</v>
      </c>
      <c r="AD150" s="59" t="n">
        <f aca="false">$AD$90*(($AD$4-AD64)^2)</f>
        <v>0.190787173418257</v>
      </c>
      <c r="AE150" s="59" t="n">
        <f aca="false">$AE$90*(($AE$4-AE64)^2)</f>
        <v>0.551373301309124</v>
      </c>
      <c r="AF150" s="59" t="n">
        <f aca="false">$AF$90*(($AF$4-AF64)^2)</f>
        <v>9.11879641376425E-006</v>
      </c>
      <c r="AG150" s="59" t="n">
        <f aca="false">$AG$90*(($AG$4-AG64)^2)</f>
        <v>0.0122614652726482</v>
      </c>
      <c r="AH150" s="59" t="n">
        <f aca="false">$AH$90*(($AH$4-AH64)^2)</f>
        <v>0.00122175502310122</v>
      </c>
      <c r="AI150" s="59" t="n">
        <f aca="false">$AI$90*(($AI$4-AI64)^2)</f>
        <v>0.0151680606630168</v>
      </c>
      <c r="AJ150" s="59" t="n">
        <f aca="false">SUM(B150:AI150)</f>
        <v>7.9416946277316</v>
      </c>
    </row>
    <row r="151" customFormat="false" ht="10.5" hidden="false" customHeight="false" outlineLevel="0" collapsed="false">
      <c r="A151" s="59" t="str">
        <f aca="false">A65</f>
        <v>Челябинская область</v>
      </c>
      <c r="B151" s="59" t="n">
        <f aca="false">$B$90*(($B$4-B65)^2)</f>
        <v>0.00286607495370274</v>
      </c>
      <c r="C151" s="59" t="n">
        <f aca="false">$C$90*(($C$4-C65)^2)</f>
        <v>0.00236049670653985</v>
      </c>
      <c r="D151" s="59" t="n">
        <f aca="false">$D$90*(($D$4-D65)^2)</f>
        <v>9.51660929731313E-006</v>
      </c>
      <c r="E151" s="59" t="n">
        <f aca="false">$E$90*(($E$4-E65)^2)</f>
        <v>0.0128571428571428</v>
      </c>
      <c r="F151" s="59" t="n">
        <f aca="false">$F$90*(($F$4-F65)^2)</f>
        <v>0.777777777777778</v>
      </c>
      <c r="G151" s="59" t="n">
        <f aca="false">$G$90*(($G$4-G65)^2)</f>
        <v>0.777777777777778</v>
      </c>
      <c r="H151" s="59" t="n">
        <f aca="false">$H$90*(($H$4-H65)^2)</f>
        <v>0.0219003831598625</v>
      </c>
      <c r="I151" s="59" t="n">
        <f aca="false">$I$90*(($I$4-I65)^2)</f>
        <v>0.00109447337235264</v>
      </c>
      <c r="J151" s="59" t="n">
        <f aca="false">$J$90*(($J$4-J65)^2)</f>
        <v>0.00140153401125326</v>
      </c>
      <c r="K151" s="59" t="n">
        <f aca="false">$K$90*(($K$4-K65)^2)</f>
        <v>0.0598155748364953</v>
      </c>
      <c r="L151" s="59" t="n">
        <f aca="false">$L$90*(($L$4-L65)^2)</f>
        <v>2.87524054458758E-005</v>
      </c>
      <c r="M151" s="59" t="n">
        <f aca="false">$M$90*(($M$4-M65)^2)</f>
        <v>0.0122942780075825</v>
      </c>
      <c r="N151" s="59" t="n">
        <f aca="false">$N$90*(($N$4-N65)^2)</f>
        <v>0.0011546454477064</v>
      </c>
      <c r="O151" s="59" t="n">
        <f aca="false">$O$90*(($O$4-O65)^2)</f>
        <v>0.0194646898577472</v>
      </c>
      <c r="P151" s="59" t="n">
        <f aca="false">$P$90*(($P$4-P65)^2)</f>
        <v>0.0270724523158632</v>
      </c>
      <c r="Q151" s="59" t="n">
        <f aca="false">$Q$90*(($Q$4-Q65)^2)</f>
        <v>0.000184128507869135</v>
      </c>
      <c r="R151" s="59" t="n">
        <f aca="false">$R$90*(($R$4-R65)^2)</f>
        <v>0.00079869624321408</v>
      </c>
      <c r="S151" s="59" t="n">
        <f aca="false">$S$90*(($S$4-S65)^2)</f>
        <v>0.00165146546313768</v>
      </c>
      <c r="T151" s="59" t="n">
        <f aca="false">$T$90*(($T$4-T65)^2)</f>
        <v>0.00249343278731121</v>
      </c>
      <c r="U151" s="59" t="n">
        <f aca="false">$U$90*(($U$4-U65)^2)</f>
        <v>9.55608291322789E-007</v>
      </c>
      <c r="V151" s="59" t="n">
        <f aca="false">$V$90*(($V$4-V65)^2)</f>
        <v>0.00138869303321756</v>
      </c>
      <c r="W151" s="59" t="n">
        <f aca="false">$W$90*(($W$4-W65)^2)</f>
        <v>0.00026321263307432</v>
      </c>
      <c r="X151" s="59" t="n">
        <f aca="false">$X$90*(($X$4-X65)^2)</f>
        <v>0.00308830192833131</v>
      </c>
      <c r="Y151" s="59" t="n">
        <f aca="false">$Y$90*(($Y$4-Y65)^2)</f>
        <v>3.31104737115676E-005</v>
      </c>
      <c r="Z151" s="59" t="n">
        <f aca="false">$Z$90*(($Z$4-Z65)^2)</f>
        <v>0.00015791764966278</v>
      </c>
      <c r="AA151" s="59" t="n">
        <f aca="false">$AA$90*(($AA$4-AA65)^2)</f>
        <v>0</v>
      </c>
      <c r="AB151" s="59" t="n">
        <f aca="false">$AB$90*(($AB$4-AB65)^2)</f>
        <v>0.000417278379591801</v>
      </c>
      <c r="AC151" s="59" t="n">
        <f aca="false">$AC$90*(($AC$4-AC65)^2)</f>
        <v>0.018506618037057</v>
      </c>
      <c r="AD151" s="59" t="n">
        <f aca="false">$AD$90*(($AD$4-AD65)^2)</f>
        <v>0.0542564766520956</v>
      </c>
      <c r="AE151" s="59" t="n">
        <f aca="false">$AE$90*(($AE$4-AE65)^2)</f>
        <v>0.0163067035817245</v>
      </c>
      <c r="AF151" s="59" t="n">
        <f aca="false">$AF$90*(($AF$4-AF65)^2)</f>
        <v>0.0151622865762758</v>
      </c>
      <c r="AG151" s="59" t="n">
        <f aca="false">$AG$90*(($AG$4-AG65)^2)</f>
        <v>0.00154307440323095</v>
      </c>
      <c r="AH151" s="59" t="n">
        <f aca="false">$AH$90*(($AH$4-AH65)^2)</f>
        <v>0.00951617475462893</v>
      </c>
      <c r="AI151" s="59" t="n">
        <f aca="false">$AI$90*(($AI$4-AI65)^2)</f>
        <v>0.00313688220548478</v>
      </c>
      <c r="AJ151" s="59" t="n">
        <f aca="false">SUM(B151:AI151)</f>
        <v>1.84678097901446</v>
      </c>
    </row>
    <row r="152" customFormat="false" ht="10.5" hidden="false" customHeight="false" outlineLevel="0" collapsed="false">
      <c r="A152" s="59" t="str">
        <f aca="false">A66</f>
        <v>Республика Алтай</v>
      </c>
      <c r="B152" s="59" t="n">
        <f aca="false">$B$90*(($B$4-B66)^2)</f>
        <v>0.00244533486735707</v>
      </c>
      <c r="C152" s="59" t="n">
        <f aca="false">$C$90*(($C$4-C66)^2)</f>
        <v>0.0942155751386031</v>
      </c>
      <c r="D152" s="59" t="n">
        <f aca="false">$D$90*(($D$4-D66)^2)</f>
        <v>0.00060735670296912</v>
      </c>
      <c r="E152" s="59" t="n">
        <f aca="false">$E$90*(($E$4-E66)^2)</f>
        <v>0.712539682539682</v>
      </c>
      <c r="F152" s="59" t="n">
        <f aca="false">$F$90*(($F$4-F66)^2)</f>
        <v>34.1739682539682</v>
      </c>
      <c r="G152" s="59" t="n">
        <f aca="false">$G$90*(($G$4-G66)^2)</f>
        <v>34.1739682539683</v>
      </c>
      <c r="H152" s="59" t="n">
        <f aca="false">$H$90*(($H$4-H66)^2)</f>
        <v>0.0260011762446439</v>
      </c>
      <c r="I152" s="59" t="n">
        <f aca="false">$I$90*(($I$4-I66)^2)</f>
        <v>0.12790221546539</v>
      </c>
      <c r="J152" s="59" t="n">
        <f aca="false">$J$90*(($J$4-J66)^2)</f>
        <v>0.00598659850609742</v>
      </c>
      <c r="K152" s="59" t="n">
        <f aca="false">$K$90*(($K$4-K66)^2)</f>
        <v>0.619512768917929</v>
      </c>
      <c r="L152" s="59" t="n">
        <f aca="false">$L$90*(($L$4-L66)^2)</f>
        <v>0.296203760963932</v>
      </c>
      <c r="M152" s="59" t="n">
        <f aca="false">$M$90*(($M$4-M66)^2)</f>
        <v>0.141405219224228</v>
      </c>
      <c r="N152" s="59" t="n">
        <f aca="false">$N$90*(($N$4-N66)^2)</f>
        <v>0.0579818834916317</v>
      </c>
      <c r="O152" s="59" t="n">
        <f aca="false">$O$90*(($O$4-O66)^2)</f>
        <v>0.0115338029980654</v>
      </c>
      <c r="P152" s="59" t="n">
        <f aca="false">$P$90*(($P$4-P66)^2)</f>
        <v>0.0494805942076354</v>
      </c>
      <c r="Q152" s="59" t="n">
        <f aca="false">$Q$90*(($Q$4-Q66)^2)</f>
        <v>0.0258830736137585</v>
      </c>
      <c r="R152" s="59" t="n">
        <f aca="false">$R$90*(($R$4-R66)^2)</f>
        <v>0.00631673895599044</v>
      </c>
      <c r="S152" s="59" t="n">
        <f aca="false">$S$90*(($S$4-S66)^2)</f>
        <v>0.00159357919846216</v>
      </c>
      <c r="T152" s="59" t="n">
        <f aca="false">$T$90*(($T$4-T66)^2)</f>
        <v>0.0105984851487833</v>
      </c>
      <c r="U152" s="59" t="n">
        <f aca="false">$U$90*(($U$4-U66)^2)</f>
        <v>0.00333970079439776</v>
      </c>
      <c r="V152" s="59" t="n">
        <f aca="false">$V$90*(($V$4-V66)^2)</f>
        <v>0.0101345173862141</v>
      </c>
      <c r="W152" s="59" t="n">
        <f aca="false">$W$90*(($W$4-W66)^2)</f>
        <v>0.00945902521824377</v>
      </c>
      <c r="X152" s="59" t="n">
        <f aca="false">$X$90*(($X$4-X66)^2)</f>
        <v>0.000563202163685787</v>
      </c>
      <c r="Y152" s="59" t="n">
        <f aca="false">$Y$90*(($Y$4-Y66)^2)</f>
        <v>0.00739651402644568</v>
      </c>
      <c r="Z152" s="59" t="n">
        <f aca="false">$Z$90*(($Z$4-Z66)^2)</f>
        <v>0.000442839932034287</v>
      </c>
      <c r="AA152" s="59" t="n">
        <f aca="false">$AA$90*(($AA$4-AA66)^2)</f>
        <v>0</v>
      </c>
      <c r="AB152" s="59" t="n">
        <f aca="false">$AB$90*(($AB$4-AB66)^2)</f>
        <v>0.00265980141374216</v>
      </c>
      <c r="AC152" s="59" t="n">
        <f aca="false">$AC$90*(($AC$4-AC66)^2)</f>
        <v>0.307174980798201</v>
      </c>
      <c r="AD152" s="59" t="n">
        <f aca="false">$AD$90*(($AD$4-AD66)^2)</f>
        <v>0.208609271675948</v>
      </c>
      <c r="AE152" s="59" t="n">
        <f aca="false">$AE$90*(($AE$4-AE66)^2)</f>
        <v>0.137020380106935</v>
      </c>
      <c r="AF152" s="59" t="n">
        <f aca="false">$AF$90*(($AF$4-AF66)^2)</f>
        <v>0.0113296260620799</v>
      </c>
      <c r="AG152" s="59" t="n">
        <f aca="false">$AG$90*(($AG$4-AG66)^2)</f>
        <v>0.0403825663270965</v>
      </c>
      <c r="AH152" s="59" t="n">
        <f aca="false">$AH$90*(($AH$4-AH66)^2)</f>
        <v>0.0385073811756465</v>
      </c>
      <c r="AI152" s="59" t="n">
        <f aca="false">$AI$90*(($AI$4-AI66)^2)</f>
        <v>0.0063149520586883</v>
      </c>
      <c r="AJ152" s="59" t="n">
        <f aca="false">SUM(B152:AI152)</f>
        <v>71.321479113261</v>
      </c>
    </row>
    <row r="153" customFormat="false" ht="10.5" hidden="false" customHeight="false" outlineLevel="0" collapsed="false">
      <c r="A153" s="59" t="str">
        <f aca="false">A67</f>
        <v>Республика Бурятия</v>
      </c>
      <c r="B153" s="59" t="n">
        <f aca="false">$B$90*(($B$4-B67)^2)</f>
        <v>0.00709290211816464</v>
      </c>
      <c r="C153" s="59" t="n">
        <f aca="false">$C$90*(($C$4-C67)^2)</f>
        <v>0.0207813127803921</v>
      </c>
      <c r="D153" s="59" t="n">
        <f aca="false">$D$90*(($D$4-D67)^2)</f>
        <v>0.000165048785085692</v>
      </c>
      <c r="E153" s="59" t="n">
        <f aca="false">$E$90*(($E$4-E67)^2)</f>
        <v>0.365714285714286</v>
      </c>
      <c r="F153" s="59" t="n">
        <f aca="false">$F$90*(($F$4-F67)^2)</f>
        <v>4.37396825396825</v>
      </c>
      <c r="G153" s="59" t="n">
        <f aca="false">$G$90*(($G$4-G67)^2)</f>
        <v>4.37396825396826</v>
      </c>
      <c r="H153" s="59" t="n">
        <f aca="false">$H$90*(($H$4-H67)^2)</f>
        <v>0.153457781474033</v>
      </c>
      <c r="I153" s="59" t="n">
        <f aca="false">$I$90*(($I$4-I67)^2)</f>
        <v>0.0309925535538351</v>
      </c>
      <c r="J153" s="59" t="n">
        <f aca="false">$J$90*(($J$4-J67)^2)</f>
        <v>0.0135132307441885</v>
      </c>
      <c r="K153" s="59" t="n">
        <f aca="false">$K$90*(($K$4-K67)^2)</f>
        <v>0.104028498176803</v>
      </c>
      <c r="L153" s="59" t="n">
        <f aca="false">$L$90*(($L$4-L67)^2)</f>
        <v>0.0828057858993276</v>
      </c>
      <c r="M153" s="59" t="n">
        <f aca="false">$M$90*(($M$4-M67)^2)</f>
        <v>0.097960198470906</v>
      </c>
      <c r="N153" s="59" t="n">
        <f aca="false">$N$90*(($N$4-N67)^2)</f>
        <v>0.0122649283337927</v>
      </c>
      <c r="O153" s="59" t="n">
        <f aca="false">$O$90*(($O$4-O67)^2)</f>
        <v>0.00274101385486932</v>
      </c>
      <c r="P153" s="59" t="n">
        <f aca="false">$P$90*(($P$4-P67)^2)</f>
        <v>0.0367824697703751</v>
      </c>
      <c r="Q153" s="59" t="n">
        <f aca="false">$Q$90*(($Q$4-Q67)^2)</f>
        <v>0.00757729969058953</v>
      </c>
      <c r="R153" s="59" t="n">
        <f aca="false">$R$90*(($R$4-R67)^2)</f>
        <v>0.00534471840945275</v>
      </c>
      <c r="S153" s="59" t="n">
        <f aca="false">$S$90*(($S$4-S67)^2)</f>
        <v>3.23772158184064E-005</v>
      </c>
      <c r="T153" s="59" t="n">
        <f aca="false">$T$90*(($T$4-T67)^2)</f>
        <v>0.00492599824552621</v>
      </c>
      <c r="U153" s="59" t="n">
        <f aca="false">$U$90*(($U$4-U67)^2)</f>
        <v>0.00180862616314223</v>
      </c>
      <c r="V153" s="59" t="n">
        <f aca="false">$V$90*(($V$4-V67)^2)</f>
        <v>0.00177637693675914</v>
      </c>
      <c r="W153" s="59" t="n">
        <f aca="false">$W$90*(($W$4-W67)^2)</f>
        <v>0.0474470404983414</v>
      </c>
      <c r="X153" s="59" t="n">
        <f aca="false">$X$90*(($X$4-X67)^2)</f>
        <v>0.000282913657859191</v>
      </c>
      <c r="Y153" s="59" t="n">
        <f aca="false">$Y$90*(($Y$4-Y67)^2)</f>
        <v>0.00210021336719786</v>
      </c>
      <c r="Z153" s="59" t="n">
        <f aca="false">$Z$90*(($Z$4-Z67)^2)</f>
        <v>0.0001691848840255</v>
      </c>
      <c r="AA153" s="59" t="n">
        <f aca="false">$AA$90*(($AA$4-AA67)^2)</f>
        <v>0</v>
      </c>
      <c r="AB153" s="59" t="n">
        <f aca="false">$AB$90*(($AB$4-AB67)^2)</f>
        <v>0.115375572712269</v>
      </c>
      <c r="AC153" s="59" t="n">
        <f aca="false">$AC$90*(($AC$4-AC67)^2)</f>
        <v>0.0501168495593053</v>
      </c>
      <c r="AD153" s="59" t="n">
        <f aca="false">$AD$90*(($AD$4-AD67)^2)</f>
        <v>0.06954102895494</v>
      </c>
      <c r="AE153" s="59" t="n">
        <f aca="false">$AE$90*(($AE$4-AE67)^2)</f>
        <v>0.0143268964443834</v>
      </c>
      <c r="AF153" s="59" t="n">
        <f aca="false">$AF$90*(($AF$4-AF67)^2)</f>
        <v>5.48159965972647E-005</v>
      </c>
      <c r="AG153" s="59" t="n">
        <f aca="false">$AG$90*(($AG$4-AG67)^2)</f>
        <v>0.0081959187018433</v>
      </c>
      <c r="AH153" s="59" t="n">
        <f aca="false">$AH$90*(($AH$4-AH67)^2)</f>
        <v>0.00358464167872515</v>
      </c>
      <c r="AI153" s="59" t="n">
        <f aca="false">$AI$90*(($AI$4-AI67)^2)</f>
        <v>0.0336961391178025</v>
      </c>
      <c r="AJ153" s="59" t="n">
        <f aca="false">SUM(B153:AI153)</f>
        <v>10.0425931298471</v>
      </c>
    </row>
    <row r="154" customFormat="false" ht="10.5" hidden="false" customHeight="false" outlineLevel="0" collapsed="false">
      <c r="A154" s="59" t="str">
        <f aca="false">A68</f>
        <v>Республика Тыва</v>
      </c>
      <c r="B154" s="59" t="n">
        <f aca="false">$B$90*(($B$4-B68)^2)</f>
        <v>2.49284074104902E-005</v>
      </c>
      <c r="C154" s="59" t="n">
        <f aca="false">$C$90*(($C$4-C68)^2)</f>
        <v>0.073724966653294</v>
      </c>
      <c r="D154" s="59" t="n">
        <f aca="false">$D$90*(($D$4-D68)^2)</f>
        <v>0.00150547627163698</v>
      </c>
      <c r="E154" s="59" t="n">
        <f aca="false">$E$90*(($E$4-E68)^2)</f>
        <v>2.72396825396825</v>
      </c>
      <c r="F154" s="59" t="n">
        <f aca="false">$F$90*(($F$4-F68)^2)</f>
        <v>7.26920634920634</v>
      </c>
      <c r="G154" s="59" t="n">
        <f aca="false">$G$90*(($G$4-G68)^2)</f>
        <v>7.26920634920635</v>
      </c>
      <c r="H154" s="59" t="n">
        <f aca="false">$H$90*(($H$4-H68)^2)</f>
        <v>0.0828375043358707</v>
      </c>
      <c r="I154" s="59" t="n">
        <f aca="false">$I$90*(($I$4-I68)^2)</f>
        <v>0.0763707352094726</v>
      </c>
      <c r="J154" s="59" t="n">
        <f aca="false">$J$90*(($J$4-J68)^2)</f>
        <v>0.0164988774396795</v>
      </c>
      <c r="K154" s="59" t="n">
        <f aca="false">$K$90*(($K$4-K68)^2)</f>
        <v>0.500304174110353</v>
      </c>
      <c r="L154" s="59" t="n">
        <f aca="false">$L$90*(($L$4-L68)^2)</f>
        <v>0.263913429486676</v>
      </c>
      <c r="M154" s="59" t="n">
        <f aca="false">$M$90*(($M$4-M68)^2)</f>
        <v>0.431113245802673</v>
      </c>
      <c r="N154" s="59" t="n">
        <f aca="false">$N$90*(($N$4-N68)^2)</f>
        <v>0.0579818834916317</v>
      </c>
      <c r="O154" s="59" t="n">
        <f aca="false">$O$90*(($O$4-O68)^2)</f>
        <v>0.00146124875110118</v>
      </c>
      <c r="P154" s="59" t="n">
        <f aca="false">$P$90*(($P$4-P68)^2)</f>
        <v>0.0282917761168207</v>
      </c>
      <c r="Q154" s="59" t="n">
        <f aca="false">$Q$90*(($Q$4-Q68)^2)</f>
        <v>0.0365144830563878</v>
      </c>
      <c r="R154" s="59" t="n">
        <f aca="false">$R$90*(($R$4-R68)^2)</f>
        <v>0.00657083336514752</v>
      </c>
      <c r="S154" s="59" t="n">
        <f aca="false">$S$90*(($S$4-S68)^2)</f>
        <v>0.00773530612706028</v>
      </c>
      <c r="T154" s="59" t="n">
        <f aca="false">$T$90*(($T$4-T68)^2)</f>
        <v>0.00930631143846982</v>
      </c>
      <c r="U154" s="59" t="n">
        <f aca="false">$U$90*(($U$4-U68)^2)</f>
        <v>0.00278681108330831</v>
      </c>
      <c r="V154" s="59" t="n">
        <f aca="false">$V$90*(($V$4-V68)^2)</f>
        <v>0.0370815385709352</v>
      </c>
      <c r="W154" s="59" t="n">
        <f aca="false">$W$90*(($W$4-W68)^2)</f>
        <v>0.0358259655403019</v>
      </c>
      <c r="X154" s="59" t="n">
        <f aca="false">$X$90*(($X$4-X68)^2)</f>
        <v>0.00470086266735488</v>
      </c>
      <c r="Y154" s="59" t="n">
        <f aca="false">$Y$90*(($Y$4-Y68)^2)</f>
        <v>0.000380278819979301</v>
      </c>
      <c r="Z154" s="59" t="n">
        <f aca="false">$Z$90*(($Z$4-Z68)^2)</f>
        <v>0.00195255736696942</v>
      </c>
      <c r="AA154" s="59" t="n">
        <f aca="false">$AA$90*(($AA$4-AA68)^2)</f>
        <v>0</v>
      </c>
      <c r="AB154" s="59" t="n">
        <f aca="false">$AB$90*(($AB$4-AB68)^2)</f>
        <v>0.621252847748446</v>
      </c>
      <c r="AC154" s="59" t="n">
        <f aca="false">$AC$90*(($AC$4-AC68)^2)</f>
        <v>0.496056124732617</v>
      </c>
      <c r="AD154" s="59" t="n">
        <f aca="false">$AD$90*(($AD$4-AD68)^2)</f>
        <v>0.151013652923464</v>
      </c>
      <c r="AE154" s="59" t="n">
        <f aca="false">$AE$90*(($AE$4-AE68)^2)</f>
        <v>0.115821833020735</v>
      </c>
      <c r="AF154" s="59" t="n">
        <f aca="false">$AF$90*(($AF$4-AF68)^2)</f>
        <v>0.0271396233218118</v>
      </c>
      <c r="AG154" s="59" t="n">
        <f aca="false">$AG$90*(($AG$4-AG68)^2)</f>
        <v>0.0954473091349348</v>
      </c>
      <c r="AH154" s="59" t="n">
        <f aca="false">$AH$90*(($AH$4-AH68)^2)</f>
        <v>0.0245250891849371</v>
      </c>
      <c r="AI154" s="59" t="n">
        <f aca="false">$AI$90*(($AI$4-AI68)^2)</f>
        <v>0.019237727007234</v>
      </c>
      <c r="AJ154" s="59" t="n">
        <f aca="false">SUM(B154:AI154)</f>
        <v>20.4897583535677</v>
      </c>
    </row>
    <row r="155" customFormat="false" ht="10.5" hidden="false" customHeight="false" outlineLevel="0" collapsed="false">
      <c r="A155" s="59" t="str">
        <f aca="false">A69</f>
        <v>Республика Хакасия</v>
      </c>
      <c r="B155" s="59" t="n">
        <f aca="false">$B$90*(($B$4-B69)^2)</f>
        <v>0.00681066418042975</v>
      </c>
      <c r="C155" s="59" t="n">
        <f aca="false">$C$90*(($C$4-C69)^2)</f>
        <v>0.0468379594867114</v>
      </c>
      <c r="D155" s="59" t="n">
        <f aca="false">$D$90*(($D$4-D69)^2)</f>
        <v>2.73802984819961E-005</v>
      </c>
      <c r="E155" s="59" t="n">
        <f aca="false">$E$90*(($E$4-E69)^2)</f>
        <v>0.0357142857142857</v>
      </c>
      <c r="F155" s="59" t="n">
        <f aca="false">$F$90*(($F$4-F69)^2)</f>
        <v>0.733968253968253</v>
      </c>
      <c r="G155" s="59" t="n">
        <f aca="false">$G$90*(($G$4-G69)^2)</f>
        <v>0.733968253968254</v>
      </c>
      <c r="H155" s="59" t="n">
        <f aca="false">$H$90*(($H$4-H69)^2)</f>
        <v>0.000379478847933026</v>
      </c>
      <c r="I155" s="59" t="n">
        <f aca="false">$I$90*(($I$4-I69)^2)</f>
        <v>0.0597590503611866</v>
      </c>
      <c r="J155" s="59" t="n">
        <f aca="false">$J$90*(($J$4-J69)^2)</f>
        <v>0.00112384179023836</v>
      </c>
      <c r="K155" s="59" t="n">
        <f aca="false">$K$90*(($K$4-K69)^2)</f>
        <v>0.308838125349926</v>
      </c>
      <c r="L155" s="59" t="n">
        <f aca="false">$L$90*(($L$4-L69)^2)</f>
        <v>0.175311208074246</v>
      </c>
      <c r="M155" s="59" t="n">
        <f aca="false">$M$90*(($M$4-M69)^2)</f>
        <v>0.104300690513082</v>
      </c>
      <c r="N155" s="59" t="n">
        <f aca="false">$N$90*(($N$4-N69)^2)</f>
        <v>0.0579818834916317</v>
      </c>
      <c r="O155" s="59" t="n">
        <f aca="false">$O$90*(($O$4-O69)^2)</f>
        <v>0.00187719474317345</v>
      </c>
      <c r="P155" s="59" t="n">
        <f aca="false">$P$90*(($P$4-P69)^2)</f>
        <v>0.0170579362796905</v>
      </c>
      <c r="Q155" s="59" t="n">
        <f aca="false">$Q$90*(($Q$4-Q69)^2)</f>
        <v>0.00204889421526197</v>
      </c>
      <c r="R155" s="59" t="n">
        <f aca="false">$R$90*(($R$4-R69)^2)</f>
        <v>0.0427563954439509</v>
      </c>
      <c r="S155" s="59" t="n">
        <f aca="false">$S$90*(($S$4-S69)^2)</f>
        <v>0.00076006672078755</v>
      </c>
      <c r="T155" s="59" t="n">
        <f aca="false">$T$90*(($T$4-T69)^2)</f>
        <v>0.000740868098201616</v>
      </c>
      <c r="U155" s="59" t="n">
        <f aca="false">$U$90*(($U$4-U69)^2)</f>
        <v>0.00473090166685906</v>
      </c>
      <c r="V155" s="59" t="n">
        <f aca="false">$V$90*(($V$4-V69)^2)</f>
        <v>3.82142918823548E-006</v>
      </c>
      <c r="W155" s="59" t="n">
        <f aca="false">$W$90*(($W$4-W69)^2)</f>
        <v>0.00641392581017227</v>
      </c>
      <c r="X155" s="59" t="n">
        <f aca="false">$X$90*(($X$4-X69)^2)</f>
        <v>0.00214605388475191</v>
      </c>
      <c r="Y155" s="59" t="n">
        <f aca="false">$Y$90*(($Y$4-Y69)^2)</f>
        <v>1.34727265974578E-005</v>
      </c>
      <c r="Z155" s="59" t="n">
        <f aca="false">$Z$90*(($Z$4-Z69)^2)</f>
        <v>0.000629693016568038</v>
      </c>
      <c r="AA155" s="59" t="n">
        <f aca="false">$AA$90*(($AA$4-AA69)^2)</f>
        <v>0</v>
      </c>
      <c r="AB155" s="59" t="n">
        <f aca="false">$AB$90*(($AB$4-AB69)^2)</f>
        <v>0.0946467445622021</v>
      </c>
      <c r="AC155" s="59" t="n">
        <f aca="false">$AC$90*(($AC$4-AC69)^2)</f>
        <v>0.0453471381933667</v>
      </c>
      <c r="AD155" s="59" t="n">
        <f aca="false">$AD$90*(($AD$4-AD69)^2)</f>
        <v>0.154123348584911</v>
      </c>
      <c r="AE155" s="59" t="n">
        <f aca="false">$AE$90*(($AE$4-AE69)^2)</f>
        <v>0.0102840724532727</v>
      </c>
      <c r="AF155" s="59" t="n">
        <f aca="false">$AF$90*(($AF$4-AF69)^2)</f>
        <v>0.0106864923502586</v>
      </c>
      <c r="AG155" s="59" t="n">
        <f aca="false">$AG$90*(($AG$4-AG69)^2)</f>
        <v>0.00310102931548241</v>
      </c>
      <c r="AH155" s="59" t="n">
        <f aca="false">$AH$90*(($AH$4-AH69)^2)</f>
        <v>4.92091020307021E-006</v>
      </c>
      <c r="AI155" s="59" t="n">
        <f aca="false">$AI$90*(($AI$4-AI69)^2)</f>
        <v>0.0110820568384936</v>
      </c>
      <c r="AJ155" s="59" t="n">
        <f aca="false">SUM(B155:AI155)</f>
        <v>2.67347610328805</v>
      </c>
    </row>
    <row r="156" customFormat="false" ht="10.5" hidden="false" customHeight="false" outlineLevel="0" collapsed="false">
      <c r="A156" s="59" t="str">
        <f aca="false">A70</f>
        <v>Алтайский край</v>
      </c>
      <c r="B156" s="59" t="n">
        <f aca="false">$B$90*(($B$4-B70)^2)</f>
        <v>2.1552532830968E-005</v>
      </c>
      <c r="C156" s="59" t="n">
        <f aca="false">$C$90*(($C$4-C70)^2)</f>
        <v>0.000280809664498792</v>
      </c>
      <c r="D156" s="59" t="n">
        <f aca="false">$D$90*(($D$4-D70)^2)</f>
        <v>1.43294147346449E-005</v>
      </c>
      <c r="E156" s="59" t="n">
        <f aca="false">$E$90*(($E$4-E70)^2)</f>
        <v>0.0634920634920635</v>
      </c>
      <c r="F156" s="59" t="n">
        <f aca="false">$F$90*(($F$4-F70)^2)</f>
        <v>5.97396825396825</v>
      </c>
      <c r="G156" s="59" t="n">
        <f aca="false">$G$90*(($G$4-G70)^2)</f>
        <v>5.97396825396825</v>
      </c>
      <c r="H156" s="59" t="n">
        <f aca="false">$H$90*(($H$4-H70)^2)</f>
        <v>0.0152600760027207</v>
      </c>
      <c r="I156" s="59" t="n">
        <f aca="false">$I$90*(($I$4-I70)^2)</f>
        <v>0.00691187269843386</v>
      </c>
      <c r="J156" s="59" t="n">
        <f aca="false">$J$90*(($J$4-J70)^2)</f>
        <v>0.00247817389324304</v>
      </c>
      <c r="K156" s="59" t="n">
        <f aca="false">$K$90*(($K$4-K70)^2)</f>
        <v>1.62242058040202E-005</v>
      </c>
      <c r="L156" s="59" t="n">
        <f aca="false">$L$90*(($L$4-L70)^2)</f>
        <v>0.0124205743018585</v>
      </c>
      <c r="M156" s="59" t="n">
        <f aca="false">$M$90*(($M$4-M70)^2)</f>
        <v>0.0124324847089359</v>
      </c>
      <c r="N156" s="59" t="n">
        <f aca="false">$N$90*(($N$4-N70)^2)</f>
        <v>0.00323165605589057</v>
      </c>
      <c r="O156" s="59" t="n">
        <f aca="false">$O$90*(($O$4-O70)^2)</f>
        <v>0.0032764559997224</v>
      </c>
      <c r="P156" s="59" t="n">
        <f aca="false">$P$90*(($P$4-P70)^2)</f>
        <v>0.0336317322519562</v>
      </c>
      <c r="Q156" s="59" t="n">
        <f aca="false">$Q$90*(($Q$4-Q70)^2)</f>
        <v>0.0110508099685315</v>
      </c>
      <c r="R156" s="59" t="n">
        <f aca="false">$R$90*(($R$4-R70)^2)</f>
        <v>0.0317671016392165</v>
      </c>
      <c r="S156" s="59" t="n">
        <f aca="false">$S$90*(($S$4-S70)^2)</f>
        <v>6.10324147762263E-007</v>
      </c>
      <c r="T156" s="59" t="n">
        <f aca="false">$T$90*(($T$4-T70)^2)</f>
        <v>0.00779862276879587</v>
      </c>
      <c r="U156" s="59" t="n">
        <f aca="false">$U$90*(($U$4-U70)^2)</f>
        <v>0.000387908277654734</v>
      </c>
      <c r="V156" s="59" t="n">
        <f aca="false">$V$90*(($V$4-V70)^2)</f>
        <v>0.00702502790036503</v>
      </c>
      <c r="W156" s="59" t="n">
        <f aca="false">$W$90*(($W$4-W70)^2)</f>
        <v>0.000152012338419369</v>
      </c>
      <c r="X156" s="59" t="n">
        <f aca="false">$X$90*(($X$4-X70)^2)</f>
        <v>0.0151823101500398</v>
      </c>
      <c r="Y156" s="59" t="n">
        <f aca="false">$Y$90*(($Y$4-Y70)^2)</f>
        <v>0.013237076456041</v>
      </c>
      <c r="Z156" s="59" t="n">
        <f aca="false">$Z$90*(($Z$4-Z70)^2)</f>
        <v>6.65572404307871E-005</v>
      </c>
      <c r="AA156" s="59" t="n">
        <f aca="false">$AA$90*(($AA$4-AA70)^2)</f>
        <v>0</v>
      </c>
      <c r="AB156" s="59" t="n">
        <f aca="false">$AB$90*(($AB$4-AB70)^2)</f>
        <v>0.0554186365004303</v>
      </c>
      <c r="AC156" s="59" t="n">
        <f aca="false">$AC$90*(($AC$4-AC70)^2)</f>
        <v>0.176479886601791</v>
      </c>
      <c r="AD156" s="59" t="n">
        <f aca="false">$AD$90*(($AD$4-AD70)^2)</f>
        <v>0.00185987855301346</v>
      </c>
      <c r="AE156" s="59" t="n">
        <f aca="false">$AE$90*(($AE$4-AE70)^2)</f>
        <v>0.0493834653250446</v>
      </c>
      <c r="AF156" s="59" t="n">
        <f aca="false">$AF$90*(($AF$4-AF70)^2)</f>
        <v>0.0168562409217274</v>
      </c>
      <c r="AG156" s="59" t="n">
        <f aca="false">$AG$90*(($AG$4-AG70)^2)</f>
        <v>0.00694873258107911</v>
      </c>
      <c r="AH156" s="59" t="n">
        <f aca="false">$AH$90*(($AH$4-AH70)^2)</f>
        <v>0.000360259812717655</v>
      </c>
      <c r="AI156" s="59" t="n">
        <f aca="false">$AI$90*(($AI$4-AI70)^2)</f>
        <v>0.00242688970608268</v>
      </c>
      <c r="AJ156" s="59" t="n">
        <f aca="false">SUM(B156:AI156)</f>
        <v>12.4978065402247</v>
      </c>
    </row>
    <row r="157" customFormat="false" ht="10.5" hidden="false" customHeight="false" outlineLevel="0" collapsed="false">
      <c r="A157" s="59" t="str">
        <f aca="false">A71</f>
        <v>Забайкальский край</v>
      </c>
      <c r="B157" s="59" t="n">
        <f aca="false">$B$90*(($B$4-B71)^2)</f>
        <v>0.0119377548255166</v>
      </c>
      <c r="C157" s="59" t="n">
        <f aca="false">$C$90*(($C$4-C71)^2)</f>
        <v>0.0172732786944819</v>
      </c>
      <c r="D157" s="59" t="n">
        <f aca="false">$D$90*(($D$4-D71)^2)</f>
        <v>8.0402550151635E-005</v>
      </c>
      <c r="E157" s="59" t="n">
        <f aca="false">$E$90*(($E$4-E71)^2)</f>
        <v>0.307301587301587</v>
      </c>
      <c r="F157" s="59" t="n">
        <f aca="false">$F$90*(($F$4-F71)^2)</f>
        <v>0.990634920634919</v>
      </c>
      <c r="G157" s="59" t="n">
        <f aca="false">$G$90*(($G$4-G71)^2)</f>
        <v>0.99063492063492</v>
      </c>
      <c r="H157" s="59" t="n">
        <f aca="false">$H$90*(($H$4-H71)^2)</f>
        <v>0.0316812986388571</v>
      </c>
      <c r="I157" s="59" t="n">
        <f aca="false">$I$90*(($I$4-I71)^2)</f>
        <v>0.049044329314905</v>
      </c>
      <c r="J157" s="59" t="n">
        <f aca="false">$J$90*(($J$4-J71)^2)</f>
        <v>0.00999357742856157</v>
      </c>
      <c r="K157" s="59" t="n">
        <f aca="false">$K$90*(($K$4-K71)^2)</f>
        <v>0.146499609673131</v>
      </c>
      <c r="L157" s="59" t="n">
        <f aca="false">$L$90*(($L$4-L71)^2)</f>
        <v>0.101717121205859</v>
      </c>
      <c r="M157" s="59" t="n">
        <f aca="false">$M$90*(($M$4-M71)^2)</f>
        <v>0.156426489942276</v>
      </c>
      <c r="N157" s="59" t="n">
        <f aca="false">$N$90*(($N$4-N71)^2)</f>
        <v>0.000179639193985124</v>
      </c>
      <c r="O157" s="59" t="n">
        <f aca="false">$O$90*(($O$4-O71)^2)</f>
        <v>0.0014616152314929</v>
      </c>
      <c r="P157" s="59" t="n">
        <f aca="false">$P$90*(($P$4-P71)^2)</f>
        <v>0.0268250519099235</v>
      </c>
      <c r="Q157" s="59" t="n">
        <f aca="false">$Q$90*(($Q$4-Q71)^2)</f>
        <v>0.0563763432318892</v>
      </c>
      <c r="R157" s="59" t="n">
        <f aca="false">$R$90*(($R$4-R71)^2)</f>
        <v>0.0135166876749465</v>
      </c>
      <c r="S157" s="59" t="n">
        <f aca="false">$S$90*(($S$4-S71)^2)</f>
        <v>1.51730580362535E-005</v>
      </c>
      <c r="T157" s="59" t="n">
        <f aca="false">$T$90*(($T$4-T71)^2)</f>
        <v>0.00315133661754156</v>
      </c>
      <c r="U157" s="59" t="n">
        <f aca="false">$U$90*(($U$4-U71)^2)</f>
        <v>0.00118490649536642</v>
      </c>
      <c r="V157" s="59" t="n">
        <f aca="false">$V$90*(($V$4-V71)^2)</f>
        <v>0.00214746054081051</v>
      </c>
      <c r="W157" s="59" t="n">
        <f aca="false">$W$90*(($W$4-W71)^2)</f>
        <v>0.00964031516107698</v>
      </c>
      <c r="X157" s="59" t="n">
        <f aca="false">$X$90*(($X$4-X71)^2)</f>
        <v>0.00140399724450019</v>
      </c>
      <c r="Y157" s="59" t="n">
        <f aca="false">$Y$90*(($Y$4-Y71)^2)</f>
        <v>0.00356196195288254</v>
      </c>
      <c r="Z157" s="59" t="n">
        <f aca="false">$Z$90*(($Z$4-Z71)^2)</f>
        <v>0.000995693384124652</v>
      </c>
      <c r="AA157" s="59" t="n">
        <f aca="false">$AA$90*(($AA$4-AA71)^2)</f>
        <v>0</v>
      </c>
      <c r="AB157" s="59" t="n">
        <f aca="false">$AB$90*(($AB$4-AB71)^2)</f>
        <v>0.354115995949594</v>
      </c>
      <c r="AC157" s="59" t="n">
        <f aca="false">$AC$90*(($AC$4-AC71)^2)</f>
        <v>0.239284172838699</v>
      </c>
      <c r="AD157" s="59" t="n">
        <f aca="false">$AD$90*(($AD$4-AD71)^2)</f>
        <v>0.0573120967081373</v>
      </c>
      <c r="AE157" s="59" t="n">
        <f aca="false">$AE$90*(($AE$4-AE71)^2)</f>
        <v>0.00742064480622556</v>
      </c>
      <c r="AF157" s="59" t="n">
        <f aca="false">$AF$90*(($AF$4-AF71)^2)</f>
        <v>0.0132327585023243</v>
      </c>
      <c r="AG157" s="59" t="n">
        <f aca="false">$AG$90*(($AG$4-AG71)^2)</f>
        <v>0.0150671588347558</v>
      </c>
      <c r="AH157" s="59" t="n">
        <f aca="false">$AH$90*(($AH$4-AH71)^2)</f>
        <v>0.113258958237994</v>
      </c>
      <c r="AI157" s="59" t="n">
        <f aca="false">$AI$90*(($AI$4-AI71)^2)</f>
        <v>0.0644862704228652</v>
      </c>
      <c r="AJ157" s="59" t="n">
        <f aca="false">SUM(B157:AI157)</f>
        <v>3.79786352884234</v>
      </c>
    </row>
    <row r="158" customFormat="false" ht="10.5" hidden="false" customHeight="false" outlineLevel="0" collapsed="false">
      <c r="A158" s="59" t="str">
        <f aca="false">A72</f>
        <v>Красноярский край</v>
      </c>
      <c r="B158" s="59" t="n">
        <f aca="false">$B$90*(($B$4-B72)^2)</f>
        <v>0.139105060161467</v>
      </c>
      <c r="C158" s="59" t="n">
        <f aca="false">$C$90*(($C$4-C72)^2)</f>
        <v>0.000197978462054762</v>
      </c>
      <c r="D158" s="59" t="n">
        <f aca="false">$D$90*(($D$4-D72)^2)</f>
        <v>2.89155502424084E-006</v>
      </c>
      <c r="E158" s="59" t="n">
        <f aca="false">$E$90*(($E$4-E72)^2)</f>
        <v>0.0573015873015872</v>
      </c>
      <c r="F158" s="59" t="n">
        <f aca="false">$F$90*(($F$4-F72)^2)</f>
        <v>0.0311111111111114</v>
      </c>
      <c r="G158" s="59" t="n">
        <f aca="false">$G$90*(($G$4-G72)^2)</f>
        <v>0.031111111111111</v>
      </c>
      <c r="H158" s="59" t="n">
        <f aca="false">$H$90*(($H$4-H72)^2)</f>
        <v>0.00534927542132335</v>
      </c>
      <c r="I158" s="59" t="n">
        <f aca="false">$I$90*(($I$4-I72)^2)</f>
        <v>0.00095756711751648</v>
      </c>
      <c r="J158" s="59" t="n">
        <f aca="false">$J$90*(($J$4-J72)^2)</f>
        <v>0.0248043039161823</v>
      </c>
      <c r="K158" s="59" t="n">
        <f aca="false">$K$90*(($K$4-K72)^2)</f>
        <v>0.0114036590791555</v>
      </c>
      <c r="L158" s="59" t="n">
        <f aca="false">$L$90*(($L$4-L72)^2)</f>
        <v>2.07760100542007E-006</v>
      </c>
      <c r="M158" s="59" t="n">
        <f aca="false">$M$90*(($M$4-M72)^2)</f>
        <v>0.00060530341685397</v>
      </c>
      <c r="N158" s="59" t="n">
        <f aca="false">$N$90*(($N$4-N72)^2)</f>
        <v>0.00301406643048051</v>
      </c>
      <c r="O158" s="59" t="n">
        <f aca="false">$O$90*(($O$4-O72)^2)</f>
        <v>0.0132969612605021</v>
      </c>
      <c r="P158" s="59" t="n">
        <f aca="false">$P$90*(($P$4-P72)^2)</f>
        <v>0.000484063180169121</v>
      </c>
      <c r="Q158" s="59" t="n">
        <f aca="false">$Q$90*(($Q$4-Q72)^2)</f>
        <v>0.0379553222974767</v>
      </c>
      <c r="R158" s="59" t="n">
        <f aca="false">$R$90*(($R$4-R72)^2)</f>
        <v>0.00892247672739025</v>
      </c>
      <c r="S158" s="59" t="n">
        <f aca="false">$S$90*(($S$4-S72)^2)</f>
        <v>0.0140721480922756</v>
      </c>
      <c r="T158" s="59" t="n">
        <f aca="false">$T$90*(($T$4-T72)^2)</f>
        <v>0.00225203961085609</v>
      </c>
      <c r="U158" s="59" t="n">
        <f aca="false">$U$90*(($U$4-U72)^2)</f>
        <v>5.33694913284934E-005</v>
      </c>
      <c r="V158" s="59" t="n">
        <f aca="false">$V$90*(($V$4-V72)^2)</f>
        <v>0.0018714806986124</v>
      </c>
      <c r="W158" s="59" t="n">
        <f aca="false">$W$90*(($W$4-W72)^2)</f>
        <v>0.00505771827612053</v>
      </c>
      <c r="X158" s="59" t="n">
        <f aca="false">$X$90*(($X$4-X72)^2)</f>
        <v>0.0019115977915699</v>
      </c>
      <c r="Y158" s="59" t="n">
        <f aca="false">$Y$90*(($Y$4-Y72)^2)</f>
        <v>0.00047085147432268</v>
      </c>
      <c r="Z158" s="59" t="n">
        <f aca="false">$Z$90*(($Z$4-Z72)^2)</f>
        <v>0.00481286293626727</v>
      </c>
      <c r="AA158" s="59" t="n">
        <f aca="false">$AA$90*(($AA$4-AA72)^2)</f>
        <v>0</v>
      </c>
      <c r="AB158" s="59" t="n">
        <f aca="false">$AB$90*(($AB$4-AB72)^2)</f>
        <v>0.0115675856273546</v>
      </c>
      <c r="AC158" s="59" t="n">
        <f aca="false">$AC$90*(($AC$4-AC72)^2)</f>
        <v>0.000236459366996495</v>
      </c>
      <c r="AD158" s="59" t="n">
        <f aca="false">$AD$90*(($AD$4-AD72)^2)</f>
        <v>0.0138656738039909</v>
      </c>
      <c r="AE158" s="59" t="n">
        <f aca="false">$AE$90*(($AE$4-AE72)^2)</f>
        <v>0.000324135828269341</v>
      </c>
      <c r="AF158" s="59" t="n">
        <f aca="false">$AF$90*(($AF$4-AF72)^2)</f>
        <v>0.00866972231789239</v>
      </c>
      <c r="AG158" s="59" t="n">
        <f aca="false">$AG$90*(($AG$4-AG72)^2)</f>
        <v>0.0216015021535672</v>
      </c>
      <c r="AH158" s="59" t="n">
        <f aca="false">$AH$90*(($AH$4-AH72)^2)</f>
        <v>0.0106528271648719</v>
      </c>
      <c r="AI158" s="59" t="n">
        <f aca="false">$AI$90*(($AI$4-AI72)^2)</f>
        <v>9.36395581747461E-005</v>
      </c>
      <c r="AJ158" s="59" t="n">
        <f aca="false">SUM(B158:AI158)</f>
        <v>0.463138430342881</v>
      </c>
    </row>
    <row r="159" customFormat="false" ht="10.5" hidden="false" customHeight="false" outlineLevel="0" collapsed="false">
      <c r="A159" s="59" t="str">
        <f aca="false">A73</f>
        <v>Иркутская область</v>
      </c>
      <c r="B159" s="59" t="n">
        <f aca="false">$B$90*(($B$4-B73)^2)</f>
        <v>0.035168396038392</v>
      </c>
      <c r="C159" s="59" t="n">
        <f aca="false">$C$90*(($C$4-C73)^2)</f>
        <v>0.000205357272269451</v>
      </c>
      <c r="D159" s="59" t="n">
        <f aca="false">$D$90*(($D$4-D73)^2)</f>
        <v>2.11141747549253E-005</v>
      </c>
      <c r="E159" s="59" t="n">
        <f aca="false">$E$90*(($E$4-E73)^2)</f>
        <v>0.0634920634920635</v>
      </c>
      <c r="F159" s="59" t="n">
        <f aca="false">$F$90*(($F$4-F73)^2)</f>
        <v>0.183492063492064</v>
      </c>
      <c r="G159" s="59" t="n">
        <f aca="false">$G$90*(($G$4-G73)^2)</f>
        <v>0.183492063492063</v>
      </c>
      <c r="H159" s="59" t="n">
        <f aca="false">$H$90*(($H$4-H73)^2)</f>
        <v>4.48679037193294E-005</v>
      </c>
      <c r="I159" s="59" t="n">
        <f aca="false">$I$90*(($I$4-I73)^2)</f>
        <v>0.0102874823991574</v>
      </c>
      <c r="J159" s="59" t="n">
        <f aca="false">$J$90*(($J$4-J73)^2)</f>
        <v>0.0115990441770721</v>
      </c>
      <c r="K159" s="59" t="n">
        <f aca="false">$K$90*(($K$4-K73)^2)</f>
        <v>0.00118535041875467</v>
      </c>
      <c r="L159" s="59" t="n">
        <f aca="false">$L$90*(($L$4-L73)^2)</f>
        <v>0.00784732538206623</v>
      </c>
      <c r="M159" s="59" t="n">
        <f aca="false">$M$90*(($M$4-M73)^2)</f>
        <v>0.00755449012453631</v>
      </c>
      <c r="N159" s="59" t="n">
        <f aca="false">$N$90*(($N$4-N73)^2)</f>
        <v>0.00620000144239695</v>
      </c>
      <c r="O159" s="59" t="n">
        <f aca="false">$O$90*(($O$4-O73)^2)</f>
        <v>0.0143741658149761</v>
      </c>
      <c r="P159" s="59" t="n">
        <f aca="false">$P$90*(($P$4-P73)^2)</f>
        <v>0.000151700371889388</v>
      </c>
      <c r="Q159" s="59" t="n">
        <f aca="false">$Q$90*(($Q$4-Q73)^2)</f>
        <v>0.00232998968480145</v>
      </c>
      <c r="R159" s="59" t="n">
        <f aca="false">$R$90*(($R$4-R73)^2)</f>
        <v>0.00262424026474444</v>
      </c>
      <c r="S159" s="59" t="n">
        <f aca="false">$S$90*(($S$4-S73)^2)</f>
        <v>0.00341645489353388</v>
      </c>
      <c r="T159" s="59" t="n">
        <f aca="false">$T$90*(($T$4-T73)^2)</f>
        <v>0.0046019551197112</v>
      </c>
      <c r="U159" s="59" t="n">
        <f aca="false">$U$90*(($U$4-U73)^2)</f>
        <v>0.00214650386810144</v>
      </c>
      <c r="V159" s="59" t="n">
        <f aca="false">$V$90*(($V$4-V73)^2)</f>
        <v>0.0105253805693885</v>
      </c>
      <c r="W159" s="59" t="n">
        <f aca="false">$W$90*(($W$4-W73)^2)</f>
        <v>0.00780429443591248</v>
      </c>
      <c r="X159" s="59" t="n">
        <f aca="false">$X$90*(($X$4-X73)^2)</f>
        <v>0.000154079213392951</v>
      </c>
      <c r="Y159" s="59" t="n">
        <f aca="false">$Y$90*(($Y$4-Y73)^2)</f>
        <v>0.000104536788537959</v>
      </c>
      <c r="Z159" s="59" t="n">
        <f aca="false">$Z$90*(($Z$4-Z73)^2)</f>
        <v>0.00405964823192693</v>
      </c>
      <c r="AA159" s="59" t="n">
        <f aca="false">$AA$90*(($AA$4-AA73)^2)</f>
        <v>0</v>
      </c>
      <c r="AB159" s="59" t="n">
        <f aca="false">$AB$90*(($AB$4-AB73)^2)</f>
        <v>0.0110570065623375</v>
      </c>
      <c r="AC159" s="59" t="n">
        <f aca="false">$AC$90*(($AC$4-AC73)^2)</f>
        <v>1.50698022176204E-005</v>
      </c>
      <c r="AD159" s="59" t="n">
        <f aca="false">$AD$90*(($AD$4-AD73)^2)</f>
        <v>0.0139334181158854</v>
      </c>
      <c r="AE159" s="59" t="n">
        <f aca="false">$AE$90*(($AE$4-AE73)^2)</f>
        <v>0.0130911420899793</v>
      </c>
      <c r="AF159" s="59" t="n">
        <f aca="false">$AF$90*(($AF$4-AF73)^2)</f>
        <v>1.99512891647627E-005</v>
      </c>
      <c r="AG159" s="59" t="n">
        <f aca="false">$AG$90*(($AG$4-AG73)^2)</f>
        <v>0.0268646864321775</v>
      </c>
      <c r="AH159" s="59" t="n">
        <f aca="false">$AH$90*(($AH$4-AH73)^2)</f>
        <v>0.0222580104663131</v>
      </c>
      <c r="AI159" s="59" t="n">
        <f aca="false">$AI$90*(($AI$4-AI73)^2)</f>
        <v>8.59867384524768E-006</v>
      </c>
      <c r="AJ159" s="59" t="n">
        <f aca="false">SUM(B159:AI159)</f>
        <v>0.650130452498147</v>
      </c>
    </row>
    <row r="160" customFormat="false" ht="10.5" hidden="false" customHeight="false" outlineLevel="0" collapsed="false">
      <c r="A160" s="59" t="str">
        <f aca="false">A74</f>
        <v>Кемеровская область</v>
      </c>
      <c r="B160" s="59" t="n">
        <f aca="false">$B$90*(($B$4-B74)^2)</f>
        <v>0.00220200481474046</v>
      </c>
      <c r="C160" s="59" t="n">
        <f aca="false">$C$90*(($C$4-C74)^2)</f>
        <v>2.6490991120476E-005</v>
      </c>
      <c r="D160" s="59" t="n">
        <f aca="false">$D$90*(($D$4-D74)^2)</f>
        <v>1.84343369576724E-006</v>
      </c>
      <c r="E160" s="59" t="n">
        <f aca="false">$E$90*(($E$4-E74)^2)</f>
        <v>0.00571428571428574</v>
      </c>
      <c r="F160" s="59" t="n">
        <f aca="false">$F$90*(($F$4-F74)^2)</f>
        <v>1.65142857142857</v>
      </c>
      <c r="G160" s="59" t="n">
        <f aca="false">$G$90*(($G$4-G74)^2)</f>
        <v>1.65142857142857</v>
      </c>
      <c r="H160" s="59" t="n">
        <f aca="false">$H$90*(($H$4-H74)^2)</f>
        <v>0.0025100318428401</v>
      </c>
      <c r="I160" s="59" t="n">
        <f aca="false">$I$90*(($I$4-I74)^2)</f>
        <v>3.124378719933E-005</v>
      </c>
      <c r="J160" s="59" t="n">
        <f aca="false">$J$90*(($J$4-J74)^2)</f>
        <v>0.000703857836143714</v>
      </c>
      <c r="K160" s="59" t="n">
        <f aca="false">$K$90*(($K$4-K74)^2)</f>
        <v>0.00431304566140052</v>
      </c>
      <c r="L160" s="59" t="n">
        <f aca="false">$L$90*(($L$4-L74)^2)</f>
        <v>0.00993867938545303</v>
      </c>
      <c r="M160" s="59" t="n">
        <f aca="false">$M$90*(($M$4-M74)^2)</f>
        <v>0.00502023927103725</v>
      </c>
      <c r="N160" s="59" t="n">
        <f aca="false">$N$90*(($N$4-N74)^2)</f>
        <v>0.00620000144239695</v>
      </c>
      <c r="O160" s="59" t="n">
        <f aca="false">$O$90*(($O$4-O74)^2)</f>
        <v>0.029842072870402</v>
      </c>
      <c r="P160" s="59" t="n">
        <f aca="false">$P$90*(($P$4-P74)^2)</f>
        <v>0.0230773977901985</v>
      </c>
      <c r="Q160" s="59" t="n">
        <f aca="false">$Q$90*(($Q$4-Q74)^2)</f>
        <v>0.00148469362284018</v>
      </c>
      <c r="R160" s="59" t="n">
        <f aca="false">$R$90*(($R$4-R74)^2)</f>
        <v>0.00251686315446749</v>
      </c>
      <c r="S160" s="59" t="n">
        <f aca="false">$S$90*(($S$4-S74)^2)</f>
        <v>3.12902832160713E-005</v>
      </c>
      <c r="T160" s="59" t="n">
        <f aca="false">$T$90*(($T$4-T74)^2)</f>
        <v>0.00691094780088472</v>
      </c>
      <c r="U160" s="59" t="n">
        <f aca="false">$U$90*(($U$4-U74)^2)</f>
        <v>0.000637262247358718</v>
      </c>
      <c r="V160" s="59" t="n">
        <f aca="false">$V$90*(($V$4-V74)^2)</f>
        <v>0.00071073962883555</v>
      </c>
      <c r="W160" s="59" t="n">
        <f aca="false">$W$90*(($W$4-W74)^2)</f>
        <v>0.0194146209509138</v>
      </c>
      <c r="X160" s="59" t="n">
        <f aca="false">$X$90*(($X$4-X74)^2)</f>
        <v>0.00166874446606357</v>
      </c>
      <c r="Y160" s="59" t="n">
        <f aca="false">$Y$90*(($Y$4-Y74)^2)</f>
        <v>0.00121723461548317</v>
      </c>
      <c r="Z160" s="59" t="n">
        <f aca="false">$Z$90*(($Z$4-Z74)^2)</f>
        <v>0.00345209137833005</v>
      </c>
      <c r="AA160" s="59" t="n">
        <f aca="false">$AA$90*(($AA$4-AA74)^2)</f>
        <v>0</v>
      </c>
      <c r="AB160" s="59" t="n">
        <f aca="false">$AB$90*(($AB$4-AB74)^2)</f>
        <v>0.180675366383898</v>
      </c>
      <c r="AC160" s="59" t="n">
        <f aca="false">$AC$90*(($AC$4-AC74)^2)</f>
        <v>0.0068912592555571</v>
      </c>
      <c r="AD160" s="59" t="n">
        <f aca="false">$AD$90*(($AD$4-AD74)^2)</f>
        <v>0.048213578131352</v>
      </c>
      <c r="AE160" s="59" t="n">
        <f aca="false">$AE$90*(($AE$4-AE74)^2)</f>
        <v>0.0317165819139556</v>
      </c>
      <c r="AF160" s="59" t="n">
        <f aca="false">$AF$90*(($AF$4-AF74)^2)</f>
        <v>0.00230952073147495</v>
      </c>
      <c r="AG160" s="59" t="n">
        <f aca="false">$AG$90*(($AG$4-AG74)^2)</f>
        <v>0.00550999116861838</v>
      </c>
      <c r="AH160" s="59" t="n">
        <f aca="false">$AH$90*(($AH$4-AH74)^2)</f>
        <v>0.0139555344928001</v>
      </c>
      <c r="AI160" s="59" t="n">
        <f aca="false">$AI$90*(($AI$4-AI74)^2)</f>
        <v>0.000776030314533598</v>
      </c>
      <c r="AJ160" s="59" t="n">
        <f aca="false">SUM(B160:AI160)</f>
        <v>3.72053068823864</v>
      </c>
    </row>
    <row r="161" customFormat="false" ht="10.5" hidden="false" customHeight="false" outlineLevel="0" collapsed="false">
      <c r="A161" s="59" t="str">
        <f aca="false">A75</f>
        <v>Новосибирская область</v>
      </c>
      <c r="B161" s="59" t="n">
        <f aca="false">$B$90*(($B$4-B75)^2)</f>
        <v>0.000105093452586719</v>
      </c>
      <c r="C161" s="59" t="n">
        <f aca="false">$C$90*(($C$4-C75)^2)</f>
        <v>6.17401578587107E-005</v>
      </c>
      <c r="D161" s="59" t="n">
        <f aca="false">$D$90*(($D$4-D75)^2)</f>
        <v>4.41604034141986E-005</v>
      </c>
      <c r="E161" s="59" t="n">
        <f aca="false">$E$90*(($E$4-E75)^2)</f>
        <v>0.00142857142857144</v>
      </c>
      <c r="F161" s="59" t="n">
        <f aca="false">$F$90*(($F$4-F75)^2)</f>
        <v>0.152539682539683</v>
      </c>
      <c r="G161" s="59" t="n">
        <f aca="false">$G$90*(($G$4-G75)^2)</f>
        <v>0.152539682539682</v>
      </c>
      <c r="H161" s="59" t="n">
        <f aca="false">$H$90*(($H$4-H75)^2)</f>
        <v>0.0106071043473092</v>
      </c>
      <c r="I161" s="59" t="n">
        <f aca="false">$I$90*(($I$4-I75)^2)</f>
        <v>0.00610336504136491</v>
      </c>
      <c r="J161" s="59" t="n">
        <f aca="false">$J$90*(($J$4-J75)^2)</f>
        <v>0.000228659161976523</v>
      </c>
      <c r="K161" s="59" t="n">
        <f aca="false">$K$90*(($K$4-K75)^2)</f>
        <v>0.0278163136671704</v>
      </c>
      <c r="L161" s="59" t="n">
        <f aca="false">$L$90*(($L$4-L75)^2)</f>
        <v>0.004385740861994</v>
      </c>
      <c r="M161" s="59" t="n">
        <f aca="false">$M$90*(($M$4-M75)^2)</f>
        <v>0.00867563249790127</v>
      </c>
      <c r="N161" s="59" t="n">
        <f aca="false">$N$90*(($N$4-N75)^2)</f>
        <v>0.000602465235243008</v>
      </c>
      <c r="O161" s="59" t="n">
        <f aca="false">$O$90*(($O$4-O75)^2)</f>
        <v>0.0115584364687319</v>
      </c>
      <c r="P161" s="59" t="n">
        <f aca="false">$P$90*(($P$4-P75)^2)</f>
        <v>0.0131241494826469</v>
      </c>
      <c r="Q161" s="59" t="n">
        <f aca="false">$Q$90*(($Q$4-Q75)^2)</f>
        <v>0.00727893316482752</v>
      </c>
      <c r="R161" s="59" t="n">
        <f aca="false">$R$90*(($R$4-R75)^2)</f>
        <v>0.00128996022672321</v>
      </c>
      <c r="S161" s="59" t="n">
        <f aca="false">$S$90*(($S$4-S75)^2)</f>
        <v>0.000325857985445057</v>
      </c>
      <c r="T161" s="59" t="n">
        <f aca="false">$T$90*(($T$4-T75)^2)</f>
        <v>8.17303375436019E-005</v>
      </c>
      <c r="U161" s="59" t="n">
        <f aca="false">$U$90*(($U$4-U75)^2)</f>
        <v>3.16862424609765E-005</v>
      </c>
      <c r="V161" s="59" t="n">
        <f aca="false">$V$90*(($V$4-V75)^2)</f>
        <v>0.0139230161193007</v>
      </c>
      <c r="W161" s="59" t="n">
        <f aca="false">$W$90*(($W$4-W75)^2)</f>
        <v>0.00381347936458638</v>
      </c>
      <c r="X161" s="59" t="n">
        <f aca="false">$X$90*(($X$4-X75)^2)</f>
        <v>0.00227841929293317</v>
      </c>
      <c r="Y161" s="59" t="n">
        <f aca="false">$Y$90*(($Y$4-Y75)^2)</f>
        <v>0.000411834758959427</v>
      </c>
      <c r="Z161" s="59" t="n">
        <f aca="false">$Z$90*(($Z$4-Z75)^2)</f>
        <v>0.000441077236029049</v>
      </c>
      <c r="AA161" s="59" t="n">
        <f aca="false">$AA$90*(($AA$4-AA75)^2)</f>
        <v>0</v>
      </c>
      <c r="AB161" s="59" t="n">
        <f aca="false">$AB$90*(($AB$4-AB75)^2)</f>
        <v>0.224473144234765</v>
      </c>
      <c r="AC161" s="59" t="n">
        <f aca="false">$AC$90*(($AC$4-AC75)^2)</f>
        <v>0.0788334424805016</v>
      </c>
      <c r="AD161" s="59" t="n">
        <f aca="false">$AD$90*(($AD$4-AD75)^2)</f>
        <v>0.0110408614122964</v>
      </c>
      <c r="AE161" s="59" t="n">
        <f aca="false">$AE$90*(($AE$4-AE75)^2)</f>
        <v>4.48872191462271E-005</v>
      </c>
      <c r="AF161" s="59" t="n">
        <f aca="false">$AF$90*(($AF$4-AF75)^2)</f>
        <v>0.0132327585023243</v>
      </c>
      <c r="AG161" s="59" t="n">
        <f aca="false">$AG$90*(($AG$4-AG75)^2)</f>
        <v>0.00497831231519187</v>
      </c>
      <c r="AH161" s="59" t="n">
        <f aca="false">$AH$90*(($AH$4-AH75)^2)</f>
        <v>0.0524658633026267</v>
      </c>
      <c r="AI161" s="59" t="n">
        <f aca="false">$AI$90*(($AI$4-AI75)^2)</f>
        <v>0.0065027470954685</v>
      </c>
      <c r="AJ161" s="59" t="n">
        <f aca="false">SUM(B161:AI161)</f>
        <v>0.811268808577264</v>
      </c>
    </row>
    <row r="162" customFormat="false" ht="10.5" hidden="false" customHeight="false" outlineLevel="0" collapsed="false">
      <c r="A162" s="59" t="str">
        <f aca="false">A76</f>
        <v>Омская область</v>
      </c>
      <c r="B162" s="59" t="n">
        <f aca="false">$B$90*(($B$4-B76)^2)</f>
        <v>0.000147143965729081</v>
      </c>
      <c r="C162" s="59" t="n">
        <f aca="false">$C$90*(($C$4-C76)^2)</f>
        <v>0.0020757130814709</v>
      </c>
      <c r="D162" s="59" t="n">
        <f aca="false">$D$90*(($D$4-D76)^2)</f>
        <v>9.51660929731313E-006</v>
      </c>
      <c r="E162" s="59" t="n">
        <f aca="false">$E$90*(($E$4-E76)^2)</f>
        <v>0.00063492063492063</v>
      </c>
      <c r="F162" s="59" t="n">
        <f aca="false">$F$90*(($F$4-F76)^2)</f>
        <v>0.162539682539681</v>
      </c>
      <c r="G162" s="59" t="n">
        <f aca="false">$G$90*(($G$4-G76)^2)</f>
        <v>0.162539682539683</v>
      </c>
      <c r="H162" s="59" t="n">
        <f aca="false">$H$90*(($H$4-H76)^2)</f>
        <v>0.0901358980103441</v>
      </c>
      <c r="I162" s="59" t="n">
        <f aca="false">$I$90*(($I$4-I76)^2)</f>
        <v>5.19651011644438E-005</v>
      </c>
      <c r="J162" s="59" t="n">
        <f aca="false">$J$90*(($J$4-J76)^2)</f>
        <v>0.000572856817656199</v>
      </c>
      <c r="K162" s="59" t="n">
        <f aca="false">$K$90*(($K$4-K76)^2)</f>
        <v>0.00573692242685295</v>
      </c>
      <c r="L162" s="59" t="n">
        <f aca="false">$L$90*(($L$4-L76)^2)</f>
        <v>0.00837016461136767</v>
      </c>
      <c r="M162" s="59" t="n">
        <f aca="false">$M$90*(($M$4-M76)^2)</f>
        <v>0.000545089583198087</v>
      </c>
      <c r="N162" s="59" t="n">
        <f aca="false">$N$90*(($N$4-N76)^2)</f>
        <v>0.00261256127599919</v>
      </c>
      <c r="O162" s="59" t="n">
        <f aca="false">$O$90*(($O$4-O76)^2)</f>
        <v>0.00399469491111024</v>
      </c>
      <c r="P162" s="59" t="n">
        <f aca="false">$P$90*(($P$4-P76)^2)</f>
        <v>0.00254778052148109</v>
      </c>
      <c r="Q162" s="59" t="n">
        <f aca="false">$Q$90*(($Q$4-Q76)^2)</f>
        <v>0.00411818709677537</v>
      </c>
      <c r="R162" s="59" t="n">
        <f aca="false">$R$90*(($R$4-R76)^2)</f>
        <v>0.00793202558666667</v>
      </c>
      <c r="S162" s="59" t="n">
        <f aca="false">$S$90*(($S$4-S76)^2)</f>
        <v>0.000505657381925794</v>
      </c>
      <c r="T162" s="59" t="n">
        <f aca="false">$T$90*(($T$4-T76)^2)</f>
        <v>0.00168965032242613</v>
      </c>
      <c r="U162" s="59" t="n">
        <f aca="false">$U$90*(($U$4-U76)^2)</f>
        <v>0.001097338996053</v>
      </c>
      <c r="V162" s="59" t="n">
        <f aca="false">$V$90*(($V$4-V76)^2)</f>
        <v>1.16482352818017E-006</v>
      </c>
      <c r="W162" s="59" t="n">
        <f aca="false">$W$90*(($W$4-W76)^2)</f>
        <v>0.0087217180905164</v>
      </c>
      <c r="X162" s="59" t="n">
        <f aca="false">$X$90*(($X$4-X76)^2)</f>
        <v>0.00165394034389963</v>
      </c>
      <c r="Y162" s="59" t="n">
        <f aca="false">$Y$90*(($Y$4-Y76)^2)</f>
        <v>0.00552066944911439</v>
      </c>
      <c r="Z162" s="59" t="n">
        <f aca="false">$Z$90*(($Z$4-Z76)^2)</f>
        <v>0.000112526296131297</v>
      </c>
      <c r="AA162" s="59" t="n">
        <f aca="false">$AA$90*(($AA$4-AA76)^2)</f>
        <v>0</v>
      </c>
      <c r="AB162" s="59" t="n">
        <f aca="false">$AB$90*(($AB$4-AB76)^2)</f>
        <v>0.0357409903726332</v>
      </c>
      <c r="AC162" s="59" t="n">
        <f aca="false">$AC$90*(($AC$4-AC76)^2)</f>
        <v>0.164659596856299</v>
      </c>
      <c r="AD162" s="59" t="n">
        <f aca="false">$AD$90*(($AD$4-AD76)^2)</f>
        <v>0.000152863812206999</v>
      </c>
      <c r="AE162" s="59" t="n">
        <f aca="false">$AE$90*(($AE$4-AE76)^2)</f>
        <v>0.0003899105047232</v>
      </c>
      <c r="AF162" s="59" t="n">
        <f aca="false">$AF$90*(($AF$4-AF76)^2)</f>
        <v>0.0010277711451408</v>
      </c>
      <c r="AG162" s="59" t="n">
        <f aca="false">$AG$90*(($AG$4-AG76)^2)</f>
        <v>0.000650981187739675</v>
      </c>
      <c r="AH162" s="59" t="n">
        <f aca="false">$AH$90*(($AH$4-AH76)^2)</f>
        <v>0.0154615534604925</v>
      </c>
      <c r="AI162" s="59" t="n">
        <f aca="false">$AI$90*(($AI$4-AI76)^2)</f>
        <v>0.0368904604645735</v>
      </c>
      <c r="AJ162" s="59" t="n">
        <f aca="false">SUM(B162:AI162)</f>
        <v>0.728841598820801</v>
      </c>
    </row>
    <row r="163" customFormat="false" ht="10.5" hidden="false" customHeight="false" outlineLevel="0" collapsed="false">
      <c r="A163" s="59" t="str">
        <f aca="false">A77</f>
        <v>Томская область</v>
      </c>
      <c r="B163" s="59" t="n">
        <f aca="false">$B$90*(($B$4-B77)^2)</f>
        <v>0.00508231845593538</v>
      </c>
      <c r="C163" s="59" t="n">
        <f aca="false">$C$90*(($C$4-C77)^2)</f>
        <v>0.0174729608814052</v>
      </c>
      <c r="D163" s="59" t="n">
        <f aca="false">$D$90*(($D$4-D77)^2)</f>
        <v>1.71214082531325E-005</v>
      </c>
      <c r="E163" s="59" t="n">
        <f aca="false">$E$90*(($E$4-E77)^2)</f>
        <v>0.0634920634920635</v>
      </c>
      <c r="F163" s="59" t="n">
        <f aca="false">$F$90*(($F$4-F77)^2)</f>
        <v>0.183492063492063</v>
      </c>
      <c r="G163" s="59" t="n">
        <f aca="false">$G$90*(($G$4-G77)^2)</f>
        <v>0.183492063492064</v>
      </c>
      <c r="H163" s="59" t="n">
        <f aca="false">$H$90*(($H$4-H77)^2)</f>
        <v>0.00494542164163952</v>
      </c>
      <c r="I163" s="59" t="n">
        <f aca="false">$I$90*(($I$4-I77)^2)</f>
        <v>0.0217896631592845</v>
      </c>
      <c r="J163" s="59" t="n">
        <f aca="false">$J$90*(($J$4-J77)^2)</f>
        <v>0.0146157878590226</v>
      </c>
      <c r="K163" s="59" t="n">
        <f aca="false">$K$90*(($K$4-K77)^2)</f>
        <v>0.0716929927359422</v>
      </c>
      <c r="L163" s="59" t="n">
        <f aca="false">$L$90*(($L$4-L77)^2)</f>
        <v>0.000311201582182901</v>
      </c>
      <c r="M163" s="59" t="n">
        <f aca="false">$M$90*(($M$4-M77)^2)</f>
        <v>0.000292505390860771</v>
      </c>
      <c r="N163" s="59" t="n">
        <f aca="false">$N$90*(($N$4-N77)^2)</f>
        <v>0.0011546454477064</v>
      </c>
      <c r="O163" s="59" t="n">
        <f aca="false">$O$90*(($O$4-O77)^2)</f>
        <v>0.0174144166613221</v>
      </c>
      <c r="P163" s="59" t="n">
        <f aca="false">$P$90*(($P$4-P77)^2)</f>
        <v>0.00068141139431262</v>
      </c>
      <c r="Q163" s="59" t="n">
        <f aca="false">$Q$90*(($Q$4-Q77)^2)</f>
        <v>0.01057560679383</v>
      </c>
      <c r="R163" s="59" t="n">
        <f aca="false">$R$90*(($R$4-R77)^2)</f>
        <v>3.21504842276275E-005</v>
      </c>
      <c r="S163" s="59" t="n">
        <f aca="false">$S$90*(($S$4-S77)^2)</f>
        <v>0.00229203739181641</v>
      </c>
      <c r="T163" s="59" t="n">
        <f aca="false">$T$90*(($T$4-T77)^2)</f>
        <v>0.00294344626680345</v>
      </c>
      <c r="U163" s="59" t="n">
        <f aca="false">$U$90*(($U$4-U77)^2)</f>
        <v>0.00074951387092758</v>
      </c>
      <c r="V163" s="59" t="n">
        <f aca="false">$V$90*(($V$4-V77)^2)</f>
        <v>0.0140324105913636</v>
      </c>
      <c r="W163" s="59" t="n">
        <f aca="false">$W$90*(($W$4-W77)^2)</f>
        <v>0.000669376187894326</v>
      </c>
      <c r="X163" s="59" t="n">
        <f aca="false">$X$90*(($X$4-X77)^2)</f>
        <v>0.00383417440283596</v>
      </c>
      <c r="Y163" s="59" t="n">
        <f aca="false">$Y$90*(($Y$4-Y77)^2)</f>
        <v>0.00072595517292396</v>
      </c>
      <c r="Z163" s="59" t="n">
        <f aca="false">$Z$90*(($Z$4-Z77)^2)</f>
        <v>0.0022576544151948</v>
      </c>
      <c r="AA163" s="59" t="n">
        <f aca="false">$AA$90*(($AA$4-AA77)^2)</f>
        <v>0</v>
      </c>
      <c r="AB163" s="59" t="n">
        <f aca="false">$AB$90*(($AB$4-AB77)^2)</f>
        <v>0.00258836518252364</v>
      </c>
      <c r="AC163" s="59" t="n">
        <f aca="false">$AC$90*(($AC$4-AC77)^2)</f>
        <v>0.185313772637199</v>
      </c>
      <c r="AD163" s="59" t="n">
        <f aca="false">$AD$90*(($AD$4-AD77)^2)</f>
        <v>0.0656809462315667</v>
      </c>
      <c r="AE163" s="59" t="n">
        <f aca="false">$AE$90*(($AE$4-AE77)^2)</f>
        <v>0.000247398667147164</v>
      </c>
      <c r="AF163" s="59" t="n">
        <f aca="false">$AF$90*(($AF$4-AF77)^2)</f>
        <v>0.00013845511374081</v>
      </c>
      <c r="AG163" s="59" t="n">
        <f aca="false">$AG$90*(($AG$4-AG77)^2)</f>
        <v>0.011248669251245</v>
      </c>
      <c r="AH163" s="59" t="n">
        <f aca="false">$AH$90*(($AH$4-AH77)^2)</f>
        <v>0.0485527685768475</v>
      </c>
      <c r="AI163" s="59" t="n">
        <f aca="false">$AI$90*(($AI$4-AI77)^2)</f>
        <v>0.000319956653781663</v>
      </c>
      <c r="AJ163" s="59" t="n">
        <f aca="false">SUM(B163:AI163)</f>
        <v>0.938149294985926</v>
      </c>
    </row>
    <row r="164" customFormat="false" ht="10.5" hidden="false" customHeight="false" outlineLevel="0" collapsed="false">
      <c r="A164" s="59" t="str">
        <f aca="false">A78</f>
        <v>Республика Саха (Якутия)</v>
      </c>
      <c r="B164" s="59" t="n">
        <f aca="false">$B$90*(($B$4-B78)^2)</f>
        <v>0.180636205035483</v>
      </c>
      <c r="C164" s="59" t="n">
        <f aca="false">$C$90*(($C$4-C78)^2)</f>
        <v>0.0216524208178622</v>
      </c>
      <c r="D164" s="59" t="n">
        <f aca="false">$D$90*(($D$4-D78)^2)</f>
        <v>0.00023843613567651</v>
      </c>
      <c r="E164" s="59" t="n">
        <f aca="false">$E$90*(($E$4-E78)^2)</f>
        <v>1.06730158730159</v>
      </c>
      <c r="F164" s="59" t="n">
        <f aca="false">$F$90*(($F$4-F78)^2)</f>
        <v>1.65142857142857</v>
      </c>
      <c r="G164" s="59" t="n">
        <f aca="false">$G$90*(($G$4-G78)^2)</f>
        <v>1.65142857142857</v>
      </c>
      <c r="H164" s="59" t="n">
        <f aca="false">$H$90*(($H$4-H78)^2)</f>
        <v>0.0025100318428401</v>
      </c>
      <c r="I164" s="59" t="n">
        <f aca="false">$I$90*(($I$4-I78)^2)</f>
        <v>0.0245341021183263</v>
      </c>
      <c r="J164" s="59" t="n">
        <f aca="false">$J$90*(($J$4-J78)^2)</f>
        <v>0.0423623280314837</v>
      </c>
      <c r="K164" s="59" t="n">
        <f aca="false">$K$90*(($K$4-K78)^2)</f>
        <v>0.0860061266805762</v>
      </c>
      <c r="L164" s="59" t="n">
        <f aca="false">$L$90*(($L$4-L78)^2)</f>
        <v>0.0491181237864515</v>
      </c>
      <c r="M164" s="59" t="n">
        <f aca="false">$M$90*(($M$4-M78)^2)</f>
        <v>0.0643995595415094</v>
      </c>
      <c r="N164" s="59" t="n">
        <f aca="false">$N$90*(($N$4-N78)^2)</f>
        <v>0.0268649230390114</v>
      </c>
      <c r="O164" s="59" t="n">
        <f aca="false">$O$90*(($O$4-O78)^2)</f>
        <v>0.00079894318047453</v>
      </c>
      <c r="P164" s="59" t="n">
        <f aca="false">$P$90*(($P$4-P78)^2)</f>
        <v>0.000206749845626786</v>
      </c>
      <c r="Q164" s="59" t="n">
        <f aca="false">$Q$90*(($Q$4-Q78)^2)</f>
        <v>0.0156996146602692</v>
      </c>
      <c r="R164" s="59" t="n">
        <f aca="false">$R$90*(($R$4-R78)^2)</f>
        <v>3.96748115820146E-005</v>
      </c>
      <c r="S164" s="59" t="n">
        <f aca="false">$S$90*(($S$4-S78)^2)</f>
        <v>0.0270338311788275</v>
      </c>
      <c r="T164" s="59" t="n">
        <f aca="false">$T$90*(($T$4-T78)^2)</f>
        <v>0.00306324576064786</v>
      </c>
      <c r="U164" s="59" t="n">
        <f aca="false">$U$90*(($U$4-U78)^2)</f>
        <v>0.0694235615931192</v>
      </c>
      <c r="V164" s="59" t="n">
        <f aca="false">$V$90*(($V$4-V78)^2)</f>
        <v>0.0142291374268183</v>
      </c>
      <c r="W164" s="59" t="n">
        <f aca="false">$W$90*(($W$4-W78)^2)</f>
        <v>0.00244739511818989</v>
      </c>
      <c r="X164" s="59" t="n">
        <f aca="false">$X$90*(($X$4-X78)^2)</f>
        <v>0.0255929188993195</v>
      </c>
      <c r="Y164" s="59" t="n">
        <f aca="false">$Y$90*(($Y$4-Y78)^2)</f>
        <v>0.0239037724259898</v>
      </c>
      <c r="Z164" s="59" t="n">
        <f aca="false">$Z$90*(($Z$4-Z78)^2)</f>
        <v>0.0473461504682255</v>
      </c>
      <c r="AA164" s="59" t="n">
        <f aca="false">$AA$90*(($AA$4-AA78)^2)</f>
        <v>0</v>
      </c>
      <c r="AB164" s="59" t="n">
        <f aca="false">$AB$90*(($AB$4-AB78)^2)</f>
        <v>0.0104714990583302</v>
      </c>
      <c r="AC164" s="59" t="n">
        <f aca="false">$AC$90*(($AC$4-AC78)^2)</f>
        <v>0.00652189850236321</v>
      </c>
      <c r="AD164" s="59" t="n">
        <f aca="false">$AD$90*(($AD$4-AD78)^2)</f>
        <v>0.120527849953416</v>
      </c>
      <c r="AE164" s="59" t="n">
        <f aca="false">$AE$90*(($AE$4-AE78)^2)</f>
        <v>0.0236411238150874</v>
      </c>
      <c r="AF164" s="59" t="n">
        <f aca="false">$AF$90*(($AF$4-AF78)^2)</f>
        <v>0.00350305998421645</v>
      </c>
      <c r="AG164" s="59" t="n">
        <f aca="false">$AG$90*(($AG$4-AG78)^2)</f>
        <v>0.00102804643483502</v>
      </c>
      <c r="AH164" s="59" t="n">
        <f aca="false">$AH$90*(($AH$4-AH78)^2)</f>
        <v>0.000370046141901634</v>
      </c>
      <c r="AI164" s="59" t="n">
        <f aca="false">$AI$90*(($AI$4-AI78)^2)</f>
        <v>0.0814061389083742</v>
      </c>
      <c r="AJ164" s="59" t="n">
        <f aca="false">SUM(B164:AI164)</f>
        <v>5.34573564535556</v>
      </c>
    </row>
    <row r="165" customFormat="false" ht="10.5" hidden="false" customHeight="false" outlineLevel="0" collapsed="false">
      <c r="A165" s="59" t="str">
        <f aca="false">A79</f>
        <v>Камчатский край</v>
      </c>
      <c r="B165" s="59" t="n">
        <f aca="false">$B$90*(($B$4-B79)^2)</f>
        <v>0.0140042867659285</v>
      </c>
      <c r="C165" s="59" t="n">
        <f aca="false">$C$90*(($C$4-C79)^2)</f>
        <v>0.0736415810190775</v>
      </c>
      <c r="D165" s="59" t="n">
        <f aca="false">$D$90*(($D$4-D79)^2)</f>
        <v>2.34921724423628E-005</v>
      </c>
      <c r="E165" s="59" t="n">
        <f aca="false">$E$90*(($E$4-E79)^2)</f>
        <v>0.28</v>
      </c>
      <c r="F165" s="59" t="n">
        <f aca="false">$F$90*(($F$4-F79)^2)</f>
        <v>0.076825396825397</v>
      </c>
      <c r="G165" s="59" t="n">
        <f aca="false">$G$90*(($G$4-G79)^2)</f>
        <v>0.0768253968253968</v>
      </c>
      <c r="H165" s="59" t="n">
        <f aca="false">$H$90*(($H$4-H79)^2)</f>
        <v>0.0357395801861485</v>
      </c>
      <c r="I165" s="59" t="n">
        <f aca="false">$I$90*(($I$4-I79)^2)</f>
        <v>0.0484502312164145</v>
      </c>
      <c r="J165" s="59" t="n">
        <f aca="false">$J$90*(($J$4-J79)^2)</f>
        <v>0.040862499092003</v>
      </c>
      <c r="K165" s="59" t="n">
        <f aca="false">$K$90*(($K$4-K79)^2)</f>
        <v>0.305568188451615</v>
      </c>
      <c r="L165" s="59" t="n">
        <f aca="false">$L$90*(($L$4-L79)^2)</f>
        <v>0.14664003302699</v>
      </c>
      <c r="M165" s="59" t="n">
        <f aca="false">$M$90*(($M$4-M79)^2)</f>
        <v>0.111495915077854</v>
      </c>
      <c r="N165" s="59" t="n">
        <f aca="false">$N$90*(($N$4-N79)^2)</f>
        <v>0.040807193950892</v>
      </c>
      <c r="O165" s="59" t="n">
        <f aca="false">$O$90*(($O$4-O79)^2)</f>
        <v>0.107993513700278</v>
      </c>
      <c r="P165" s="59" t="n">
        <f aca="false">$P$90*(($P$4-P79)^2)</f>
        <v>0.0064835386234873</v>
      </c>
      <c r="Q165" s="59" t="n">
        <f aca="false">$Q$90*(($Q$4-Q79)^2)</f>
        <v>0.00128996725624808</v>
      </c>
      <c r="R165" s="59" t="n">
        <f aca="false">$R$90*(($R$4-R79)^2)</f>
        <v>0.000391672921507374</v>
      </c>
      <c r="S165" s="59" t="n">
        <f aca="false">$S$90*(($S$4-S79)^2)</f>
        <v>0.000104555839370412</v>
      </c>
      <c r="T165" s="59" t="n">
        <f aca="false">$T$90*(($T$4-T79)^2)</f>
        <v>7.46451332801016E-005</v>
      </c>
      <c r="U165" s="59" t="n">
        <f aca="false">$U$90*(($U$4-U79)^2)</f>
        <v>0.0353889276485618</v>
      </c>
      <c r="V165" s="59" t="n">
        <f aca="false">$V$90*(($V$4-V79)^2)</f>
        <v>0.00307823933158831</v>
      </c>
      <c r="W165" s="59" t="n">
        <f aca="false">$W$90*(($W$4-W79)^2)</f>
        <v>0.0073002969438253</v>
      </c>
      <c r="X165" s="59" t="n">
        <f aca="false">$X$90*(($X$4-X79)^2)</f>
        <v>0.0343950599733004</v>
      </c>
      <c r="Y165" s="59" t="n">
        <f aca="false">$Y$90*(($Y$4-Y79)^2)</f>
        <v>0.0472237648781468</v>
      </c>
      <c r="Z165" s="59" t="n">
        <f aca="false">$Z$90*(($Z$4-Z79)^2)</f>
        <v>0.0356080390965499</v>
      </c>
      <c r="AA165" s="59" t="n">
        <f aca="false">$AA$90*(($AA$4-AA79)^2)</f>
        <v>0</v>
      </c>
      <c r="AB165" s="59" t="n">
        <f aca="false">$AB$90*(($AB$4-AB79)^2)</f>
        <v>0.0173288706653548</v>
      </c>
      <c r="AC165" s="59" t="n">
        <f aca="false">$AC$90*(($AC$4-AC79)^2)</f>
        <v>0.118656435215629</v>
      </c>
      <c r="AD165" s="59" t="n">
        <f aca="false">$AD$90*(($AD$4-AD79)^2)</f>
        <v>0.372489304500258</v>
      </c>
      <c r="AE165" s="59" t="n">
        <f aca="false">$AE$90*(($AE$4-AE79)^2)</f>
        <v>0.0173549971195986</v>
      </c>
      <c r="AF165" s="59" t="n">
        <f aca="false">$AF$90*(($AF$4-AF79)^2)</f>
        <v>0.00398305927837313</v>
      </c>
      <c r="AG165" s="59" t="n">
        <f aca="false">$AG$90*(($AG$4-AG79)^2)</f>
        <v>0.00910091886306168</v>
      </c>
      <c r="AH165" s="59" t="n">
        <f aca="false">$AH$90*(($AH$4-AH79)^2)</f>
        <v>0.0016876382268296</v>
      </c>
      <c r="AI165" s="59" t="n">
        <f aca="false">$AI$90*(($AI$4-AI79)^2)</f>
        <v>0.0138267535298966</v>
      </c>
      <c r="AJ165" s="59" t="n">
        <f aca="false">SUM(B165:AI165)</f>
        <v>2.0846439933553</v>
      </c>
    </row>
    <row r="166" customFormat="false" ht="10.5" hidden="false" customHeight="false" outlineLevel="0" collapsed="false">
      <c r="A166" s="59" t="str">
        <f aca="false">A80</f>
        <v>Приморский край</v>
      </c>
      <c r="B166" s="59" t="n">
        <f aca="false">$B$90*(($B$4-B80)^2)</f>
        <v>7.28193074925973E-006</v>
      </c>
      <c r="C166" s="59" t="n">
        <f aca="false">$C$90*(($C$4-C80)^2)</f>
        <v>0.00244400784411436</v>
      </c>
      <c r="D166" s="59" t="n">
        <f aca="false">$D$90*(($D$4-D80)^2)</f>
        <v>7.83968669948881E-005</v>
      </c>
      <c r="E166" s="59" t="n">
        <f aca="false">$E$90*(($E$4-E80)^2)</f>
        <v>0.000158730158730163</v>
      </c>
      <c r="F166" s="59" t="n">
        <f aca="false">$F$90*(($F$4-F80)^2)</f>
        <v>0.0311111111111114</v>
      </c>
      <c r="G166" s="59" t="n">
        <f aca="false">$G$90*(($G$4-G80)^2)</f>
        <v>0.031111111111111</v>
      </c>
      <c r="H166" s="59" t="n">
        <f aca="false">$H$90*(($H$4-H80)^2)</f>
        <v>0.00469312012955434</v>
      </c>
      <c r="I166" s="59" t="n">
        <f aca="false">$I$90*(($I$4-I80)^2)</f>
        <v>0.0405652972758246</v>
      </c>
      <c r="J166" s="59" t="n">
        <f aca="false">$J$90*(($J$4-J80)^2)</f>
        <v>0.000794532382726194</v>
      </c>
      <c r="K166" s="59" t="n">
        <f aca="false">$K$90*(($K$4-K80)^2)</f>
        <v>4.49795462948127E-006</v>
      </c>
      <c r="L166" s="59" t="n">
        <f aca="false">$L$90*(($L$4-L80)^2)</f>
        <v>0.00810571263565479</v>
      </c>
      <c r="M166" s="59" t="n">
        <f aca="false">$M$90*(($M$4-M80)^2)</f>
        <v>0.0119084558665681</v>
      </c>
      <c r="N166" s="59" t="n">
        <f aca="false">$N$90*(($N$4-N80)^2)</f>
        <v>0.040807193950892</v>
      </c>
      <c r="O166" s="59" t="n">
        <f aca="false">$O$90*(($O$4-O80)^2)</f>
        <v>0.0282944995045767</v>
      </c>
      <c r="P166" s="59" t="n">
        <f aca="false">$P$90*(($P$4-P80)^2)</f>
        <v>0.0442817118569516</v>
      </c>
      <c r="Q166" s="59" t="n">
        <f aca="false">$Q$90*(($Q$4-Q80)^2)</f>
        <v>0.0168394392315796</v>
      </c>
      <c r="R166" s="59" t="n">
        <f aca="false">$R$90*(($R$4-R80)^2)</f>
        <v>0.024372310217083</v>
      </c>
      <c r="S166" s="59" t="n">
        <f aca="false">$S$90*(($S$4-S80)^2)</f>
        <v>0.00118934451131159</v>
      </c>
      <c r="T166" s="59" t="n">
        <f aca="false">$T$90*(($T$4-T80)^2)</f>
        <v>0.000361504296365238</v>
      </c>
      <c r="U166" s="59" t="n">
        <f aca="false">$U$90*(($U$4-U80)^2)</f>
        <v>0.00127452868477578</v>
      </c>
      <c r="V166" s="59" t="n">
        <f aca="false">$V$90*(($V$4-V80)^2)</f>
        <v>0.0270072977663802</v>
      </c>
      <c r="W166" s="59" t="n">
        <f aca="false">$W$90*(($W$4-W80)^2)</f>
        <v>0.000938727272927959</v>
      </c>
      <c r="X166" s="59" t="n">
        <f aca="false">$X$90*(($X$4-X80)^2)</f>
        <v>0.00138578347127555</v>
      </c>
      <c r="Y166" s="59" t="n">
        <f aca="false">$Y$90*(($Y$4-Y80)^2)</f>
        <v>0.00143502335516871</v>
      </c>
      <c r="Z166" s="59" t="n">
        <f aca="false">$Z$90*(($Z$4-Z80)^2)</f>
        <v>0.00360933461716106</v>
      </c>
      <c r="AA166" s="59" t="n">
        <f aca="false">$AA$90*(($AA$4-AA80)^2)</f>
        <v>0</v>
      </c>
      <c r="AB166" s="59" t="n">
        <f aca="false">$AB$90*(($AB$4-AB80)^2)</f>
        <v>0.0169704176689043</v>
      </c>
      <c r="AC166" s="59" t="n">
        <f aca="false">$AC$90*(($AC$4-AC80)^2)</f>
        <v>0.0183586607573566</v>
      </c>
      <c r="AD166" s="59" t="n">
        <f aca="false">$AD$90*(($AD$4-AD80)^2)</f>
        <v>0.218572892501213</v>
      </c>
      <c r="AE166" s="59" t="n">
        <f aca="false">$AE$90*(($AE$4-AE80)^2)</f>
        <v>0.00507272033953256</v>
      </c>
      <c r="AF166" s="59" t="n">
        <f aca="false">$AF$90*(($AF$4-AF80)^2)</f>
        <v>0.000368425781855511</v>
      </c>
      <c r="AG166" s="59" t="n">
        <f aca="false">$AG$90*(($AG$4-AG80)^2)</f>
        <v>0.015098717189145</v>
      </c>
      <c r="AH166" s="59" t="n">
        <f aca="false">$AH$90*(($AH$4-AH80)^2)</f>
        <v>0.0253908569363075</v>
      </c>
      <c r="AI166" s="59" t="n">
        <f aca="false">$AI$90*(($AI$4-AI80)^2)</f>
        <v>0.00520357346419004</v>
      </c>
      <c r="AJ166" s="59" t="n">
        <f aca="false">SUM(B166:AI166)</f>
        <v>0.627815218642722</v>
      </c>
    </row>
    <row r="167" customFormat="false" ht="10.5" hidden="false" customHeight="false" outlineLevel="0" collapsed="false">
      <c r="A167" s="59" t="str">
        <f aca="false">A81</f>
        <v>Хабаровский край</v>
      </c>
      <c r="B167" s="59" t="n">
        <f aca="false">$B$90*(($B$4-B81)^2)</f>
        <v>0.0360604919590726</v>
      </c>
      <c r="C167" s="59" t="n">
        <f aca="false">$C$90*(($C$4-C81)^2)</f>
        <v>0.0106346895616071</v>
      </c>
      <c r="D167" s="59" t="n">
        <f aca="false">$D$90*(($D$4-D81)^2)</f>
        <v>3.50636356872115E-005</v>
      </c>
      <c r="E167" s="59" t="n">
        <f aca="false">$E$90*(($E$4-E81)^2)</f>
        <v>0.0406349206349207</v>
      </c>
      <c r="F167" s="59" t="n">
        <f aca="false">$F$90*(($F$4-F81)^2)</f>
        <v>0.650158730158731</v>
      </c>
      <c r="G167" s="59" t="n">
        <f aca="false">$G$90*(($G$4-G81)^2)</f>
        <v>0.65015873015873</v>
      </c>
      <c r="H167" s="59" t="n">
        <f aca="false">$H$90*(($H$4-H81)^2)</f>
        <v>0.000834997969605739</v>
      </c>
      <c r="I167" s="59" t="n">
        <f aca="false">$I$90*(($I$4-I81)^2)</f>
        <v>0.0182799352146683</v>
      </c>
      <c r="J167" s="59" t="n">
        <f aca="false">$J$90*(($J$4-J81)^2)</f>
        <v>0.0248043039161823</v>
      </c>
      <c r="K167" s="59" t="n">
        <f aca="false">$K$90*(($K$4-K81)^2)</f>
        <v>0.0185011053415691</v>
      </c>
      <c r="L167" s="59" t="n">
        <f aca="false">$L$90*(($L$4-L81)^2)</f>
        <v>0.0173837892093837</v>
      </c>
      <c r="M167" s="59" t="n">
        <f aca="false">$M$90*(($M$4-M81)^2)</f>
        <v>0.00870609646358282</v>
      </c>
      <c r="N167" s="59" t="n">
        <f aca="false">$N$90*(($N$4-N81)^2)</f>
        <v>0.00102936284527721</v>
      </c>
      <c r="O167" s="59" t="n">
        <f aca="false">$O$90*(($O$4-O81)^2)</f>
        <v>0.0662758164241455</v>
      </c>
      <c r="P167" s="59" t="n">
        <f aca="false">$P$90*(($P$4-P81)^2)</f>
        <v>0.0153299845128145</v>
      </c>
      <c r="Q167" s="59" t="n">
        <f aca="false">$Q$90*(($Q$4-Q81)^2)</f>
        <v>0.00267932643735789</v>
      </c>
      <c r="R167" s="59" t="n">
        <f aca="false">$R$90*(($R$4-R81)^2)</f>
        <v>0.000135855101837114</v>
      </c>
      <c r="S167" s="59" t="n">
        <f aca="false">$S$90*(($S$4-S81)^2)</f>
        <v>0.00014773068501867</v>
      </c>
      <c r="T167" s="59" t="n">
        <f aca="false">$T$90*(($T$4-T81)^2)</f>
        <v>2.12734740649304E-005</v>
      </c>
      <c r="U167" s="59" t="n">
        <f aca="false">$U$90*(($U$4-U81)^2)</f>
        <v>0.00774045460764596</v>
      </c>
      <c r="V167" s="59" t="n">
        <f aca="false">$V$90*(($V$4-V81)^2)</f>
        <v>0.0286345442138888</v>
      </c>
      <c r="W167" s="59" t="n">
        <f aca="false">$W$90*(($W$4-W81)^2)</f>
        <v>0.00537552185094317</v>
      </c>
      <c r="X167" s="59" t="n">
        <f aca="false">$X$90*(($X$4-X81)^2)</f>
        <v>0.00798025339804678</v>
      </c>
      <c r="Y167" s="59" t="n">
        <f aca="false">$Y$90*(($Y$4-Y81)^2)</f>
        <v>0.00447812753349817</v>
      </c>
      <c r="Z167" s="59" t="n">
        <f aca="false">$Z$90*(($Z$4-Z81)^2)</f>
        <v>0.00606825821470536</v>
      </c>
      <c r="AA167" s="59" t="n">
        <f aca="false">$AA$90*(($AA$4-AA81)^2)</f>
        <v>0</v>
      </c>
      <c r="AB167" s="59" t="n">
        <f aca="false">$AB$90*(($AB$4-AB81)^2)</f>
        <v>0.00555634938940408</v>
      </c>
      <c r="AC167" s="59" t="n">
        <f aca="false">$AC$90*(($AC$4-AC81)^2)</f>
        <v>0.0672108354751973</v>
      </c>
      <c r="AD167" s="59" t="n">
        <f aca="false">$AD$90*(($AD$4-AD81)^2)</f>
        <v>0.258288805963961</v>
      </c>
      <c r="AE167" s="59" t="n">
        <f aca="false">$AE$90*(($AE$4-AE81)^2)</f>
        <v>0.0137007501404952</v>
      </c>
      <c r="AF167" s="59" t="n">
        <f aca="false">$AF$90*(($AF$4-AF81)^2)</f>
        <v>0.000348077315564574</v>
      </c>
      <c r="AG167" s="59" t="n">
        <f aca="false">$AG$90*(($AG$4-AG81)^2)</f>
        <v>0.00364858398050971</v>
      </c>
      <c r="AH167" s="59" t="n">
        <f aca="false">$AH$90*(($AH$4-AH81)^2)</f>
        <v>0.317402618533325</v>
      </c>
      <c r="AI167" s="59" t="n">
        <f aca="false">$AI$90*(($AI$4-AI81)^2)</f>
        <v>0.000984462168542399</v>
      </c>
      <c r="AJ167" s="59" t="n">
        <f aca="false">SUM(B167:AI167)</f>
        <v>2.28922984648998</v>
      </c>
    </row>
    <row r="168" customFormat="false" ht="10.5" hidden="false" customHeight="false" outlineLevel="0" collapsed="false">
      <c r="A168" s="59" t="str">
        <f aca="false">A82</f>
        <v>Амурская область</v>
      </c>
      <c r="B168" s="59" t="n">
        <f aca="false">$B$90*(($B$4-B82)^2)</f>
        <v>0.00769902308574387</v>
      </c>
      <c r="C168" s="59" t="n">
        <f aca="false">$C$90*(($C$4-C82)^2)</f>
        <v>0.0285849320051273</v>
      </c>
      <c r="D168" s="59" t="n">
        <f aca="false">$D$90*(($D$4-D82)^2)</f>
        <v>1.00960632058674E-006</v>
      </c>
      <c r="E168" s="59" t="n">
        <f aca="false">$E$90*(($E$4-E82)^2)</f>
        <v>0.0514285714285715</v>
      </c>
      <c r="F168" s="59" t="n">
        <f aca="false">$F$90*(($F$4-F82)^2)</f>
        <v>1.09349206349206</v>
      </c>
      <c r="G168" s="59" t="n">
        <f aca="false">$G$90*(($G$4-G82)^2)</f>
        <v>1.09349206349206</v>
      </c>
      <c r="H168" s="59" t="n">
        <f aca="false">$H$90*(($H$4-H82)^2)</f>
        <v>0.0005726492228071</v>
      </c>
      <c r="I168" s="59" t="n">
        <f aca="false">$I$90*(($I$4-I82)^2)</f>
        <v>0.0472091056947257</v>
      </c>
      <c r="J168" s="59" t="n">
        <f aca="false">$J$90*(($J$4-J82)^2)</f>
        <v>0.00999357742856157</v>
      </c>
      <c r="K168" s="59" t="n">
        <f aca="false">$K$90*(($K$4-K82)^2)</f>
        <v>0.147868850284381</v>
      </c>
      <c r="L168" s="59" t="n">
        <f aca="false">$L$90*(($L$4-L82)^2)</f>
        <v>0.0239290069522281</v>
      </c>
      <c r="M168" s="59" t="n">
        <f aca="false">$M$90*(($M$4-M82)^2)</f>
        <v>0.0473073435708341</v>
      </c>
      <c r="N168" s="59" t="n">
        <f aca="false">$N$90*(($N$4-N82)^2)</f>
        <v>0.00659788648915714</v>
      </c>
      <c r="O168" s="59" t="n">
        <f aca="false">$O$90*(($O$4-O82)^2)</f>
        <v>0.00588670826642687</v>
      </c>
      <c r="P168" s="59" t="n">
        <f aca="false">$P$90*(($P$4-P82)^2)</f>
        <v>0.00846113707334262</v>
      </c>
      <c r="Q168" s="59" t="n">
        <f aca="false">$Q$90*(($Q$4-Q82)^2)</f>
        <v>0.0195264423473875</v>
      </c>
      <c r="R168" s="59" t="n">
        <f aca="false">$R$90*(($R$4-R82)^2)</f>
        <v>3.67674146980624E-005</v>
      </c>
      <c r="S168" s="59" t="n">
        <f aca="false">$S$90*(($S$4-S82)^2)</f>
        <v>0.00315664760991541</v>
      </c>
      <c r="T168" s="59" t="n">
        <f aca="false">$T$90*(($T$4-T82)^2)</f>
        <v>0.0116875098933203</v>
      </c>
      <c r="U168" s="59" t="n">
        <f aca="false">$U$90*(($U$4-U82)^2)</f>
        <v>0.0031981121525848</v>
      </c>
      <c r="V168" s="59" t="n">
        <f aca="false">$V$90*(($V$4-V82)^2)</f>
        <v>0.00458777422437211</v>
      </c>
      <c r="W168" s="59" t="n">
        <f aca="false">$W$90*(($W$4-W82)^2)</f>
        <v>0.0202015412392454</v>
      </c>
      <c r="X168" s="59" t="n">
        <f aca="false">$X$90*(($X$4-X82)^2)</f>
        <v>0.00333296924883899</v>
      </c>
      <c r="Y168" s="59" t="n">
        <f aca="false">$Y$90*(($Y$4-Y82)^2)</f>
        <v>0.000726295003119021</v>
      </c>
      <c r="Z168" s="59" t="n">
        <f aca="false">$Z$90*(($Z$4-Z82)^2)</f>
        <v>0.000201573598727009</v>
      </c>
      <c r="AA168" s="59" t="n">
        <f aca="false">$AA$90*(($AA$4-AA82)^2)</f>
        <v>0</v>
      </c>
      <c r="AB168" s="59" t="n">
        <f aca="false">$AB$90*(($AB$4-AB82)^2)</f>
        <v>0.131824792204442</v>
      </c>
      <c r="AC168" s="59" t="n">
        <f aca="false">$AC$90*(($AC$4-AC82)^2)</f>
        <v>0.143496243318147</v>
      </c>
      <c r="AD168" s="59" t="n">
        <f aca="false">$AD$90*(($AD$4-AD82)^2)</f>
        <v>0.308013844845436</v>
      </c>
      <c r="AE168" s="59" t="n">
        <f aca="false">$AE$90*(($AE$4-AE82)^2)</f>
        <v>0.0420484936907732</v>
      </c>
      <c r="AF168" s="59" t="n">
        <f aca="false">$AF$90*(($AF$4-AF82)^2)</f>
        <v>0.00800824061768678</v>
      </c>
      <c r="AG168" s="59" t="n">
        <f aca="false">$AG$90*(($AG$4-AG82)^2)</f>
        <v>0.0478848696849273</v>
      </c>
      <c r="AH168" s="59" t="n">
        <f aca="false">$AH$90*(($AH$4-AH82)^2)</f>
        <v>0.0809817474988695</v>
      </c>
      <c r="AI168" s="59" t="n">
        <f aca="false">$AI$90*(($AI$4-AI82)^2)</f>
        <v>0.00350860287581484</v>
      </c>
      <c r="AJ168" s="59" t="n">
        <f aca="false">SUM(B168:AI168)</f>
        <v>3.40494639556066</v>
      </c>
    </row>
    <row r="169" customFormat="false" ht="10.5" hidden="false" customHeight="false" outlineLevel="0" collapsed="false">
      <c r="A169" s="59" t="str">
        <f aca="false">A83</f>
        <v>Магаданская область</v>
      </c>
      <c r="B169" s="59" t="n">
        <f aca="false">$B$90*(($B$4-B83)^2)</f>
        <v>0.0138881431367921</v>
      </c>
      <c r="C169" s="59" t="n">
        <f aca="false">$C$90*(($C$4-C83)^2)</f>
        <v>0.11513783759934</v>
      </c>
      <c r="D169" s="59" t="n">
        <f aca="false">$D$90*(($D$4-D83)^2)</f>
        <v>1.43294147346449E-005</v>
      </c>
      <c r="E169" s="59" t="n">
        <f aca="false">$E$90*(($E$4-E83)^2)</f>
        <v>0.217301587301587</v>
      </c>
      <c r="F169" s="59" t="n">
        <f aca="false">$F$90*(($F$4-F83)^2)</f>
        <v>6.28587301587302</v>
      </c>
      <c r="G169" s="59" t="n">
        <f aca="false">$G$90*(($G$4-G83)^2)</f>
        <v>6.28587301587301</v>
      </c>
      <c r="H169" s="59" t="n">
        <f aca="false">$H$90*(($H$4-H83)^2)</f>
        <v>0.00647520783584913</v>
      </c>
      <c r="I169" s="59" t="n">
        <f aca="false">$I$90*(($I$4-I83)^2)</f>
        <v>0.138934786909884</v>
      </c>
      <c r="J169" s="59" t="n">
        <f aca="false">$J$90*(($J$4-J83)^2)</f>
        <v>0.0373401383645147</v>
      </c>
      <c r="K169" s="59" t="n">
        <f aca="false">$K$90*(($K$4-K83)^2)</f>
        <v>0.605321218770023</v>
      </c>
      <c r="L169" s="59" t="n">
        <f aca="false">$L$90*(($L$4-L83)^2)</f>
        <v>0.227938705089655</v>
      </c>
      <c r="M169" s="59" t="n">
        <f aca="false">$M$90*(($M$4-M83)^2)</f>
        <v>0.104300690513082</v>
      </c>
      <c r="N169" s="59" t="n">
        <f aca="false">$N$90*(($N$4-N83)^2)</f>
        <v>0.000971242795245665</v>
      </c>
      <c r="O169" s="59" t="n">
        <f aca="false">$O$90*(($O$4-O83)^2)</f>
        <v>0.227003905913337</v>
      </c>
      <c r="P169" s="59" t="n">
        <f aca="false">$P$90*(($P$4-P83)^2)</f>
        <v>0.0112659411549836</v>
      </c>
      <c r="Q169" s="59" t="n">
        <f aca="false">$Q$90*(($Q$4-Q83)^2)</f>
        <v>0.0154737135685688</v>
      </c>
      <c r="R169" s="59" t="n">
        <f aca="false">$R$90*(($R$4-R83)^2)</f>
        <v>0.00676483049133916</v>
      </c>
      <c r="S169" s="59" t="n">
        <f aca="false">$S$90*(($S$4-S83)^2)</f>
        <v>0.0941788252165286</v>
      </c>
      <c r="T169" s="59" t="n">
        <f aca="false">$T$90*(($T$4-T83)^2)</f>
        <v>0.00438644170552296</v>
      </c>
      <c r="U169" s="59" t="n">
        <f aca="false">$U$90*(($U$4-U83)^2)</f>
        <v>0.0048292537685091</v>
      </c>
      <c r="V169" s="59" t="n">
        <f aca="false">$V$90*(($V$4-V83)^2)</f>
        <v>0.00519835420608847</v>
      </c>
      <c r="W169" s="59" t="n">
        <f aca="false">$W$90*(($W$4-W83)^2)</f>
        <v>0.000518652697142386</v>
      </c>
      <c r="X169" s="59" t="n">
        <f aca="false">$X$90*(($X$4-X83)^2)</f>
        <v>0.0756158214846813</v>
      </c>
      <c r="Y169" s="59" t="n">
        <f aca="false">$Y$90*(($Y$4-Y83)^2)</f>
        <v>0.0391453974942716</v>
      </c>
      <c r="Z169" s="59" t="n">
        <f aca="false">$Z$90*(($Z$4-Z83)^2)</f>
        <v>0.0622543517430832</v>
      </c>
      <c r="AA169" s="59" t="n">
        <f aca="false">$AA$90*(($AA$4-AA83)^2)</f>
        <v>0</v>
      </c>
      <c r="AB169" s="59" t="n">
        <f aca="false">$AB$90*(($AB$4-AB83)^2)</f>
        <v>0.0137735722978305</v>
      </c>
      <c r="AC169" s="59" t="n">
        <f aca="false">$AC$90*(($AC$4-AC83)^2)</f>
        <v>0.219954543350157</v>
      </c>
      <c r="AD169" s="59" t="n">
        <f aca="false">$AD$90*(($AD$4-AD83)^2)</f>
        <v>0.0243707484585539</v>
      </c>
      <c r="AE169" s="59" t="n">
        <f aca="false">$AE$90*(($AE$4-AE83)^2)</f>
        <v>3.11244671978742E-005</v>
      </c>
      <c r="AF169" s="59" t="n">
        <f aca="false">$AF$90*(($AF$4-AF83)^2)</f>
        <v>0.0258535796090693</v>
      </c>
      <c r="AG169" s="59" t="n">
        <f aca="false">$AG$90*(($AG$4-AG83)^2)</f>
        <v>0.0406571201996631</v>
      </c>
      <c r="AH169" s="59" t="n">
        <f aca="false">$AH$90*(($AH$4-AH83)^2)</f>
        <v>0.0208998002870172</v>
      </c>
      <c r="AI169" s="59" t="n">
        <f aca="false">$AI$90*(($AI$4-AI83)^2)</f>
        <v>0.000130785829186217</v>
      </c>
      <c r="AJ169" s="59" t="n">
        <f aca="false">SUM(B169:AI169)</f>
        <v>14.9316766834195</v>
      </c>
    </row>
    <row r="170" customFormat="false" ht="10.5" hidden="false" customHeight="false" outlineLevel="0" collapsed="false">
      <c r="A170" s="59" t="str">
        <f aca="false">A84</f>
        <v>Сахалинская область</v>
      </c>
      <c r="B170" s="59" t="n">
        <f aca="false">$B$90*(($B$4-B84)^2)</f>
        <v>0.00301044861554467</v>
      </c>
      <c r="C170" s="59" t="n">
        <f aca="false">$C$90*(($C$4-C84)^2)</f>
        <v>0.0515335072083139</v>
      </c>
      <c r="D170" s="59" t="n">
        <f aca="false">$D$90*(($D$4-D84)^2)</f>
        <v>1.17955043458004E-005</v>
      </c>
      <c r="E170" s="59" t="n">
        <f aca="false">$E$90*(($E$4-E84)^2)</f>
        <v>0.0268253968253969</v>
      </c>
      <c r="F170" s="59" t="n">
        <f aca="false">$F$90*(($F$4-F84)^2)</f>
        <v>0.571428571428571</v>
      </c>
      <c r="G170" s="59" t="n">
        <f aca="false">$G$90*(($G$4-G84)^2)</f>
        <v>0.571428571428571</v>
      </c>
      <c r="H170" s="59" t="n">
        <f aca="false">$H$90*(($H$4-H84)^2)</f>
        <v>0.0163236990031983</v>
      </c>
      <c r="I170" s="59" t="n">
        <f aca="false">$I$90*(($I$4-I84)^2)</f>
        <v>0.0906424851555607</v>
      </c>
      <c r="J170" s="59" t="n">
        <f aca="false">$J$90*(($J$4-J84)^2)</f>
        <v>0.0152103527213295</v>
      </c>
      <c r="K170" s="59" t="n">
        <f aca="false">$K$90*(($K$4-K84)^2)</f>
        <v>0.25951752442355</v>
      </c>
      <c r="L170" s="59" t="n">
        <f aca="false">$L$90*(($L$4-L84)^2)</f>
        <v>0.215612886210504</v>
      </c>
      <c r="M170" s="59" t="n">
        <f aca="false">$M$90*(($M$4-M84)^2)</f>
        <v>0.209957329861675</v>
      </c>
      <c r="N170" s="59" t="n">
        <f aca="false">$N$90*(($N$4-N84)^2)</f>
        <v>0.0033459062571655</v>
      </c>
      <c r="O170" s="59" t="n">
        <f aca="false">$O$90*(($O$4-O84)^2)</f>
        <v>0.182518404637312</v>
      </c>
      <c r="P170" s="59" t="n">
        <f aca="false">$P$90*(($P$4-P84)^2)</f>
        <v>0.0431506328092166</v>
      </c>
      <c r="Q170" s="59" t="n">
        <f aca="false">$Q$90*(($Q$4-Q84)^2)</f>
        <v>0.00297289029432764</v>
      </c>
      <c r="R170" s="59" t="n">
        <f aca="false">$R$90*(($R$4-R84)^2)</f>
        <v>0.00151507484649935</v>
      </c>
      <c r="S170" s="59" t="n">
        <f aca="false">$S$90*(($S$4-S84)^2)</f>
        <v>0.0575268017842454</v>
      </c>
      <c r="T170" s="59" t="n">
        <f aca="false">$T$90*(($T$4-T84)^2)</f>
        <v>0.000435868469241081</v>
      </c>
      <c r="U170" s="59" t="n">
        <f aca="false">$U$90*(($U$4-U84)^2)</f>
        <v>0.00340287809598044</v>
      </c>
      <c r="V170" s="59" t="n">
        <f aca="false">$V$90*(($V$4-V84)^2)</f>
        <v>0.0257634779501755</v>
      </c>
      <c r="W170" s="59" t="n">
        <f aca="false">$W$90*(($W$4-W84)^2)</f>
        <v>0.0373465470323378</v>
      </c>
      <c r="X170" s="59" t="n">
        <f aca="false">$X$90*(($X$4-X84)^2)</f>
        <v>0.0434247399271685</v>
      </c>
      <c r="Y170" s="59" t="n">
        <f aca="false">$Y$90*(($Y$4-Y84)^2)</f>
        <v>0.0303712611635228</v>
      </c>
      <c r="Z170" s="59" t="n">
        <f aca="false">$Z$90*(($Z$4-Z84)^2)</f>
        <v>0.0509935415311581</v>
      </c>
      <c r="AA170" s="59" t="n">
        <f aca="false">$AA$90*(($AA$4-AA84)^2)</f>
        <v>0</v>
      </c>
      <c r="AB170" s="59" t="n">
        <f aca="false">$AB$90*(($AB$4-AB84)^2)</f>
        <v>0.0153061155810103</v>
      </c>
      <c r="AC170" s="59" t="n">
        <f aca="false">$AC$90*(($AC$4-AC84)^2)</f>
        <v>0.0210553698635056</v>
      </c>
      <c r="AD170" s="59" t="n">
        <f aca="false">$AD$90*(($AD$4-AD84)^2)</f>
        <v>0.299383891232385</v>
      </c>
      <c r="AE170" s="59" t="n">
        <f aca="false">$AE$90*(($AE$4-AE84)^2)</f>
        <v>0.0459466652998662</v>
      </c>
      <c r="AF170" s="59" t="n">
        <f aca="false">$AF$90*(($AF$4-AF84)^2)</f>
        <v>0.0053291003748106</v>
      </c>
      <c r="AG170" s="59" t="n">
        <f aca="false">$AG$90*(($AG$4-AG84)^2)</f>
        <v>0.0284271047963214</v>
      </c>
      <c r="AH170" s="59" t="n">
        <f aca="false">$AH$90*(($AH$4-AH84)^2)</f>
        <v>0.001204848487759</v>
      </c>
      <c r="AI170" s="59" t="n">
        <f aca="false">$AI$90*(($AI$4-AI84)^2)</f>
        <v>0.000877150718953711</v>
      </c>
      <c r="AJ170" s="59" t="n">
        <f aca="false">SUM(B170:AI170)</f>
        <v>2.93180083953952</v>
      </c>
    </row>
    <row r="171" customFormat="false" ht="10.5" hidden="false" customHeight="false" outlineLevel="0" collapsed="false">
      <c r="A171" s="59" t="str">
        <f aca="false">A85</f>
        <v>Еврейская автономная область</v>
      </c>
      <c r="B171" s="59" t="n">
        <f aca="false">$B$90*(($B$4-B85)^2)</f>
        <v>0.014494681601179</v>
      </c>
      <c r="C171" s="59" t="n">
        <f aca="false">$C$90*(($C$4-C85)^2)</f>
        <v>0.108274831147132</v>
      </c>
      <c r="D171" s="59" t="n">
        <f aca="false">$D$90*(($D$4-D85)^2)</f>
        <v>8.88600785746825E-006</v>
      </c>
      <c r="E171" s="59" t="n">
        <f aca="false">$E$90*(($E$4-E85)^2)</f>
        <v>0.0573015873015872</v>
      </c>
      <c r="F171" s="59" t="n">
        <f aca="false">$F$90*(($F$4-F85)^2)</f>
        <v>0.777777777777778</v>
      </c>
      <c r="G171" s="59" t="n">
        <f aca="false">$G$90*(($G$4-G85)^2)</f>
        <v>0.777777777777778</v>
      </c>
      <c r="H171" s="59" t="n">
        <f aca="false">$H$90*(($H$4-H85)^2)</f>
        <v>1.09533310777839E-005</v>
      </c>
      <c r="I171" s="59" t="n">
        <f aca="false">$I$90*(($I$4-I85)^2)</f>
        <v>0.122742141131008</v>
      </c>
      <c r="J171" s="59" t="n">
        <f aca="false">$J$90*(($J$4-J85)^2)</f>
        <v>0.00275472936277279</v>
      </c>
      <c r="K171" s="59" t="n">
        <f aca="false">$K$90*(($K$4-K85)^2)</f>
        <v>0.777332121744687</v>
      </c>
      <c r="L171" s="59" t="n">
        <f aca="false">$L$90*(($L$4-L85)^2)</f>
        <v>0.159405332429906</v>
      </c>
      <c r="M171" s="59" t="n">
        <f aca="false">$M$90*(($M$4-M85)^2)</f>
        <v>0.209957329861675</v>
      </c>
      <c r="N171" s="59" t="n">
        <f aca="false">$N$90*(($N$4-N85)^2)</f>
        <v>0.0196076406191825</v>
      </c>
      <c r="O171" s="59" t="n">
        <f aca="false">$O$90*(($O$4-O85)^2)</f>
        <v>0.0066638297686315</v>
      </c>
      <c r="P171" s="59" t="n">
        <f aca="false">$P$90*(($P$4-P85)^2)</f>
        <v>0.0490205803160163</v>
      </c>
      <c r="Q171" s="59" t="n">
        <f aca="false">$Q$90*(($Q$4-Q85)^2)</f>
        <v>0.0525631881146832</v>
      </c>
      <c r="R171" s="59" t="n">
        <f aca="false">$R$90*(($R$4-R85)^2)</f>
        <v>0.00204509211426868</v>
      </c>
      <c r="S171" s="59" t="n">
        <f aca="false">$S$90*(($S$4-S85)^2)</f>
        <v>0.00431610621923057</v>
      </c>
      <c r="T171" s="59" t="n">
        <f aca="false">$T$90*(($T$4-T85)^2)</f>
        <v>0.00630713189908211</v>
      </c>
      <c r="U171" s="59" t="n">
        <f aca="false">$U$90*(($U$4-U85)^2)</f>
        <v>0.00815504127139887</v>
      </c>
      <c r="V171" s="59" t="n">
        <f aca="false">$V$90*(($V$4-V85)^2)</f>
        <v>0.00828521716251191</v>
      </c>
      <c r="W171" s="59" t="n">
        <f aca="false">$W$90*(($W$4-W85)^2)</f>
        <v>0.00512272780433578</v>
      </c>
      <c r="X171" s="59" t="n">
        <f aca="false">$X$90*(($X$4-X85)^2)</f>
        <v>0.00367021572968144</v>
      </c>
      <c r="Y171" s="59" t="n">
        <f aca="false">$Y$90*(($Y$4-Y85)^2)</f>
        <v>0.00280498608628971</v>
      </c>
      <c r="Z171" s="59" t="n">
        <f aca="false">$Z$90*(($Z$4-Z85)^2)</f>
        <v>0.00242619662704039</v>
      </c>
      <c r="AA171" s="59" t="n">
        <f aca="false">$AA$90*(($AA$4-AA85)^2)</f>
        <v>0</v>
      </c>
      <c r="AB171" s="59" t="n">
        <f aca="false">$AB$90*(($AB$4-AB85)^2)</f>
        <v>0.130622713302112</v>
      </c>
      <c r="AC171" s="59" t="n">
        <f aca="false">$AC$90*(($AC$4-AC85)^2)</f>
        <v>0.309280501908376</v>
      </c>
      <c r="AD171" s="59" t="n">
        <f aca="false">$AD$90*(($AD$4-AD85)^2)</f>
        <v>0.341837699127059</v>
      </c>
      <c r="AE171" s="59" t="n">
        <f aca="false">$AE$90*(($AE$4-AE85)^2)</f>
        <v>0.156341185467872</v>
      </c>
      <c r="AF171" s="59" t="n">
        <f aca="false">$AF$90*(($AF$4-AF85)^2)</f>
        <v>0.00866972231789239</v>
      </c>
      <c r="AG171" s="59" t="n">
        <f aca="false">$AG$90*(($AG$4-AG85)^2)</f>
        <v>0.0850329201845497</v>
      </c>
      <c r="AH171" s="59" t="n">
        <f aca="false">$AH$90*(($AH$4-AH85)^2)</f>
        <v>0.0149917846359354</v>
      </c>
      <c r="AI171" s="59" t="n">
        <f aca="false">$AI$90*(($AI$4-AI85)^2)</f>
        <v>0.000151680606630168</v>
      </c>
      <c r="AJ171" s="59" t="n">
        <f aca="false">SUM(B171:AI171)</f>
        <v>4.22575431075722</v>
      </c>
    </row>
    <row r="172" customFormat="false" ht="10.5" hidden="false" customHeight="false" outlineLevel="0" collapsed="false">
      <c r="A172" s="59" t="str">
        <f aca="false">A86</f>
        <v>Чукотский автономный округ</v>
      </c>
      <c r="B172" s="59" t="n">
        <f aca="false">$B$90*(($B$4-B86)^2)</f>
        <v>0.031457684720462</v>
      </c>
      <c r="C172" s="59" t="n">
        <f aca="false">$C$90*(($C$4-C86)^2)</f>
        <v>0.171811017915954</v>
      </c>
      <c r="D172" s="59" t="n">
        <f aca="false">$D$90*(($D$4-D86)^2)</f>
        <v>9.75523071546125E-005</v>
      </c>
      <c r="E172" s="59" t="n">
        <f aca="false">$E$90*(($E$4-E86)^2)</f>
        <v>1.85142857142857</v>
      </c>
      <c r="F172" s="59" t="n">
        <f aca="false">$F$90*(($F$4-F86)^2)</f>
        <v>0.650158730158729</v>
      </c>
      <c r="G172" s="59" t="n">
        <f aca="false">$G$90*(($G$4-G86)^2)</f>
        <v>0.650158730158731</v>
      </c>
      <c r="H172" s="59" t="n">
        <f aca="false">$H$90*(($H$4-H86)^2)</f>
        <v>0.0058432160108871</v>
      </c>
      <c r="I172" s="59" t="n">
        <f aca="false">$I$90*(($I$4-I86)^2)</f>
        <v>0.241046101163581</v>
      </c>
      <c r="J172" s="59" t="n">
        <f aca="false">$J$90*(($J$4-J86)^2)</f>
        <v>0.0623489868408366</v>
      </c>
      <c r="K172" s="59" t="n">
        <f aca="false">$K$90*(($K$4-K86)^2)</f>
        <v>1.09626898318091</v>
      </c>
      <c r="L172" s="59" t="n">
        <f aca="false">$L$90*(($L$4-L86)^2)</f>
        <v>0.497809307597277</v>
      </c>
      <c r="M172" s="59" t="n">
        <f aca="false">$M$90*(($M$4-M86)^2)</f>
        <v>0.431113245802673</v>
      </c>
      <c r="N172" s="59" t="n">
        <f aca="false">$N$90*(($N$4-N86)^2)</f>
        <v>0.0579818834916317</v>
      </c>
      <c r="O172" s="59" t="n">
        <f aca="false">$O$90*(($O$4-O86)^2)</f>
        <v>5.07508207175226E-005</v>
      </c>
      <c r="P172" s="59" t="n">
        <f aca="false">$P$90*(($P$4-P86)^2)</f>
        <v>0.00302295935292416</v>
      </c>
      <c r="Q172" s="59" t="n">
        <f aca="false">$Q$90*(($Q$4-Q86)^2)</f>
        <v>0.000620928493210139</v>
      </c>
      <c r="R172" s="59" t="n">
        <f aca="false">$R$90*(($R$4-R86)^2)</f>
        <v>0.00615588210409804</v>
      </c>
      <c r="S172" s="59" t="n">
        <f aca="false">$S$90*(($S$4-S86)^2)</f>
        <v>0.0379120412537715</v>
      </c>
      <c r="T172" s="59" t="n">
        <f aca="false">$T$90*(($T$4-T86)^2)</f>
        <v>0.0442870465072955</v>
      </c>
      <c r="U172" s="59" t="n">
        <f aca="false">$U$90*(($U$4-U86)^2)</f>
        <v>0.0215912976181708</v>
      </c>
      <c r="V172" s="59" t="n">
        <f aca="false">$V$90*(($V$4-V86)^2)</f>
        <v>0.00342460716740099</v>
      </c>
      <c r="W172" s="59" t="n">
        <f aca="false">$W$90*(($W$4-W86)^2)</f>
        <v>0.00752598393548178</v>
      </c>
      <c r="X172" s="59" t="n">
        <f aca="false">$X$90*(($X$4-X86)^2)</f>
        <v>0.109702735515387</v>
      </c>
      <c r="Y172" s="59" t="n">
        <f aca="false">$Y$90*(($Y$4-Y86)^2)</f>
        <v>0.118975539890759</v>
      </c>
      <c r="Z172" s="59" t="n">
        <f aca="false">$Z$90*(($Z$4-Z86)^2)</f>
        <v>0.150127339961002</v>
      </c>
      <c r="AA172" s="59" t="n">
        <f aca="false">$AA$90*(($AA$4-AA86)^2)</f>
        <v>0</v>
      </c>
      <c r="AB172" s="59" t="n">
        <f aca="false">$AB$90*(($AB$4-AB86)^2)</f>
        <v>0.0817408957005732</v>
      </c>
      <c r="AC172" s="59" t="n">
        <f aca="false">$AC$90*(($AC$4-AC86)^2)</f>
        <v>0.252550359940899</v>
      </c>
      <c r="AD172" s="59" t="n">
        <f aca="false">$AD$90*(($AD$4-AD86)^2)</f>
        <v>0.478132609008941</v>
      </c>
      <c r="AE172" s="59" t="n">
        <f aca="false">$AE$90*(($AE$4-AE86)^2)</f>
        <v>0.551373301309124</v>
      </c>
      <c r="AF172" s="59" t="n">
        <f aca="false">$AF$90*(($AF$4-AF86)^2)</f>
        <v>0.0353002837611018</v>
      </c>
      <c r="AG172" s="59" t="n">
        <f aca="false">$AG$90*(($AG$4-AG86)^2)</f>
        <v>0.35255096605912</v>
      </c>
      <c r="AH172" s="59" t="n">
        <f aca="false">$AH$90*(($AH$4-AH86)^2)</f>
        <v>0.32218323039391</v>
      </c>
      <c r="AI172" s="59" t="n">
        <f aca="false">$AI$90*(($AI$4-AI86)^2)</f>
        <v>0.0301352563050086</v>
      </c>
      <c r="AJ172" s="59" t="n">
        <f aca="false">SUM(B172:AI172)</f>
        <v>8.35488802587629</v>
      </c>
    </row>
    <row r="173" customFormat="false" ht="10.5" hidden="false" customHeight="false" outlineLevel="0" collapsed="false">
      <c r="A173" s="59" t="str">
        <f aca="false">A87</f>
        <v>Республика Крым</v>
      </c>
      <c r="B173" s="59" t="n">
        <f aca="false">$B$90*(($B$4-B87)^2)</f>
        <v>0.0200508551391203</v>
      </c>
      <c r="C173" s="59" t="n">
        <f aca="false">$C$90*(($C$4-C87)^2)</f>
        <v>0.00261898176154497</v>
      </c>
      <c r="D173" s="59" t="n">
        <f aca="false">$D$90*(($D$4-D87)^2)</f>
        <v>7.19457526593361E-005</v>
      </c>
      <c r="E173" s="59" t="n">
        <f aca="false">$E$90*(($E$4-E87)^2)</f>
        <v>0.183492063492063</v>
      </c>
      <c r="F173" s="59" t="n">
        <f aca="false">$F$90*(($F$4-F87)^2)</f>
        <v>9.76253968253968</v>
      </c>
      <c r="G173" s="59" t="n">
        <f aca="false">$G$90*(($G$4-G87)^2)</f>
        <v>9.76253968253969</v>
      </c>
      <c r="H173" s="59" t="n">
        <f aca="false">$H$90*(($H$4-H87)^2)</f>
        <v>0.0128541684144571</v>
      </c>
      <c r="I173" s="59" t="n">
        <f aca="false">$I$90*(($I$4-I87)^2)</f>
        <v>0.0251546477557373</v>
      </c>
      <c r="J173" s="59" t="n">
        <f aca="false">$J$90*(($J$4-J87)^2)</f>
        <v>0.0182982575013957</v>
      </c>
      <c r="K173" s="59" t="n">
        <f aca="false">$K$90*(($K$4-K87)^2)</f>
        <v>0.00182650738318601</v>
      </c>
      <c r="L173" s="59" t="n">
        <f aca="false">$L$90*(($L$4-L87)^2)</f>
        <v>0.0980954185425404</v>
      </c>
      <c r="M173" s="59" t="n">
        <f aca="false">$M$90*(($M$4-M87)^2)</f>
        <v>0.000665507139447247</v>
      </c>
      <c r="N173" s="59" t="n">
        <f aca="false">$N$90*(($N$4-N87)^2)</f>
        <v>0.0182554422135243</v>
      </c>
      <c r="O173" s="59" t="n">
        <f aca="false">$O$90*(($O$4-O87)^2)</f>
        <v>0.000105766572949557</v>
      </c>
      <c r="P173" s="59" t="n">
        <f aca="false">$P$90*(($P$4-P87)^2)</f>
        <v>0.0322060314659479</v>
      </c>
      <c r="Q173" s="59" t="n">
        <f aca="false">$Q$90*(($Q$4-Q87)^2)</f>
        <v>0.0366892978378106</v>
      </c>
      <c r="R173" s="59" t="n">
        <f aca="false">$R$90*(($R$4-R87)^2)</f>
        <v>0.00251581162185928</v>
      </c>
      <c r="S173" s="59" t="n">
        <f aca="false">$S$90*(($S$4-S87)^2)</f>
        <v>0.0299347840504088</v>
      </c>
      <c r="T173" s="59" t="n">
        <f aca="false">$T$90*(($T$4-T87)^2)</f>
        <v>0.0203213692139097</v>
      </c>
      <c r="U173" s="59" t="n">
        <f aca="false">$U$90*(($U$4-U87)^2)</f>
        <v>0.0125937003034702</v>
      </c>
      <c r="V173" s="59" t="n">
        <f aca="false">$V$90*(($V$4-V87)^2)</f>
        <v>0.0100204678496578</v>
      </c>
      <c r="W173" s="59" t="n">
        <f aca="false">$W$90*(($W$4-W87)^2)</f>
        <v>0.00571955077725985</v>
      </c>
      <c r="X173" s="59" t="n">
        <f aca="false">$X$90*(($X$4-X87)^2)</f>
        <v>0.0283674856527899</v>
      </c>
      <c r="Y173" s="59" t="n">
        <f aca="false">$Y$90*(($Y$4-Y87)^2)</f>
        <v>0.00599635883123168</v>
      </c>
      <c r="Z173" s="59" t="n">
        <f aca="false">$Z$90*(($Z$4-Z87)^2)</f>
        <v>0.00261670889001821</v>
      </c>
      <c r="AA173" s="59" t="n">
        <f aca="false">$AA$90*(($AA$4-AA87)^2)</f>
        <v>0</v>
      </c>
      <c r="AB173" s="59" t="n">
        <f aca="false">$AB$90*(($AB$4-AB87)^2)</f>
        <v>1.80041154423072</v>
      </c>
      <c r="AC173" s="59" t="n">
        <f aca="false">$AC$90*(($AC$4-AC87)^2)</f>
        <v>0.295822577292084</v>
      </c>
      <c r="AD173" s="59" t="n">
        <f aca="false">$AD$90*(($AD$4-AD87)^2)</f>
        <v>0.118532433903735</v>
      </c>
      <c r="AE173" s="59" t="n">
        <f aca="false">$AE$90*(($AE$4-AE87)^2)</f>
        <v>0.0408018426751315</v>
      </c>
      <c r="AF173" s="59" t="n">
        <f aca="false">$AF$90*(($AF$4-AF87)^2)</f>
        <v>0.0847969721204322</v>
      </c>
      <c r="AG173" s="59" t="n">
        <f aca="false">$AG$90*(($AG$4-AG87)^2)</f>
        <v>0.000410823081115701</v>
      </c>
      <c r="AH173" s="59" t="n">
        <f aca="false">$AH$90*(($AH$4-AH87)^2)</f>
        <v>0.0620072926532364</v>
      </c>
      <c r="AI173" s="59" t="n">
        <f aca="false">$AI$90*(($AI$4-AI87)^2)</f>
        <v>0.0477247895095855</v>
      </c>
      <c r="AJ173" s="59" t="n">
        <f aca="false">SUM(B173:AI173)</f>
        <v>22.5440587687084</v>
      </c>
    </row>
    <row r="174" customFormat="false" ht="10.5" hidden="false" customHeight="false" outlineLevel="0" collapsed="false">
      <c r="A174" s="59" t="str">
        <f aca="false">A88</f>
        <v>г. Севастополь</v>
      </c>
      <c r="B174" s="59" t="n">
        <f aca="false">$B$90*(($B$4-B88)^2)</f>
        <v>0.0795165179264258</v>
      </c>
      <c r="C174" s="59" t="n">
        <f aca="false">$C$90*(($C$4-C88)^2)</f>
        <v>0.0593933597170069</v>
      </c>
      <c r="D174" s="59" t="n">
        <f aca="false">$D$90*(($D$4-D88)^2)</f>
        <v>0.000180940374167476</v>
      </c>
      <c r="E174" s="59" t="n">
        <f aca="false">$E$90*(($E$4-E88)^2)</f>
        <v>0.162539682539682</v>
      </c>
      <c r="F174" s="59" t="n">
        <f aca="false">$F$90*(($F$4-F88)^2)</f>
        <v>4.64142857142858</v>
      </c>
      <c r="G174" s="59" t="n">
        <f aca="false">$G$90*(($G$4-G88)^2)</f>
        <v>4.64142857142857</v>
      </c>
      <c r="H174" s="59" t="n">
        <f aca="false">$H$90*(($H$4-H88)^2)</f>
        <v>0.0524019276549737</v>
      </c>
      <c r="I174" s="59" t="n">
        <f aca="false">$I$90*(($I$4-I88)^2)</f>
        <v>0.109200646930834</v>
      </c>
      <c r="J174" s="59" t="n">
        <f aca="false">$J$90*(($J$4-J88)^2)</f>
        <v>0.0558160609538775</v>
      </c>
      <c r="K174" s="59" t="n">
        <f aca="false">$K$90*(($K$4-K88)^2)</f>
        <v>0.239352024498429</v>
      </c>
      <c r="L174" s="59" t="n">
        <f aca="false">$L$90*(($L$4-L88)^2)</f>
        <v>0.054777013329115</v>
      </c>
      <c r="M174" s="59" t="n">
        <f aca="false">$M$90*(($M$4-M88)^2)</f>
        <v>0.0279958652445929</v>
      </c>
      <c r="N174" s="59" t="n">
        <f aca="false">$N$90*(($N$4-N88)^2)</f>
        <v>0.132137494528682</v>
      </c>
      <c r="O174" s="59" t="n">
        <f aca="false">$O$90*(($O$4-O88)^2)</f>
        <v>0.0383512104774756</v>
      </c>
      <c r="P174" s="59" t="n">
        <f aca="false">$P$90*(($P$4-P88)^2)</f>
        <v>0.0616388043185486</v>
      </c>
      <c r="Q174" s="59" t="n">
        <f aca="false">$Q$90*(($Q$4-Q88)^2)</f>
        <v>0.052420596443458</v>
      </c>
      <c r="R174" s="59" t="n">
        <f aca="false">$R$90*(($R$4-R88)^2)</f>
        <v>0.0212341688654963</v>
      </c>
      <c r="S174" s="59" t="n">
        <f aca="false">$S$90*(($S$4-S88)^2)</f>
        <v>0.0422782132995992</v>
      </c>
      <c r="T174" s="59" t="n">
        <f aca="false">$T$90*(($T$4-T88)^2)</f>
        <v>0.0264994166986917</v>
      </c>
      <c r="U174" s="59" t="n">
        <f aca="false">$U$90*(($U$4-U88)^2)</f>
        <v>0.000197703421773727</v>
      </c>
      <c r="V174" s="59" t="n">
        <f aca="false">$V$90*(($V$4-V88)^2)</f>
        <v>0.0214155484004016</v>
      </c>
      <c r="W174" s="59" t="n">
        <f aca="false">$W$90*(($W$4-W88)^2)</f>
        <v>0.0486745902660367</v>
      </c>
      <c r="X174" s="59" t="n">
        <f aca="false">$X$90*(($X$4-X88)^2)</f>
        <v>0.0380943486110282</v>
      </c>
      <c r="Y174" s="59" t="n">
        <f aca="false">$Y$90*(($Y$4-Y88)^2)</f>
        <v>0.0124263729921401</v>
      </c>
      <c r="Z174" s="59" t="n">
        <f aca="false">$Z$90*(($Z$4-Z88)^2)</f>
        <v>0.00382423484016006</v>
      </c>
      <c r="AA174" s="59" t="n">
        <f aca="false">$AA$90*(($AA$4-AA88)^2)</f>
        <v>0</v>
      </c>
      <c r="AB174" s="59" t="n">
        <f aca="false">$AB$90*(($AB$4-AB88)^2)</f>
        <v>0.837325793612806</v>
      </c>
      <c r="AC174" s="59" t="n">
        <f aca="false">$AC$90*(($AC$4-AC88)^2)</f>
        <v>0.367785625827485</v>
      </c>
      <c r="AD174" s="59" t="n">
        <f aca="false">$AD$90*(($AD$4-AD88)^2)</f>
        <v>0.226267007345809</v>
      </c>
      <c r="AE174" s="59" t="n">
        <f aca="false">$AE$90*(($AE$4-AE88)^2)</f>
        <v>0.000996369822829258</v>
      </c>
      <c r="AF174" s="59" t="n">
        <f aca="false">$AF$90*(($AF$4-AF88)^2)</f>
        <v>0.329311596528587</v>
      </c>
      <c r="AG174" s="59" t="n">
        <f aca="false">$AG$90*(($AG$4-AG88)^2)</f>
        <v>0.205540986263619</v>
      </c>
      <c r="AH174" s="59" t="n">
        <f aca="false">$AH$90*(($AH$4-AH88)^2)</f>
        <v>0.00558946749293205</v>
      </c>
      <c r="AI174" s="59" t="n">
        <f aca="false">$AI$90*(($AI$4-AI88)^2)</f>
        <v>0.00275510108675578</v>
      </c>
      <c r="AJ174" s="59" t="n">
        <f aca="false">SUM(B174:AI174)</f>
        <v>12.5987958331706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outlineLevelRow="0" outlineLevelCol="0"/>
  <cols>
    <col collapsed="false" customWidth="true" hidden="false" outlineLevel="0" max="1" min="1" style="0" width="18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60" t="s">
        <v>0</v>
      </c>
      <c r="B1" s="60" t="s">
        <v>165</v>
      </c>
    </row>
    <row r="2" customFormat="false" ht="15" hidden="false" customHeight="false" outlineLevel="0" collapsed="false">
      <c r="A2" s="61" t="str">
        <f aca="false">'Нормировка и расчет'!A158</f>
        <v>Красноярский край</v>
      </c>
      <c r="B2" s="61" t="n">
        <f aca="false">'Нормировка и расчет'!AJ158</f>
        <v>0.463138430342881</v>
      </c>
    </row>
    <row r="3" customFormat="false" ht="15" hidden="false" customHeight="false" outlineLevel="0" collapsed="false">
      <c r="A3" s="61" t="str">
        <f aca="false">'Нормировка и расчет'!A144</f>
        <v>Саратовская область</v>
      </c>
      <c r="B3" s="61" t="n">
        <f aca="false">'Нормировка и расчет'!AJ144</f>
        <v>0.567294348655925</v>
      </c>
    </row>
    <row r="4" customFormat="false" ht="15" hidden="false" customHeight="false" outlineLevel="0" collapsed="false">
      <c r="A4" s="61" t="str">
        <f aca="false">'Нормировка и расчет'!A136</f>
        <v>Республика Татарстан</v>
      </c>
      <c r="B4" s="61" t="n">
        <f aca="false">'Нормировка и расчет'!AJ136</f>
        <v>0.577021651449218</v>
      </c>
    </row>
    <row r="5" customFormat="false" ht="15" hidden="false" customHeight="false" outlineLevel="0" collapsed="false">
      <c r="A5" s="61" t="str">
        <f aca="false">'Нормировка и расчет'!A124</f>
        <v>Волгоградская область</v>
      </c>
      <c r="B5" s="61" t="n">
        <f aca="false">'Нормировка и расчет'!AJ124</f>
        <v>0.580840455680022</v>
      </c>
    </row>
    <row r="6" customFormat="false" ht="15" hidden="false" customHeight="false" outlineLevel="0" collapsed="false">
      <c r="A6" s="61" t="str">
        <f aca="false">'Нормировка и расчет'!A166</f>
        <v>Приморский край</v>
      </c>
      <c r="B6" s="61" t="n">
        <f aca="false">'Нормировка и расчет'!AJ166</f>
        <v>0.627815218642722</v>
      </c>
    </row>
    <row r="7" customFormat="false" ht="15" hidden="false" customHeight="false" outlineLevel="0" collapsed="false">
      <c r="A7" s="62" t="str">
        <f aca="false">'Нормировка и расчет'!A159</f>
        <v>Иркутская область</v>
      </c>
      <c r="B7" s="62" t="n">
        <f aca="false">'Нормировка и расчет'!AJ159</f>
        <v>0.650130452498147</v>
      </c>
    </row>
    <row r="8" customFormat="false" ht="15" hidden="false" customHeight="false" outlineLevel="0" collapsed="false">
      <c r="A8" s="62" t="str">
        <f aca="false">'Нормировка и расчет'!A162</f>
        <v>Омская область</v>
      </c>
      <c r="B8" s="62" t="n">
        <f aca="false">'Нормировка и расчет'!AJ162</f>
        <v>0.728841598820801</v>
      </c>
    </row>
    <row r="9" customFormat="false" ht="15" hidden="false" customHeight="false" outlineLevel="0" collapsed="false">
      <c r="A9" s="61" t="str">
        <f aca="false">'Нормировка и расчет'!A139</f>
        <v>Кировская область</v>
      </c>
      <c r="B9" s="61" t="n">
        <f aca="false">'Нормировка и расчет'!AJ139</f>
        <v>0.770483520722292</v>
      </c>
    </row>
    <row r="10" customFormat="false" ht="15" hidden="false" customHeight="false" outlineLevel="0" collapsed="false">
      <c r="A10" s="62" t="str">
        <f aca="false">'Нормировка и расчет'!A161</f>
        <v>Новосибирская область</v>
      </c>
      <c r="B10" s="62" t="n">
        <f aca="false">'Нормировка и расчет'!AJ161</f>
        <v>0.811268808577264</v>
      </c>
    </row>
    <row r="11" customFormat="false" ht="15" hidden="false" customHeight="false" outlineLevel="0" collapsed="false">
      <c r="A11" s="61" t="str">
        <f aca="false">'Нормировка и расчет'!A96</f>
        <v>Калужская область</v>
      </c>
      <c r="B11" s="61" t="n">
        <f aca="false">'Нормировка и расчет'!AJ96</f>
        <v>0.911470635738628</v>
      </c>
    </row>
    <row r="12" customFormat="false" ht="15" hidden="false" customHeight="false" outlineLevel="0" collapsed="false">
      <c r="A12" s="61" t="str">
        <f aca="false">'Нормировка и расчет'!A145</f>
        <v>Ульяновская область</v>
      </c>
      <c r="B12" s="61" t="n">
        <f aca="false">'Нормировка и расчет'!AJ145</f>
        <v>0.914153286757651</v>
      </c>
    </row>
    <row r="13" customFormat="false" ht="15" hidden="false" customHeight="false" outlineLevel="0" collapsed="false">
      <c r="A13" s="62" t="str">
        <f aca="false">'Нормировка и расчет'!A163</f>
        <v>Томская область</v>
      </c>
      <c r="B13" s="62" t="n">
        <f aca="false">'Нормировка и расчет'!AJ163</f>
        <v>0.938149294985926</v>
      </c>
    </row>
    <row r="14" customFormat="false" ht="15" hidden="false" customHeight="false" outlineLevel="0" collapsed="false">
      <c r="A14" s="62" t="str">
        <f aca="false">'Нормировка и расчет'!A140</f>
        <v>Нижегородская область</v>
      </c>
      <c r="B14" s="62" t="n">
        <f aca="false">'Нормировка и расчет'!AJ140</f>
        <v>0.996112975946982</v>
      </c>
    </row>
    <row r="15" customFormat="false" ht="15" hidden="false" customHeight="false" outlineLevel="0" collapsed="false">
      <c r="A15" s="62" t="str">
        <f aca="false">'Нормировка и расчет'!A105</f>
        <v>Тверская область</v>
      </c>
      <c r="B15" s="62" t="n">
        <f aca="false">'Нормировка и расчет'!AJ105</f>
        <v>0.999586794850825</v>
      </c>
    </row>
    <row r="16" customFormat="false" ht="15" hidden="false" customHeight="false" outlineLevel="0" collapsed="false">
      <c r="A16" s="62" t="str">
        <f aca="false">'Нормировка и расчет'!A110</f>
        <v>Республика Коми</v>
      </c>
      <c r="B16" s="62" t="n">
        <f aca="false">'Нормировка и расчет'!AJ110</f>
        <v>1.00716170798213</v>
      </c>
    </row>
    <row r="17" customFormat="false" ht="15" hidden="false" customHeight="false" outlineLevel="0" collapsed="false">
      <c r="A17" s="62" t="str">
        <f aca="false">'Нормировка и расчет'!A113</f>
        <v>Вологодская область</v>
      </c>
      <c r="B17" s="62" t="n">
        <f aca="false">'Нормировка и расчет'!AJ113</f>
        <v>1.01111603039997</v>
      </c>
    </row>
    <row r="18" customFormat="false" ht="15" hidden="false" customHeight="false" outlineLevel="0" collapsed="false">
      <c r="A18" s="61" t="str">
        <f aca="false">'Нормировка и расчет'!A114</f>
        <v>Калининградская область</v>
      </c>
      <c r="B18" s="61" t="n">
        <f aca="false">'Нормировка и расчет'!AJ114</f>
        <v>1.07787956528058</v>
      </c>
    </row>
    <row r="19" customFormat="false" ht="15" hidden="false" customHeight="false" outlineLevel="0" collapsed="false">
      <c r="A19" s="62" t="str">
        <f aca="false">'Нормировка и расчет'!A143</f>
        <v>Самарская область</v>
      </c>
      <c r="B19" s="62" t="n">
        <f aca="false">'Нормировка и расчет'!AJ143</f>
        <v>1.10647837423038</v>
      </c>
    </row>
    <row r="20" customFormat="false" ht="15" hidden="false" customHeight="false" outlineLevel="0" collapsed="false">
      <c r="A20" s="62" t="str">
        <f aca="false">'Нормировка и расчет'!A106</f>
        <v>Тульская область</v>
      </c>
      <c r="B20" s="62" t="n">
        <f aca="false">'Нормировка и расчет'!AJ106</f>
        <v>1.17261699655457</v>
      </c>
    </row>
    <row r="21" customFormat="false" ht="15" hidden="false" customHeight="false" outlineLevel="0" collapsed="false">
      <c r="A21" s="62" t="str">
        <f aca="false">'Нормировка и расчет'!A93</f>
        <v>Владимирская область</v>
      </c>
      <c r="B21" s="62" t="n">
        <f aca="false">'Нормировка и расчет'!AJ93</f>
        <v>1.17277981648336</v>
      </c>
    </row>
    <row r="22" customFormat="false" ht="15" hidden="false" customHeight="false" outlineLevel="0" collapsed="false">
      <c r="A22" s="62" t="str">
        <f aca="false">'Нормировка и расчет'!A103</f>
        <v>Смоленская область</v>
      </c>
      <c r="B22" s="62" t="n">
        <f aca="false">'Нормировка и расчет'!AJ103</f>
        <v>1.33109669701628</v>
      </c>
    </row>
    <row r="23" customFormat="false" ht="15" hidden="false" customHeight="false" outlineLevel="0" collapsed="false">
      <c r="A23" s="62" t="str">
        <f aca="false">'Нормировка и расчет'!A109</f>
        <v>Республика Карелия</v>
      </c>
      <c r="B23" s="62" t="n">
        <f aca="false">'Нормировка и расчет'!AJ109</f>
        <v>1.63450424203809</v>
      </c>
    </row>
    <row r="24" customFormat="false" ht="15" hidden="false" customHeight="false" outlineLevel="0" collapsed="false">
      <c r="A24" s="62" t="str">
        <f aca="false">'Нормировка и расчет'!A97</f>
        <v>Костромская область</v>
      </c>
      <c r="B24" s="62" t="n">
        <f aca="false">'Нормировка и расчет'!AJ97</f>
        <v>1.65907524706928</v>
      </c>
    </row>
    <row r="25" customFormat="false" ht="15" hidden="false" customHeight="false" outlineLevel="0" collapsed="false">
      <c r="A25" s="61" t="str">
        <f aca="false">'Нормировка и расчет'!A111</f>
        <v>Архангельская область</v>
      </c>
      <c r="B25" s="61" t="n">
        <f aca="false">'Нормировка и расчет'!AJ111</f>
        <v>1.72321378283934</v>
      </c>
    </row>
    <row r="26" customFormat="false" ht="15" hidden="false" customHeight="false" outlineLevel="0" collapsed="false">
      <c r="A26" s="62" t="str">
        <f aca="false">'Нормировка и расчет'!A102</f>
        <v>Рязанская область</v>
      </c>
      <c r="B26" s="62" t="n">
        <f aca="false">'Нормировка и расчет'!AJ102</f>
        <v>1.7884885164295</v>
      </c>
    </row>
    <row r="27" customFormat="false" ht="15" hidden="false" customHeight="false" outlineLevel="0" collapsed="false">
      <c r="A27" s="62" t="str">
        <f aca="false">'Нормировка и расчет'!A151</f>
        <v>Челябинская область</v>
      </c>
      <c r="B27" s="62" t="n">
        <f aca="false">'Нормировка и расчет'!AJ151</f>
        <v>1.84678097901446</v>
      </c>
    </row>
    <row r="28" customFormat="false" ht="15" hidden="false" customHeight="false" outlineLevel="0" collapsed="false">
      <c r="A28" s="62" t="str">
        <f aca="false">'Нормировка и расчет'!A107</f>
        <v>Ярославская область</v>
      </c>
      <c r="B28" s="62" t="n">
        <f aca="false">'Нормировка и расчет'!AJ107</f>
        <v>1.96510556837759</v>
      </c>
    </row>
    <row r="29" customFormat="false" ht="15" hidden="false" customHeight="false" outlineLevel="0" collapsed="false">
      <c r="A29" s="62" t="str">
        <f aca="false">'Нормировка и расчет'!A165</f>
        <v>Камчатский край</v>
      </c>
      <c r="B29" s="62" t="n">
        <f aca="false">'Нормировка и расчет'!AJ165</f>
        <v>2.0846439933553</v>
      </c>
    </row>
    <row r="30" customFormat="false" ht="15" hidden="false" customHeight="false" outlineLevel="0" collapsed="false">
      <c r="A30" s="62" t="str">
        <f aca="false">'Нормировка и расчет'!A117</f>
        <v>Новгородская область</v>
      </c>
      <c r="B30" s="62" t="n">
        <f aca="false">'Нормировка и расчет'!AJ117</f>
        <v>2.08492066559151</v>
      </c>
    </row>
    <row r="31" customFormat="false" ht="15" hidden="false" customHeight="false" outlineLevel="0" collapsed="false">
      <c r="A31" s="62" t="str">
        <f aca="false">'Нормировка и расчет'!A95</f>
        <v>Ивановская область</v>
      </c>
      <c r="B31" s="62" t="n">
        <f aca="false">'Нормировка и расчет'!AJ95</f>
        <v>2.12160896391852</v>
      </c>
    </row>
    <row r="32" customFormat="false" ht="15" hidden="false" customHeight="false" outlineLevel="0" collapsed="false">
      <c r="A32" s="62" t="str">
        <f aca="false">'Нормировка и расчет'!A92</f>
        <v>Брянская область</v>
      </c>
      <c r="B32" s="62" t="n">
        <f aca="false">'Нормировка и расчет'!AJ92</f>
        <v>2.12268229084286</v>
      </c>
    </row>
    <row r="33" customFormat="false" ht="15" hidden="false" customHeight="false" outlineLevel="0" collapsed="false">
      <c r="A33" s="62" t="str">
        <f aca="false">'Нормировка и расчет'!A167</f>
        <v>Хабаровский край</v>
      </c>
      <c r="B33" s="62" t="n">
        <f aca="false">'Нормировка и расчет'!AJ167</f>
        <v>2.28922984648998</v>
      </c>
    </row>
    <row r="34" customFormat="false" ht="15" hidden="false" customHeight="false" outlineLevel="0" collapsed="false">
      <c r="A34" s="62" t="str">
        <f aca="false">'Нормировка и расчет'!A125</f>
        <v>Ростовская область</v>
      </c>
      <c r="B34" s="62" t="n">
        <f aca="false">'Нормировка и расчет'!AJ125</f>
        <v>2.45281391004904</v>
      </c>
    </row>
    <row r="35" customFormat="false" ht="15" hidden="false" customHeight="false" outlineLevel="0" collapsed="false">
      <c r="A35" s="62" t="str">
        <f aca="false">'Нормировка и расчет'!A118</f>
        <v>Псковская область</v>
      </c>
      <c r="B35" s="62" t="n">
        <f aca="false">'Нормировка и расчет'!AJ118</f>
        <v>2.48409909181268</v>
      </c>
    </row>
    <row r="36" customFormat="false" ht="15" hidden="false" customHeight="false" outlineLevel="0" collapsed="false">
      <c r="A36" s="62" t="str">
        <f aca="false">'Нормировка и расчет'!A100</f>
        <v>Московская область</v>
      </c>
      <c r="B36" s="62" t="n">
        <f aca="false">'Нормировка и расчет'!AJ100</f>
        <v>2.58692500462803</v>
      </c>
    </row>
    <row r="37" customFormat="false" ht="15" hidden="false" customHeight="false" outlineLevel="0" collapsed="false">
      <c r="A37" s="62" t="str">
        <f aca="false">'Нормировка и расчет'!A155</f>
        <v>Республика Хакасия</v>
      </c>
      <c r="B37" s="62" t="n">
        <f aca="false">'Нормировка и расчет'!AJ155</f>
        <v>2.67347610328805</v>
      </c>
    </row>
    <row r="38" customFormat="false" ht="15" hidden="false" customHeight="false" outlineLevel="0" collapsed="false">
      <c r="A38" s="62" t="str">
        <f aca="false">'Нормировка и расчет'!A142</f>
        <v>Пензенская область</v>
      </c>
      <c r="B38" s="62" t="n">
        <f aca="false">'Нормировка и расчет'!AJ142</f>
        <v>2.90904439805832</v>
      </c>
    </row>
    <row r="39" customFormat="false" ht="15" hidden="false" customHeight="false" outlineLevel="0" collapsed="false">
      <c r="A39" s="62" t="str">
        <f aca="false">'Нормировка и расчет'!A91</f>
        <v>Белгородская область</v>
      </c>
      <c r="B39" s="62" t="n">
        <f aca="false">'Нормировка и расчет'!AJ91</f>
        <v>2.92696066584214</v>
      </c>
    </row>
    <row r="40" customFormat="false" ht="15" hidden="false" customHeight="false" outlineLevel="0" collapsed="false">
      <c r="A40" s="62" t="str">
        <f aca="false">'Нормировка и расчет'!A170</f>
        <v>Сахалинская область</v>
      </c>
      <c r="B40" s="62" t="n">
        <f aca="false">'Нормировка и расчет'!AJ170</f>
        <v>2.93180083953952</v>
      </c>
    </row>
    <row r="41" customFormat="false" ht="15" hidden="false" customHeight="false" outlineLevel="0" collapsed="false">
      <c r="A41" s="62" t="str">
        <f aca="false">'Нормировка и расчет'!A94</f>
        <v>Воронежская область</v>
      </c>
      <c r="B41" s="62" t="n">
        <f aca="false">'Нормировка и расчет'!AJ94</f>
        <v>2.97807096400112</v>
      </c>
    </row>
    <row r="42" customFormat="false" ht="15" hidden="false" customHeight="false" outlineLevel="0" collapsed="false">
      <c r="A42" s="62" t="str">
        <f aca="false">'Нормировка и расчет'!A147</f>
        <v>Свердловская область</v>
      </c>
      <c r="B42" s="62" t="n">
        <f aca="false">'Нормировка и расчет'!AJ147</f>
        <v>2.98435798969472</v>
      </c>
    </row>
    <row r="43" customFormat="false" ht="15" hidden="false" customHeight="false" outlineLevel="0" collapsed="false">
      <c r="A43" s="62" t="str">
        <f aca="false">'Нормировка и расчет'!A98</f>
        <v>Курская область</v>
      </c>
      <c r="B43" s="62" t="n">
        <f aca="false">'Нормировка и расчет'!AJ98</f>
        <v>3.05511115331234</v>
      </c>
    </row>
    <row r="44" customFormat="false" ht="15" hidden="false" customHeight="false" outlineLevel="0" collapsed="false">
      <c r="A44" s="62" t="str">
        <f aca="false">'Нормировка и расчет'!A168</f>
        <v>Амурская область</v>
      </c>
      <c r="B44" s="62" t="n">
        <f aca="false">'Нормировка и расчет'!AJ168</f>
        <v>3.40494639556066</v>
      </c>
    </row>
    <row r="45" customFormat="false" ht="15" hidden="false" customHeight="false" outlineLevel="0" collapsed="false">
      <c r="A45" s="62" t="str">
        <f aca="false">'Нормировка и расчет'!A123</f>
        <v>Астраханская область</v>
      </c>
      <c r="B45" s="62" t="n">
        <f aca="false">'Нормировка и расчет'!AJ123</f>
        <v>3.47397674678991</v>
      </c>
    </row>
    <row r="46" customFormat="false" ht="15" hidden="false" customHeight="false" outlineLevel="0" collapsed="false">
      <c r="A46" s="62" t="str">
        <f aca="false">'Нормировка и расчет'!A137</f>
        <v>Удмуртская Республика</v>
      </c>
      <c r="B46" s="62" t="n">
        <f aca="false">'Нормировка и расчет'!AJ137</f>
        <v>3.56033805983572</v>
      </c>
    </row>
    <row r="47" customFormat="false" ht="15" hidden="false" customHeight="false" outlineLevel="0" collapsed="false">
      <c r="A47" s="62" t="str">
        <f aca="false">'Нормировка и расчет'!A160</f>
        <v>Кемеровская область</v>
      </c>
      <c r="B47" s="62" t="n">
        <f aca="false">'Нормировка и расчет'!AJ160</f>
        <v>3.72053068823864</v>
      </c>
    </row>
    <row r="48" customFormat="false" ht="15" hidden="false" customHeight="false" outlineLevel="0" collapsed="false">
      <c r="A48" s="62" t="str">
        <f aca="false">'Нормировка и расчет'!A101</f>
        <v>Орловская область</v>
      </c>
      <c r="B48" s="62" t="n">
        <f aca="false">'Нормировка и расчет'!AJ101</f>
        <v>3.79757859364073</v>
      </c>
    </row>
    <row r="49" customFormat="false" ht="15" hidden="false" customHeight="false" outlineLevel="0" collapsed="false">
      <c r="A49" s="62" t="str">
        <f aca="false">'Нормировка и расчет'!A157</f>
        <v>Забайкальский край</v>
      </c>
      <c r="B49" s="62" t="n">
        <f aca="false">'Нормировка и расчет'!AJ157</f>
        <v>3.79786352884234</v>
      </c>
    </row>
    <row r="50" customFormat="false" ht="15" hidden="false" customHeight="false" outlineLevel="0" collapsed="false">
      <c r="A50" s="62" t="str">
        <f aca="false">'Нормировка и расчет'!A171</f>
        <v>Еврейская автономная область</v>
      </c>
      <c r="B50" s="62" t="n">
        <f aca="false">'Нормировка и расчет'!AJ171</f>
        <v>4.22575431075722</v>
      </c>
    </row>
    <row r="51" customFormat="false" ht="15" hidden="false" customHeight="false" outlineLevel="0" collapsed="false">
      <c r="A51" s="62" t="str">
        <f aca="false">'Нормировка и расчет'!A134</f>
        <v>Республика Марий Эл</v>
      </c>
      <c r="B51" s="62" t="n">
        <f aca="false">'Нормировка и расчет'!AJ134</f>
        <v>4.29360550697248</v>
      </c>
    </row>
    <row r="52" customFormat="false" ht="15" hidden="false" customHeight="false" outlineLevel="0" collapsed="false">
      <c r="A52" s="62" t="str">
        <f aca="false">'Нормировка и расчет'!A115</f>
        <v>Ленинградская область</v>
      </c>
      <c r="B52" s="62" t="n">
        <f aca="false">'Нормировка и расчет'!AJ115</f>
        <v>5.00219042569433</v>
      </c>
    </row>
    <row r="53" customFormat="false" ht="15" hidden="false" customHeight="false" outlineLevel="0" collapsed="false">
      <c r="A53" s="62" t="str">
        <f aca="false">'Нормировка и расчет'!A148</f>
        <v>Тюменская область</v>
      </c>
      <c r="B53" s="62" t="n">
        <f aca="false">'Нормировка и расчет'!AJ148</f>
        <v>5.06174617974844</v>
      </c>
    </row>
    <row r="54" customFormat="false" ht="15" hidden="false" customHeight="false" outlineLevel="0" collapsed="false">
      <c r="A54" s="62" t="str">
        <f aca="false">'Нормировка и расчет'!A99</f>
        <v>Липецкая область</v>
      </c>
      <c r="B54" s="62" t="n">
        <f aca="false">'Нормировка и расчет'!AJ99</f>
        <v>5.06601102085473</v>
      </c>
    </row>
    <row r="55" customFormat="false" ht="15" hidden="false" customHeight="false" outlineLevel="0" collapsed="false">
      <c r="A55" s="62" t="str">
        <f aca="false">'Нормировка и расчет'!A164</f>
        <v>Республика Саха (Якутия)</v>
      </c>
      <c r="B55" s="62" t="n">
        <f aca="false">'Нормировка и расчет'!AJ164</f>
        <v>5.34573564535556</v>
      </c>
    </row>
    <row r="56" customFormat="false" ht="15" hidden="false" customHeight="false" outlineLevel="0" collapsed="false">
      <c r="A56" s="62" t="str">
        <f aca="false">'Нормировка и расчет'!A130</f>
        <v>Республика Северная Осетия - Алания</v>
      </c>
      <c r="B56" s="62" t="n">
        <f aca="false">'Нормировка и расчет'!AJ130</f>
        <v>6.05299617756918</v>
      </c>
    </row>
    <row r="57" customFormat="false" ht="15" hidden="false" customHeight="false" outlineLevel="0" collapsed="false">
      <c r="A57" s="62" t="str">
        <f aca="false">'Нормировка и расчет'!A112</f>
        <v>Ненецкий автономный округ</v>
      </c>
      <c r="B57" s="62" t="n">
        <f aca="false">'Нормировка и расчет'!AJ112</f>
        <v>6.41089435095077</v>
      </c>
    </row>
    <row r="58" customFormat="false" ht="15" hidden="false" customHeight="false" outlineLevel="0" collapsed="false">
      <c r="A58" s="62" t="str">
        <f aca="false">'Нормировка и расчет'!A133</f>
        <v>Республика Башкортостан</v>
      </c>
      <c r="B58" s="62" t="n">
        <f aca="false">'Нормировка и расчет'!AJ133</f>
        <v>6.48517510655082</v>
      </c>
    </row>
    <row r="59" customFormat="false" ht="15" hidden="false" customHeight="false" outlineLevel="0" collapsed="false">
      <c r="A59" s="62" t="str">
        <f aca="false">'Нормировка и расчет'!A135</f>
        <v>Республика Мордовия</v>
      </c>
      <c r="B59" s="62" t="n">
        <f aca="false">'Нормировка и расчет'!AJ135</f>
        <v>7.13239358930422</v>
      </c>
    </row>
    <row r="60" customFormat="false" ht="15" hidden="false" customHeight="false" outlineLevel="0" collapsed="false">
      <c r="A60" s="62" t="str">
        <f aca="false">'Нормировка и расчет'!A146</f>
        <v>Курганская область</v>
      </c>
      <c r="B60" s="62" t="n">
        <f aca="false">'Нормировка и расчет'!AJ146</f>
        <v>7.21140053456395</v>
      </c>
    </row>
    <row r="61" customFormat="false" ht="15" hidden="false" customHeight="false" outlineLevel="0" collapsed="false">
      <c r="A61" s="62" t="str">
        <f aca="false">'Нормировка и расчет'!A150</f>
        <v>Ямало-Ненецкий автономный округ</v>
      </c>
      <c r="B61" s="62" t="n">
        <f aca="false">'Нормировка и расчет'!AJ150</f>
        <v>7.9416946277316</v>
      </c>
    </row>
    <row r="62" customFormat="false" ht="15" hidden="false" customHeight="false" outlineLevel="0" collapsed="false">
      <c r="A62" s="62" t="str">
        <f aca="false">'Нормировка и расчет'!A138</f>
        <v>Чувашская Республика</v>
      </c>
      <c r="B62" s="62" t="n">
        <f aca="false">'Нормировка и расчет'!AJ138</f>
        <v>8.05345955330488</v>
      </c>
    </row>
    <row r="63" customFormat="false" ht="15" hidden="false" customHeight="false" outlineLevel="0" collapsed="false">
      <c r="A63" s="62" t="str">
        <f aca="false">'Нормировка и расчет'!A172</f>
        <v>Чукотский автономный округ</v>
      </c>
      <c r="B63" s="62" t="n">
        <f aca="false">'Нормировка и расчет'!AJ172</f>
        <v>8.35488802587629</v>
      </c>
    </row>
    <row r="64" customFormat="false" ht="15" hidden="false" customHeight="false" outlineLevel="0" collapsed="false">
      <c r="A64" s="62" t="str">
        <f aca="false">'Нормировка и расчет'!A141</f>
        <v>Оренбургская область</v>
      </c>
      <c r="B64" s="62" t="n">
        <f aca="false">'Нормировка и расчет'!AJ141</f>
        <v>8.4534125328585</v>
      </c>
    </row>
    <row r="65" customFormat="false" ht="15" hidden="false" customHeight="false" outlineLevel="0" collapsed="false">
      <c r="A65" s="62" t="str">
        <f aca="false">'Нормировка и расчет'!A104</f>
        <v>Тамбовская область</v>
      </c>
      <c r="B65" s="62" t="n">
        <f aca="false">'Нормировка и расчет'!AJ104</f>
        <v>9.3973005333904</v>
      </c>
    </row>
    <row r="66" customFormat="false" ht="15" hidden="false" customHeight="false" outlineLevel="0" collapsed="false">
      <c r="A66" s="62" t="str">
        <f aca="false">'Нормировка и расчет'!A153</f>
        <v>Республика Бурятия</v>
      </c>
      <c r="B66" s="62" t="n">
        <f aca="false">'Нормировка и расчет'!AJ153</f>
        <v>10.0425931298471</v>
      </c>
    </row>
    <row r="67" customFormat="false" ht="15" hidden="false" customHeight="false" outlineLevel="0" collapsed="false">
      <c r="A67" s="62" t="str">
        <f aca="false">'Нормировка и расчет'!A116</f>
        <v>Мурманская область</v>
      </c>
      <c r="B67" s="62" t="n">
        <f aca="false">'Нормировка и расчет'!AJ116</f>
        <v>10.198791341</v>
      </c>
    </row>
    <row r="68" customFormat="false" ht="15" hidden="false" customHeight="false" outlineLevel="0" collapsed="false">
      <c r="A68" s="62" t="str">
        <f aca="false">'Нормировка и расчет'!A132</f>
        <v>Ставропольский край</v>
      </c>
      <c r="B68" s="62" t="n">
        <f aca="false">'Нормировка и расчет'!AJ132</f>
        <v>10.2514471354545</v>
      </c>
    </row>
    <row r="69" customFormat="false" ht="15" hidden="false" customHeight="false" outlineLevel="0" collapsed="false">
      <c r="A69" s="62" t="str">
        <f aca="false">'Нормировка и расчет'!A149</f>
        <v>Ханты-Мансийский автономный округ – Югра</v>
      </c>
      <c r="B69" s="62" t="n">
        <f aca="false">'Нормировка и расчет'!AJ149</f>
        <v>11.2500643496936</v>
      </c>
    </row>
    <row r="70" customFormat="false" ht="15" hidden="false" customHeight="false" outlineLevel="0" collapsed="false">
      <c r="A70" s="62" t="str">
        <f aca="false">'Нормировка и расчет'!A156</f>
        <v>Алтайский край</v>
      </c>
      <c r="B70" s="62" t="n">
        <f aca="false">'Нормировка и расчет'!AJ156</f>
        <v>12.4978065402247</v>
      </c>
    </row>
    <row r="71" customFormat="false" ht="15" hidden="false" customHeight="false" outlineLevel="0" collapsed="false">
      <c r="A71" s="62" t="str">
        <f aca="false">'Нормировка и расчет'!A174</f>
        <v>г. Севастополь</v>
      </c>
      <c r="B71" s="62" t="n">
        <f aca="false">'Нормировка и расчет'!AJ174</f>
        <v>12.5987958331706</v>
      </c>
    </row>
    <row r="72" customFormat="false" ht="15" hidden="false" customHeight="false" outlineLevel="0" collapsed="false">
      <c r="A72" s="62" t="str">
        <f aca="false">'Нормировка и расчет'!A169</f>
        <v>Магаданская область</v>
      </c>
      <c r="B72" s="62" t="n">
        <f aca="false">'Нормировка и расчет'!AJ169</f>
        <v>14.9316766834195</v>
      </c>
    </row>
    <row r="73" customFormat="false" ht="15" hidden="false" customHeight="false" outlineLevel="0" collapsed="false">
      <c r="A73" s="62" t="str">
        <f aca="false">'Нормировка и расчет'!A122</f>
        <v>Краснодарский край</v>
      </c>
      <c r="B73" s="62" t="n">
        <f aca="false">'Нормировка и расчет'!AJ122</f>
        <v>15.0662641621505</v>
      </c>
    </row>
    <row r="74" customFormat="false" ht="15" hidden="false" customHeight="false" outlineLevel="0" collapsed="false">
      <c r="A74" s="62" t="str">
        <f aca="false">'Нормировка и расчет'!A128</f>
        <v>Кабардино-Балкарская Республика</v>
      </c>
      <c r="B74" s="62" t="n">
        <f aca="false">'Нормировка и расчет'!AJ128</f>
        <v>19.6804894920135</v>
      </c>
    </row>
    <row r="75" customFormat="false" ht="15" hidden="false" customHeight="false" outlineLevel="0" collapsed="false">
      <c r="A75" s="62" t="str">
        <f aca="false">'Нормировка и расчет'!A154</f>
        <v>Республика Тыва</v>
      </c>
      <c r="B75" s="62" t="n">
        <f aca="false">'Нормировка и расчет'!AJ154</f>
        <v>20.4897583535677</v>
      </c>
    </row>
    <row r="76" customFormat="false" ht="15" hidden="false" customHeight="false" outlineLevel="0" collapsed="false">
      <c r="A76" s="62" t="str">
        <f aca="false">'Нормировка и расчет'!A119</f>
        <v>г. Санкт-Петербург</v>
      </c>
      <c r="B76" s="62" t="n">
        <f aca="false">'Нормировка и расчет'!AJ119</f>
        <v>21.7836935317691</v>
      </c>
    </row>
    <row r="77" customFormat="false" ht="15" hidden="false" customHeight="false" outlineLevel="0" collapsed="false">
      <c r="A77" s="62" t="str">
        <f aca="false">'Нормировка и расчет'!A173</f>
        <v>Республика Крым</v>
      </c>
      <c r="B77" s="62" t="n">
        <f aca="false">'Нормировка и расчет'!AJ173</f>
        <v>22.5440587687084</v>
      </c>
    </row>
    <row r="78" customFormat="false" ht="15" hidden="false" customHeight="false" outlineLevel="0" collapsed="false">
      <c r="A78" s="62" t="str">
        <f aca="false">'Нормировка и расчет'!A108</f>
        <v>г. Москва</v>
      </c>
      <c r="B78" s="62" t="n">
        <f aca="false">'Нормировка и расчет'!AJ108</f>
        <v>24.7800352660938</v>
      </c>
    </row>
    <row r="79" customFormat="false" ht="15" hidden="false" customHeight="false" outlineLevel="0" collapsed="false">
      <c r="A79" s="62" t="str">
        <f aca="false">'Нормировка и расчет'!A120</f>
        <v>Республика Адыгея</v>
      </c>
      <c r="B79" s="62" t="n">
        <f aca="false">'Нормировка и расчет'!AJ120</f>
        <v>27.8850543815083</v>
      </c>
    </row>
    <row r="80" customFormat="false" ht="15" hidden="false" customHeight="false" outlineLevel="0" collapsed="false">
      <c r="A80" s="62" t="str">
        <f aca="false">'Нормировка и расчет'!A121</f>
        <v>Республика Калмыкия</v>
      </c>
      <c r="B80" s="62" t="n">
        <f aca="false">'Нормировка и расчет'!AJ121</f>
        <v>32.2880744270735</v>
      </c>
    </row>
    <row r="81" customFormat="false" ht="15" hidden="false" customHeight="false" outlineLevel="0" collapsed="false">
      <c r="A81" s="62" t="str">
        <f aca="false">'Нормировка и расчет'!A126</f>
        <v>Республика Дагестан</v>
      </c>
      <c r="B81" s="62" t="n">
        <f aca="false">'Нормировка и расчет'!AJ126</f>
        <v>33.8494727095364</v>
      </c>
    </row>
    <row r="82" customFormat="false" ht="15" hidden="false" customHeight="false" outlineLevel="0" collapsed="false">
      <c r="A82" s="62" t="str">
        <f aca="false">'Нормировка и расчет'!A129</f>
        <v>Карачаево-Черкесская Республика</v>
      </c>
      <c r="B82" s="62" t="n">
        <f aca="false">'Нормировка и расчет'!AJ129</f>
        <v>37.2049338408936</v>
      </c>
    </row>
    <row r="83" customFormat="false" ht="15" hidden="false" customHeight="false" outlineLevel="0" collapsed="false">
      <c r="A83" s="62" t="str">
        <f aca="false">'Нормировка и расчет'!A127</f>
        <v>Республика Ингушетия</v>
      </c>
      <c r="B83" s="62" t="n">
        <f aca="false">'Нормировка и расчет'!AJ127</f>
        <v>44.032928362015</v>
      </c>
    </row>
    <row r="84" customFormat="false" ht="15" hidden="false" customHeight="false" outlineLevel="0" collapsed="false">
      <c r="A84" s="62" t="str">
        <f aca="false">'Нормировка и расчет'!A131</f>
        <v>Чеченская Республика</v>
      </c>
      <c r="B84" s="62" t="n">
        <f aca="false">'Нормировка и расчет'!AJ131</f>
        <v>59.8655908995379</v>
      </c>
    </row>
    <row r="85" customFormat="false" ht="15" hidden="false" customHeight="false" outlineLevel="0" collapsed="false">
      <c r="A85" s="62" t="str">
        <f aca="false">'Нормировка и расчет'!A152</f>
        <v>Республика Алтай</v>
      </c>
      <c r="B85" s="62" t="n">
        <f aca="false">'Нормировка и расчет'!AJ152</f>
        <v>71.321479113261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20" activeCellId="0" sqref="N20"/>
    </sheetView>
  </sheetViews>
  <sheetFormatPr defaultRowHeight="15" outlineLevelRow="0" outlineLevelCol="0"/>
  <cols>
    <col collapsed="false" customWidth="true" hidden="false" outlineLevel="0" max="1" min="1" style="0" width="15.71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42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87.7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v>160.2</v>
      </c>
      <c r="C4" s="25" t="n">
        <v>2634.4</v>
      </c>
      <c r="D4" s="25" t="n">
        <v>19.7</v>
      </c>
      <c r="E4" s="25" t="n">
        <v>24</v>
      </c>
      <c r="F4" s="25" t="n">
        <v>75.6</v>
      </c>
      <c r="G4" s="25" t="n">
        <v>24.4</v>
      </c>
      <c r="H4" s="25" t="n">
        <v>95</v>
      </c>
      <c r="I4" s="25" t="n">
        <v>303.8</v>
      </c>
      <c r="J4" s="25" t="n">
        <v>130</v>
      </c>
      <c r="K4" s="24" t="n">
        <v>349.7</v>
      </c>
      <c r="L4" s="25" t="n">
        <v>366</v>
      </c>
      <c r="M4" s="25" t="n">
        <v>120</v>
      </c>
      <c r="N4" s="25" t="n">
        <v>7.7</v>
      </c>
      <c r="O4" s="25" t="n">
        <v>298.151622516556</v>
      </c>
      <c r="P4" s="25" t="n">
        <v>9100.0847434555</v>
      </c>
      <c r="Q4" s="25" t="n">
        <v>1201.05205695509</v>
      </c>
      <c r="R4" s="25" t="n">
        <v>1049.3963836478</v>
      </c>
      <c r="S4" s="25" t="n">
        <v>441.405475103734</v>
      </c>
      <c r="T4" s="25" t="n">
        <v>665.006842078189</v>
      </c>
      <c r="U4" s="25" t="n">
        <v>361.685918918919</v>
      </c>
      <c r="V4" s="25" t="n">
        <v>707.126645472062</v>
      </c>
      <c r="W4" s="25" t="n">
        <v>1168.17252581665</v>
      </c>
      <c r="X4" s="25" t="n">
        <v>344.137297709924</v>
      </c>
      <c r="Y4" s="25" t="n">
        <v>516.967991183879</v>
      </c>
      <c r="Z4" s="25" t="n">
        <v>251.817405701754</v>
      </c>
      <c r="AA4" s="25" t="n">
        <v>0</v>
      </c>
      <c r="AB4" s="25" t="n">
        <v>31.8224263589432</v>
      </c>
      <c r="AC4" s="25" t="n">
        <v>5829.2</v>
      </c>
      <c r="AD4" s="25" t="n">
        <v>527.1</v>
      </c>
      <c r="AE4" s="25" t="n">
        <v>334</v>
      </c>
      <c r="AF4" s="25" t="n">
        <v>401</v>
      </c>
      <c r="AG4" s="25" t="n">
        <v>17.9547525053143</v>
      </c>
      <c r="AH4" s="25" t="n">
        <v>12.6784087458245</v>
      </c>
      <c r="AI4" s="25" t="n">
        <v>2209</v>
      </c>
    </row>
    <row r="5" customFormat="false" ht="15" hidden="false" customHeight="false" outlineLevel="0" collapsed="false">
      <c r="A5" s="28" t="s">
        <v>52</v>
      </c>
      <c r="B5" s="25" t="n">
        <v>67.8</v>
      </c>
      <c r="C5" s="25" t="n">
        <v>3868.7</v>
      </c>
      <c r="D5" s="25" t="n">
        <v>18.6</v>
      </c>
      <c r="E5" s="25" t="n">
        <v>23.8</v>
      </c>
      <c r="F5" s="25" t="n">
        <v>76.4</v>
      </c>
      <c r="G5" s="25" t="n">
        <v>23.6</v>
      </c>
      <c r="H5" s="25" t="n">
        <v>72</v>
      </c>
      <c r="I5" s="25" t="n">
        <v>311.3</v>
      </c>
      <c r="J5" s="25" t="n">
        <v>423</v>
      </c>
      <c r="K5" s="24" t="n">
        <v>713.59</v>
      </c>
      <c r="L5" s="25" t="n">
        <v>882</v>
      </c>
      <c r="M5" s="25" t="n">
        <v>382</v>
      </c>
      <c r="N5" s="25" t="n">
        <v>20.4</v>
      </c>
      <c r="O5" s="25" t="n">
        <v>808.701370348837</v>
      </c>
      <c r="P5" s="25" t="n">
        <v>10122.871756962</v>
      </c>
      <c r="Q5" s="25" t="n">
        <v>1166.30875580645</v>
      </c>
      <c r="R5" s="25" t="n">
        <v>1005.5448722467</v>
      </c>
      <c r="S5" s="25" t="n">
        <v>949.980915186246</v>
      </c>
      <c r="T5" s="25" t="n">
        <v>815.238691059497</v>
      </c>
      <c r="U5" s="25" t="n">
        <v>415.577177377892</v>
      </c>
      <c r="V5" s="25" t="n">
        <v>984.531791435369</v>
      </c>
      <c r="W5" s="25" t="n">
        <v>1192.14854276316</v>
      </c>
      <c r="X5" s="25" t="n">
        <v>322.492799498747</v>
      </c>
      <c r="Y5" s="25" t="n">
        <v>453.648367446394</v>
      </c>
      <c r="Z5" s="25" t="n">
        <v>398.403525203252</v>
      </c>
      <c r="AA5" s="25" t="n">
        <v>0</v>
      </c>
      <c r="AB5" s="25" t="n">
        <v>33.1374880450797</v>
      </c>
      <c r="AC5" s="25" t="n">
        <v>9839.9</v>
      </c>
      <c r="AD5" s="25" t="n">
        <v>1568.4</v>
      </c>
      <c r="AE5" s="25" t="n">
        <v>289</v>
      </c>
      <c r="AF5" s="25" t="n">
        <v>1151</v>
      </c>
      <c r="AG5" s="25" t="n">
        <v>46.0619846460051</v>
      </c>
      <c r="AH5" s="25" t="n">
        <v>45.8034998836819</v>
      </c>
      <c r="AI5" s="25" t="n">
        <v>1349</v>
      </c>
    </row>
    <row r="6" customFormat="false" ht="15" hidden="false" customHeight="false" outlineLevel="0" collapsed="false">
      <c r="A6" s="28" t="s">
        <v>74</v>
      </c>
      <c r="B6" s="25" t="n">
        <v>2366.8</v>
      </c>
      <c r="C6" s="25" t="n">
        <v>2866.5</v>
      </c>
      <c r="D6" s="25" t="n">
        <v>19.2</v>
      </c>
      <c r="E6" s="25" t="n">
        <v>22.1</v>
      </c>
      <c r="F6" s="25" t="n">
        <v>77</v>
      </c>
      <c r="G6" s="25" t="n">
        <v>23</v>
      </c>
      <c r="H6" s="25" t="n">
        <v>119</v>
      </c>
      <c r="I6" s="25" t="n">
        <v>247.1</v>
      </c>
      <c r="J6" s="25" t="n">
        <v>12</v>
      </c>
      <c r="K6" s="24" t="n">
        <v>444.272</v>
      </c>
      <c r="L6" s="25" t="n">
        <v>369</v>
      </c>
      <c r="M6" s="25" t="n">
        <v>103</v>
      </c>
      <c r="N6" s="25" t="n">
        <v>4</v>
      </c>
      <c r="O6" s="25" t="n">
        <v>571.888326494202</v>
      </c>
      <c r="P6" s="25" t="n">
        <v>10986.3848146853</v>
      </c>
      <c r="Q6" s="25" t="n">
        <v>2878.34751489362</v>
      </c>
      <c r="R6" s="25" t="n">
        <v>1609.13712368973</v>
      </c>
      <c r="S6" s="25" t="n">
        <v>993.454709447416</v>
      </c>
      <c r="T6" s="25" t="n">
        <v>508.899876239759</v>
      </c>
      <c r="U6" s="25" t="n">
        <v>348.590220833333</v>
      </c>
      <c r="V6" s="25" t="n">
        <v>877.849423076923</v>
      </c>
      <c r="W6" s="25" t="n">
        <v>852.590211956522</v>
      </c>
      <c r="X6" s="25" t="n">
        <v>397.099656322731</v>
      </c>
      <c r="Y6" s="25" t="n">
        <v>562.09049245283</v>
      </c>
      <c r="Z6" s="25" t="n">
        <v>346.616184254606</v>
      </c>
      <c r="AA6" s="25" t="n">
        <v>0</v>
      </c>
      <c r="AB6" s="25" t="n">
        <v>28.1486132914704</v>
      </c>
      <c r="AC6" s="25" t="n">
        <v>6305.9</v>
      </c>
      <c r="AD6" s="25" t="n">
        <v>249.8</v>
      </c>
      <c r="AE6" s="25" t="n">
        <v>318</v>
      </c>
      <c r="AF6" s="25" t="n">
        <v>622</v>
      </c>
      <c r="AG6" s="25" t="n">
        <v>5.75614861329147</v>
      </c>
      <c r="AH6" s="25" t="n">
        <v>24.7339961625676</v>
      </c>
      <c r="AI6" s="25" t="n">
        <v>2176</v>
      </c>
    </row>
    <row r="7" customFormat="false" ht="15" hidden="false" customHeight="false" outlineLevel="0" collapsed="false">
      <c r="A7" s="28" t="s">
        <v>60</v>
      </c>
      <c r="B7" s="25" t="n">
        <v>101.2</v>
      </c>
      <c r="C7" s="25" t="n">
        <v>2487.5</v>
      </c>
      <c r="D7" s="25" t="n">
        <v>16.4</v>
      </c>
      <c r="E7" s="25" t="n">
        <v>26.7</v>
      </c>
      <c r="F7" s="25" t="n">
        <v>75.3</v>
      </c>
      <c r="G7" s="25" t="n">
        <v>24.7</v>
      </c>
      <c r="H7" s="25" t="n">
        <v>99</v>
      </c>
      <c r="I7" s="25" t="n">
        <v>205.2</v>
      </c>
      <c r="J7" s="25" t="n">
        <v>179</v>
      </c>
      <c r="K7" s="24" t="n">
        <v>413.314</v>
      </c>
      <c r="L7" s="25" t="n">
        <v>217</v>
      </c>
      <c r="M7" s="25" t="n">
        <v>113</v>
      </c>
      <c r="N7" s="25" t="n">
        <v>5.7</v>
      </c>
      <c r="O7" s="25" t="n">
        <v>578.126880722115</v>
      </c>
      <c r="P7" s="25" t="n">
        <v>2512.33784615385</v>
      </c>
      <c r="Q7" s="25" t="n">
        <v>782.588904961148</v>
      </c>
      <c r="R7" s="25" t="n">
        <v>1104.1764009009</v>
      </c>
      <c r="S7" s="25" t="n">
        <v>537.685399770905</v>
      </c>
      <c r="T7" s="25" t="n">
        <v>384.960715618861</v>
      </c>
      <c r="U7" s="25" t="n">
        <v>382.785398907104</v>
      </c>
      <c r="V7" s="25" t="n">
        <v>528.896249261084</v>
      </c>
      <c r="W7" s="25" t="n">
        <v>696.067924127466</v>
      </c>
      <c r="X7" s="25" t="n">
        <v>213.251465949821</v>
      </c>
      <c r="Y7" s="25" t="n">
        <v>393.343438636364</v>
      </c>
      <c r="Z7" s="25" t="n">
        <v>164.464945701357</v>
      </c>
      <c r="AA7" s="25" t="n">
        <v>0</v>
      </c>
      <c r="AB7" s="25" t="n">
        <v>20.5849246231156</v>
      </c>
      <c r="AC7" s="25" t="n">
        <v>919.7</v>
      </c>
      <c r="AD7" s="25" t="n">
        <v>455.8</v>
      </c>
      <c r="AE7" s="25" t="n">
        <v>239</v>
      </c>
      <c r="AF7" s="25" t="n">
        <v>321</v>
      </c>
      <c r="AG7" s="25" t="n">
        <v>8.1608040201005</v>
      </c>
      <c r="AH7" s="25" t="n">
        <v>7.678391959799</v>
      </c>
      <c r="AI7" s="25" t="n">
        <v>1195</v>
      </c>
    </row>
    <row r="8" customFormat="false" ht="15" hidden="false" customHeight="false" outlineLevel="0" collapsed="false">
      <c r="A8" s="28" t="s">
        <v>40</v>
      </c>
      <c r="B8" s="25" t="n">
        <v>112.9</v>
      </c>
      <c r="C8" s="25" t="n">
        <v>2545.9</v>
      </c>
      <c r="D8" s="25" t="n">
        <v>16.9</v>
      </c>
      <c r="E8" s="25" t="n">
        <v>26.5</v>
      </c>
      <c r="F8" s="25" t="n">
        <v>76.7</v>
      </c>
      <c r="G8" s="25" t="n">
        <v>23.3</v>
      </c>
      <c r="H8" s="25" t="n">
        <v>162</v>
      </c>
      <c r="I8" s="25" t="n">
        <v>119.9</v>
      </c>
      <c r="J8" s="25" t="n">
        <v>141</v>
      </c>
      <c r="K8" s="24" t="n">
        <v>424.268</v>
      </c>
      <c r="L8" s="25" t="n">
        <v>261</v>
      </c>
      <c r="M8" s="25" t="n">
        <v>166</v>
      </c>
      <c r="N8" s="25" t="n">
        <v>2.5</v>
      </c>
      <c r="O8" s="25" t="n">
        <v>500.626266803489</v>
      </c>
      <c r="P8" s="25" t="n">
        <v>6201.54521311475</v>
      </c>
      <c r="Q8" s="25" t="n">
        <v>1037.67009739524</v>
      </c>
      <c r="R8" s="25" t="n">
        <v>464.425860655738</v>
      </c>
      <c r="S8" s="25" t="n">
        <v>714.512570934256</v>
      </c>
      <c r="T8" s="25" t="n">
        <v>438.340122329284</v>
      </c>
      <c r="U8" s="25" t="n">
        <v>275.328047368421</v>
      </c>
      <c r="V8" s="25" t="n">
        <v>544.702384535005</v>
      </c>
      <c r="W8" s="25" t="n">
        <v>833.325194117647</v>
      </c>
      <c r="X8" s="25" t="n">
        <v>280.622417894737</v>
      </c>
      <c r="Y8" s="25" t="n">
        <v>407.132517880795</v>
      </c>
      <c r="Z8" s="25" t="n">
        <v>269.307283116883</v>
      </c>
      <c r="AA8" s="25" t="n">
        <v>0</v>
      </c>
      <c r="AB8" s="25" t="n">
        <v>21.886169920264</v>
      </c>
      <c r="AC8" s="25" t="n">
        <v>1158.3</v>
      </c>
      <c r="AD8" s="25" t="n">
        <v>893.7</v>
      </c>
      <c r="AE8" s="25" t="n">
        <v>186</v>
      </c>
      <c r="AF8" s="25" t="n">
        <v>1235</v>
      </c>
      <c r="AG8" s="25" t="n">
        <v>17.0862956125535</v>
      </c>
      <c r="AH8" s="25" t="n">
        <v>12.4121135944067</v>
      </c>
      <c r="AI8" s="25" t="n">
        <v>1634</v>
      </c>
    </row>
    <row r="9" customFormat="false" ht="15" hidden="false" customHeight="false" outlineLevel="0" collapsed="false">
      <c r="A9" s="28" t="s">
        <v>82</v>
      </c>
      <c r="B9" s="25" t="n">
        <v>164.7</v>
      </c>
      <c r="C9" s="25" t="n">
        <v>1929</v>
      </c>
      <c r="D9" s="25" t="n">
        <v>17.2</v>
      </c>
      <c r="E9" s="25" t="n">
        <v>23.9</v>
      </c>
      <c r="F9" s="25" t="n">
        <v>77</v>
      </c>
      <c r="G9" s="25" t="n">
        <v>23</v>
      </c>
      <c r="H9" s="25" t="n">
        <v>76</v>
      </c>
      <c r="I9" s="25" t="n">
        <v>62.1</v>
      </c>
      <c r="J9" s="25" t="n">
        <v>93</v>
      </c>
      <c r="K9" s="24" t="n">
        <v>347.99</v>
      </c>
      <c r="L9" s="25" t="n">
        <v>212</v>
      </c>
      <c r="M9" s="25" t="n">
        <v>58</v>
      </c>
      <c r="N9" s="25" t="n">
        <v>0.3</v>
      </c>
      <c r="O9" s="25" t="n">
        <v>746.642801052632</v>
      </c>
      <c r="P9" s="25" t="n">
        <v>766.948689320388</v>
      </c>
      <c r="Q9" s="25" t="n">
        <v>590.411383383383</v>
      </c>
      <c r="R9" s="25" t="n">
        <v>459.784257452575</v>
      </c>
      <c r="S9" s="25" t="n">
        <v>568.62968174475</v>
      </c>
      <c r="T9" s="25" t="n">
        <v>736.687038304392</v>
      </c>
      <c r="U9" s="25" t="n">
        <v>431.067201520913</v>
      </c>
      <c r="V9" s="25" t="n">
        <v>1521.01462488889</v>
      </c>
      <c r="W9" s="25" t="n">
        <v>1023.05907264957</v>
      </c>
      <c r="X9" s="25" t="n">
        <v>303.380794344473</v>
      </c>
      <c r="Y9" s="25" t="n">
        <v>597.617114754098</v>
      </c>
      <c r="Z9" s="25" t="n">
        <v>332.570443768997</v>
      </c>
      <c r="AA9" s="25" t="n">
        <v>0</v>
      </c>
      <c r="AB9" s="25" t="n">
        <v>36.7407983411094</v>
      </c>
      <c r="AC9" s="25" t="n">
        <v>2702.1</v>
      </c>
      <c r="AD9" s="25" t="n">
        <v>5.8</v>
      </c>
      <c r="AE9" s="25" t="n">
        <v>273</v>
      </c>
      <c r="AF9" s="25" t="n">
        <v>364</v>
      </c>
      <c r="AG9" s="25" t="n">
        <v>7.1021254536029</v>
      </c>
      <c r="AH9" s="25" t="n">
        <v>34.1109383100052</v>
      </c>
      <c r="AI9" s="25" t="n">
        <v>2455</v>
      </c>
    </row>
    <row r="10" s="30" customFormat="true" ht="15" hidden="false" customHeight="false" outlineLevel="0" collapsed="false">
      <c r="A10" s="28" t="s">
        <v>27</v>
      </c>
      <c r="B10" s="25" t="n">
        <v>413.1</v>
      </c>
      <c r="C10" s="25" t="n">
        <v>1130.2</v>
      </c>
      <c r="D10" s="25" t="n">
        <v>18.3</v>
      </c>
      <c r="E10" s="25" t="n">
        <v>25.6</v>
      </c>
      <c r="F10" s="25" t="n">
        <v>77.6</v>
      </c>
      <c r="G10" s="25" t="n">
        <v>22.4</v>
      </c>
      <c r="H10" s="25" t="n">
        <v>68</v>
      </c>
      <c r="I10" s="25" t="n">
        <v>83.7</v>
      </c>
      <c r="J10" s="25" t="n">
        <v>29</v>
      </c>
      <c r="K10" s="24" t="n">
        <v>155.984</v>
      </c>
      <c r="L10" s="25" t="n">
        <v>63</v>
      </c>
      <c r="M10" s="25" t="n">
        <v>26</v>
      </c>
      <c r="N10" s="25" t="n">
        <v>4.5</v>
      </c>
      <c r="O10" s="25" t="n">
        <v>582.047076923077</v>
      </c>
      <c r="P10" s="25" t="n">
        <v>5221.18865384615</v>
      </c>
      <c r="Q10" s="25" t="n">
        <v>871.638279467681</v>
      </c>
      <c r="R10" s="25" t="n">
        <v>739.68038172043</v>
      </c>
      <c r="S10" s="25" t="n">
        <v>576.766923357664</v>
      </c>
      <c r="T10" s="25" t="n">
        <v>568.920550947867</v>
      </c>
      <c r="U10" s="25" t="n">
        <v>697.18480952381</v>
      </c>
      <c r="V10" s="25" t="n">
        <v>990.019589198036</v>
      </c>
      <c r="W10" s="25" t="n">
        <v>1071.69922865854</v>
      </c>
      <c r="X10" s="25" t="n">
        <v>310.850149647887</v>
      </c>
      <c r="Y10" s="25" t="n">
        <v>590.972060669456</v>
      </c>
      <c r="Z10" s="25" t="n">
        <v>413.692620111732</v>
      </c>
      <c r="AA10" s="25" t="n">
        <v>0</v>
      </c>
      <c r="AB10" s="25" t="n">
        <v>8.5</v>
      </c>
      <c r="AC10" s="29" t="n">
        <v>1936</v>
      </c>
      <c r="AD10" s="29" t="n">
        <v>112</v>
      </c>
      <c r="AE10" s="25" t="n">
        <v>191</v>
      </c>
      <c r="AF10" s="25" t="n">
        <v>825</v>
      </c>
      <c r="AG10" s="25" t="n">
        <v>25.3052557069545</v>
      </c>
      <c r="AH10" s="25" t="n">
        <v>47.5137143868342</v>
      </c>
      <c r="AI10" s="25" t="n">
        <v>1966</v>
      </c>
    </row>
    <row r="11" customFormat="false" ht="15" hidden="false" customHeight="false" outlineLevel="0" collapsed="false">
      <c r="A11" s="28" t="s">
        <v>30</v>
      </c>
      <c r="B11" s="25" t="n">
        <v>15.1</v>
      </c>
      <c r="C11" s="25" t="n">
        <v>976.4</v>
      </c>
      <c r="D11" s="25" t="n">
        <v>17.1</v>
      </c>
      <c r="E11" s="25" t="n">
        <v>24.6</v>
      </c>
      <c r="F11" s="25" t="n">
        <v>77.7</v>
      </c>
      <c r="G11" s="25" t="n">
        <v>22.3</v>
      </c>
      <c r="H11" s="25" t="n">
        <v>105</v>
      </c>
      <c r="I11" s="25" t="n">
        <v>63</v>
      </c>
      <c r="J11" s="25" t="n">
        <v>513</v>
      </c>
      <c r="K11" s="24" t="n">
        <v>171.04</v>
      </c>
      <c r="L11" s="25" t="n">
        <v>46</v>
      </c>
      <c r="M11" s="25" t="n">
        <v>17</v>
      </c>
      <c r="N11" s="25" t="n">
        <v>0.4</v>
      </c>
      <c r="O11" s="25" t="n">
        <v>726.681321839081</v>
      </c>
      <c r="P11" s="25" t="n">
        <v>3435.39117647059</v>
      </c>
      <c r="Q11" s="25" t="n">
        <v>1162.56314246575</v>
      </c>
      <c r="R11" s="25" t="n">
        <v>895.530221238938</v>
      </c>
      <c r="S11" s="25" t="n">
        <v>509.82195465995</v>
      </c>
      <c r="T11" s="25" t="n">
        <v>546.96418150289</v>
      </c>
      <c r="U11" s="25" t="n">
        <v>276.45735483871</v>
      </c>
      <c r="V11" s="25" t="n">
        <v>755.831926339286</v>
      </c>
      <c r="W11" s="25" t="n">
        <v>1200.70385714286</v>
      </c>
      <c r="X11" s="25" t="n">
        <v>359.254336477987</v>
      </c>
      <c r="Y11" s="25" t="n">
        <v>558.919017182131</v>
      </c>
      <c r="Z11" s="25" t="n">
        <v>278.095015544041</v>
      </c>
      <c r="AA11" s="25" t="n">
        <v>0</v>
      </c>
      <c r="AB11" s="25" t="n">
        <v>55.8592789840229</v>
      </c>
      <c r="AC11" s="25" t="n">
        <v>2634.9</v>
      </c>
      <c r="AD11" s="25" t="n">
        <v>107</v>
      </c>
      <c r="AE11" s="25" t="n">
        <v>209</v>
      </c>
      <c r="AF11" s="25" t="n">
        <v>1269</v>
      </c>
      <c r="AG11" s="25" t="n">
        <v>12.1876280213027</v>
      </c>
      <c r="AH11" s="25" t="n">
        <v>38.2015567390414</v>
      </c>
      <c r="AI11" s="25" t="n">
        <v>1697</v>
      </c>
    </row>
    <row r="12" customFormat="false" ht="15" hidden="false" customHeight="false" outlineLevel="0" collapsed="false">
      <c r="A12" s="28" t="s">
        <v>12</v>
      </c>
      <c r="B12" s="25" t="n">
        <v>29.8</v>
      </c>
      <c r="C12" s="25" t="n">
        <v>1009.8</v>
      </c>
      <c r="D12" s="25" t="n">
        <v>16.1</v>
      </c>
      <c r="E12" s="25" t="n">
        <v>27.3</v>
      </c>
      <c r="F12" s="25" t="n">
        <v>76.1</v>
      </c>
      <c r="G12" s="25" t="n">
        <v>23.9</v>
      </c>
      <c r="H12" s="25" t="n">
        <v>118</v>
      </c>
      <c r="I12" s="25" t="n">
        <v>42.8</v>
      </c>
      <c r="J12" s="25" t="n">
        <v>321</v>
      </c>
      <c r="K12" s="24" t="n">
        <v>159.227</v>
      </c>
      <c r="L12" s="25" t="n">
        <v>103</v>
      </c>
      <c r="M12" s="25" t="n">
        <v>26</v>
      </c>
      <c r="N12" s="25" t="n">
        <v>3.2</v>
      </c>
      <c r="O12" s="25" t="n">
        <v>848.273460606061</v>
      </c>
      <c r="P12" s="25" t="n">
        <v>1260.471125</v>
      </c>
      <c r="Q12" s="25" t="n">
        <v>929.450072943172</v>
      </c>
      <c r="R12" s="25" t="n">
        <v>566.45575</v>
      </c>
      <c r="S12" s="25" t="n">
        <v>570.616111764706</v>
      </c>
      <c r="T12" s="25" t="n">
        <v>576.697026595745</v>
      </c>
      <c r="U12" s="25" t="n">
        <v>347.910670454545</v>
      </c>
      <c r="V12" s="25" t="n">
        <v>507.661357142857</v>
      </c>
      <c r="W12" s="25" t="n">
        <v>949.940968220339</v>
      </c>
      <c r="X12" s="25" t="n">
        <v>365.690115151515</v>
      </c>
      <c r="Y12" s="25" t="n">
        <v>590.483663043478</v>
      </c>
      <c r="Z12" s="25" t="n">
        <v>435.395076923077</v>
      </c>
      <c r="AA12" s="25" t="n">
        <v>0</v>
      </c>
      <c r="AB12" s="25" t="n">
        <v>28.356110120816</v>
      </c>
      <c r="AC12" s="25" t="n">
        <v>177</v>
      </c>
      <c r="AD12" s="25" t="n">
        <v>324.3</v>
      </c>
      <c r="AE12" s="25" t="n">
        <v>208</v>
      </c>
      <c r="AF12" s="25" t="n">
        <v>664</v>
      </c>
      <c r="AG12" s="25" t="n">
        <v>71.4002772826302</v>
      </c>
      <c r="AH12" s="25" t="n">
        <v>15.9437512378689</v>
      </c>
      <c r="AI12" s="25" t="n">
        <v>1804</v>
      </c>
    </row>
    <row r="13" customFormat="false" ht="15" hidden="false" customHeight="false" outlineLevel="0" collapsed="false">
      <c r="A13" s="31" t="s">
        <v>61</v>
      </c>
      <c r="B13" s="32" t="n">
        <v>37.2</v>
      </c>
      <c r="C13" s="32" t="n">
        <v>1257.6</v>
      </c>
      <c r="D13" s="32" t="n">
        <v>15.9</v>
      </c>
      <c r="E13" s="32" t="n">
        <v>27.5</v>
      </c>
      <c r="F13" s="32" t="n">
        <v>74.7</v>
      </c>
      <c r="G13" s="32" t="n">
        <v>25.3</v>
      </c>
      <c r="H13" s="32" t="n">
        <v>223</v>
      </c>
      <c r="I13" s="32" t="n">
        <v>85.5</v>
      </c>
      <c r="J13" s="32" t="n">
        <v>237</v>
      </c>
      <c r="K13" s="33" t="n">
        <v>178.99</v>
      </c>
      <c r="L13" s="32" t="n">
        <v>243</v>
      </c>
      <c r="M13" s="32" t="n">
        <v>127</v>
      </c>
      <c r="N13" s="32" t="n">
        <v>13.2</v>
      </c>
      <c r="O13" s="32" t="n">
        <v>342.870285923754</v>
      </c>
      <c r="P13" s="32" t="n">
        <v>4064.31139130435</v>
      </c>
      <c r="Q13" s="32" t="n">
        <v>591.006578947368</v>
      </c>
      <c r="R13" s="32" t="n">
        <v>776.006283950617</v>
      </c>
      <c r="S13" s="32" t="n">
        <v>490.38835915493</v>
      </c>
      <c r="T13" s="32" t="n">
        <v>451.183518564356</v>
      </c>
      <c r="U13" s="32" t="n">
        <v>226.971320754717</v>
      </c>
      <c r="V13" s="32" t="n">
        <v>784.112556930693</v>
      </c>
      <c r="W13" s="32" t="n">
        <v>802.048930946292</v>
      </c>
      <c r="X13" s="32" t="n">
        <v>293.794416842105</v>
      </c>
      <c r="Y13" s="32" t="n">
        <v>346.460047732697</v>
      </c>
      <c r="Z13" s="32" t="n">
        <v>263.34726519337</v>
      </c>
      <c r="AA13" s="32" t="n">
        <v>0</v>
      </c>
      <c r="AB13" s="32" t="n">
        <v>23.7150127226463</v>
      </c>
      <c r="AC13" s="32" t="n">
        <v>387.7</v>
      </c>
      <c r="AD13" s="32" t="n">
        <v>89.6</v>
      </c>
      <c r="AE13" s="32" t="n">
        <v>180</v>
      </c>
      <c r="AF13" s="32" t="n">
        <v>625</v>
      </c>
      <c r="AG13" s="32" t="n">
        <v>6.36132315521629</v>
      </c>
      <c r="AH13" s="32" t="n">
        <v>15.2671755725191</v>
      </c>
      <c r="AI13" s="32" t="n">
        <v>1306</v>
      </c>
    </row>
    <row r="14" customFormat="false" ht="15.75" hidden="false" customHeight="false" outlineLevel="0" collapsed="false">
      <c r="A14" s="28" t="s">
        <v>55</v>
      </c>
      <c r="B14" s="25" t="n">
        <v>120.4</v>
      </c>
      <c r="C14" s="25" t="n">
        <v>1297.5</v>
      </c>
      <c r="D14" s="25" t="n">
        <v>17.4</v>
      </c>
      <c r="E14" s="25" t="n">
        <v>28</v>
      </c>
      <c r="F14" s="25" t="n">
        <v>75.9</v>
      </c>
      <c r="G14" s="25" t="n">
        <v>24.1</v>
      </c>
      <c r="H14" s="25" t="n">
        <v>93</v>
      </c>
      <c r="I14" s="25" t="n">
        <v>116.5</v>
      </c>
      <c r="J14" s="25" t="n">
        <v>114</v>
      </c>
      <c r="K14" s="24" t="n">
        <v>173.149</v>
      </c>
      <c r="L14" s="25" t="n">
        <v>87</v>
      </c>
      <c r="M14" s="25" t="n">
        <v>50</v>
      </c>
      <c r="N14" s="25" t="n">
        <v>4.8</v>
      </c>
      <c r="O14" s="25" t="n">
        <v>367.035817638266</v>
      </c>
      <c r="P14" s="25" t="n">
        <v>616.29625</v>
      </c>
      <c r="Q14" s="25" t="n">
        <v>686.96762670068</v>
      </c>
      <c r="R14" s="25" t="n">
        <v>502.151252380952</v>
      </c>
      <c r="S14" s="25" t="n">
        <v>416.59669470405</v>
      </c>
      <c r="T14" s="25" t="n">
        <v>326.200302226027</v>
      </c>
      <c r="U14" s="25" t="n">
        <v>389.991537037037</v>
      </c>
      <c r="V14" s="25" t="n">
        <v>572.491659090909</v>
      </c>
      <c r="W14" s="25" t="n">
        <v>674.743338345865</v>
      </c>
      <c r="X14" s="25" t="n">
        <v>216.949521505376</v>
      </c>
      <c r="Y14" s="25" t="n">
        <v>369.690035164835</v>
      </c>
      <c r="Z14" s="25" t="n">
        <v>224.790272030651</v>
      </c>
      <c r="AA14" s="25" t="n">
        <v>0</v>
      </c>
      <c r="AB14" s="25" t="n">
        <v>30.6065510597303</v>
      </c>
      <c r="AC14" s="25" t="n">
        <v>753.4</v>
      </c>
      <c r="AD14" s="25" t="n">
        <v>153.1</v>
      </c>
      <c r="AE14" s="25" t="n">
        <v>157</v>
      </c>
      <c r="AF14" s="25" t="n">
        <v>671</v>
      </c>
      <c r="AG14" s="25" t="n">
        <v>22.6589595375723</v>
      </c>
      <c r="AH14" s="25" t="n">
        <v>17.3410404624277</v>
      </c>
      <c r="AI14" s="25" t="n">
        <v>1986</v>
      </c>
    </row>
    <row r="15" customFormat="false" ht="15" hidden="false" customHeight="false" outlineLevel="0" collapsed="false">
      <c r="A15" s="63" t="s">
        <v>166</v>
      </c>
      <c r="B15" s="54" t="n">
        <v>201.474117647059</v>
      </c>
      <c r="C15" s="54" t="n">
        <v>1724.05529411765</v>
      </c>
      <c r="D15" s="54" t="n">
        <v>18.9988235294118</v>
      </c>
      <c r="E15" s="54" t="n">
        <v>23.6447058823529</v>
      </c>
      <c r="F15" s="54" t="n">
        <v>70.0764705882353</v>
      </c>
      <c r="G15" s="54" t="n">
        <v>29.9235294117647</v>
      </c>
      <c r="H15" s="54" t="n">
        <v>123.894117647059</v>
      </c>
      <c r="I15" s="54" t="n">
        <v>135.568235294118</v>
      </c>
      <c r="J15" s="54" t="n">
        <v>286.645882352941</v>
      </c>
      <c r="K15" s="54" t="n">
        <v>306.031435294118</v>
      </c>
      <c r="L15" s="54" t="n">
        <v>265.411764705882</v>
      </c>
      <c r="M15" s="54" t="n">
        <v>98.7058823529412</v>
      </c>
      <c r="N15" s="54" t="n">
        <v>5.90941176470588</v>
      </c>
      <c r="O15" s="54" t="n">
        <v>640.985083172702</v>
      </c>
      <c r="P15" s="54" t="n">
        <v>3785.7328687688</v>
      </c>
      <c r="Q15" s="54" t="n">
        <v>926.796891884417</v>
      </c>
      <c r="R15" s="54" t="n">
        <v>987.554904498456</v>
      </c>
      <c r="S15" s="54" t="n">
        <v>870.99388392106</v>
      </c>
      <c r="T15" s="54" t="n">
        <v>691.948676839402</v>
      </c>
      <c r="U15" s="54" t="n">
        <v>487.017525804481</v>
      </c>
      <c r="V15" s="54" t="n">
        <v>930.116590086019</v>
      </c>
      <c r="W15" s="54" t="n">
        <v>1063.00167880193</v>
      </c>
      <c r="X15" s="54" t="n">
        <v>348.940539082205</v>
      </c>
      <c r="Y15" s="54" t="n">
        <v>548.863475695548</v>
      </c>
      <c r="Z15" s="54" t="n">
        <v>335.998936301563</v>
      </c>
      <c r="AA15" s="54" t="n">
        <v>0.0985258355497962</v>
      </c>
      <c r="AB15" s="54" t="n">
        <v>26.4185129884021</v>
      </c>
      <c r="AC15" s="54" t="n">
        <v>3512.04823529412</v>
      </c>
      <c r="AD15" s="54" t="n">
        <v>529.628235294118</v>
      </c>
      <c r="AE15" s="54" t="n">
        <v>209.447058823529</v>
      </c>
      <c r="AF15" s="54" t="n">
        <v>645.247058823529</v>
      </c>
      <c r="AG15" s="54" t="n">
        <v>16.148073329862</v>
      </c>
      <c r="AH15" s="54" t="n">
        <v>23.7678164661968</v>
      </c>
      <c r="AI15" s="55" t="n">
        <v>1679.67058823529</v>
      </c>
    </row>
    <row r="16" customFormat="false" ht="15" hidden="false" customHeight="false" outlineLevel="0" collapsed="false">
      <c r="A16" s="64" t="s">
        <v>167</v>
      </c>
      <c r="B16" s="65" t="n">
        <f aca="false">AVERAGE(B4:B14)</f>
        <v>326.290909090909</v>
      </c>
      <c r="C16" s="65" t="n">
        <f aca="false">AVERAGE(C4:C14)</f>
        <v>2000.31818181818</v>
      </c>
      <c r="D16" s="65" t="n">
        <f aca="false">AVERAGE(D4:D14)</f>
        <v>17.5272727272727</v>
      </c>
      <c r="E16" s="65" t="n">
        <f aca="false">AVERAGE(E4:E14)</f>
        <v>25.4545454545455</v>
      </c>
      <c r="F16" s="65" t="n">
        <f aca="false">AVERAGE(F4:F14)</f>
        <v>76.3636363636364</v>
      </c>
      <c r="G16" s="65" t="n">
        <f aca="false">AVERAGE(G4:G14)</f>
        <v>23.6363636363636</v>
      </c>
      <c r="H16" s="65" t="n">
        <f aca="false">AVERAGE(H4:H14)</f>
        <v>111.818181818182</v>
      </c>
      <c r="I16" s="65" t="n">
        <f aca="false">AVERAGE(I4:I14)</f>
        <v>149.172727272727</v>
      </c>
      <c r="J16" s="65" t="n">
        <f aca="false">AVERAGE(J4:J14)</f>
        <v>199.272727272727</v>
      </c>
      <c r="K16" s="65" t="n">
        <f aca="false">AVERAGE(K4:K14)</f>
        <v>321.047636363636</v>
      </c>
      <c r="L16" s="65" t="n">
        <f aca="false">AVERAGE(L4:L14)</f>
        <v>259</v>
      </c>
      <c r="M16" s="65" t="n">
        <f aca="false">AVERAGE(M4:M14)</f>
        <v>108</v>
      </c>
      <c r="N16" s="65" t="n">
        <f aca="false">AVERAGE(N4:N14)</f>
        <v>6.06363636363636</v>
      </c>
      <c r="O16" s="65" t="n">
        <f aca="false">AVERAGE(O4:O14)</f>
        <v>579.185930078915</v>
      </c>
      <c r="P16" s="65" t="n">
        <f aca="false">AVERAGE(P4:P14)</f>
        <v>4935.25742366481</v>
      </c>
      <c r="Q16" s="65" t="n">
        <f aca="false">AVERAGE(Q4:Q14)</f>
        <v>1081.63676490178</v>
      </c>
      <c r="R16" s="65" t="n">
        <f aca="false">AVERAGE(R4:R14)</f>
        <v>833.844435262216</v>
      </c>
      <c r="S16" s="65" t="n">
        <f aca="false">AVERAGE(S4:S14)</f>
        <v>615.441708711692</v>
      </c>
      <c r="T16" s="65" t="n">
        <f aca="false">AVERAGE(T4:T14)</f>
        <v>547.190805951533</v>
      </c>
      <c r="U16" s="65" t="n">
        <f aca="false">AVERAGE(U4:U14)</f>
        <v>377.595423412309</v>
      </c>
      <c r="V16" s="65" t="n">
        <f aca="false">AVERAGE(V4:V14)</f>
        <v>797.658018851919</v>
      </c>
      <c r="W16" s="65" t="n">
        <f aca="false">AVERAGE(W4:W14)</f>
        <v>951.318163158628</v>
      </c>
      <c r="X16" s="65" t="n">
        <f aca="false">AVERAGE(X4:X14)</f>
        <v>309.774815576846</v>
      </c>
      <c r="Y16" s="65" t="n">
        <f aca="false">AVERAGE(Y4:Y14)</f>
        <v>489.756795104269</v>
      </c>
      <c r="Z16" s="65" t="n">
        <f aca="false">AVERAGE(Z4:Z14)</f>
        <v>307.136367049975</v>
      </c>
      <c r="AA16" s="65" t="n">
        <f aca="false">AVERAGE(AA4:AA14)</f>
        <v>0</v>
      </c>
      <c r="AB16" s="65" t="n">
        <f aca="false">AVERAGE(AB4:AB14)</f>
        <v>29.032488497018</v>
      </c>
      <c r="AC16" s="65" t="n">
        <f aca="false">AVERAGE(AC4:AC14)</f>
        <v>2967.64545454545</v>
      </c>
      <c r="AD16" s="65" t="n">
        <f aca="false">AVERAGE(AD4:AD14)</f>
        <v>407.872727272727</v>
      </c>
      <c r="AE16" s="65" t="n">
        <f aca="false">AVERAGE(AE4:AE14)</f>
        <v>234.909090909091</v>
      </c>
      <c r="AF16" s="65" t="n">
        <f aca="false">AVERAGE(AF4:AF14)</f>
        <v>740.727272727273</v>
      </c>
      <c r="AG16" s="65" t="n">
        <f aca="false">AVERAGE(AG4:AG14)</f>
        <v>21.8214140504131</v>
      </c>
      <c r="AH16" s="65" t="n">
        <f aca="false">AVERAGE(AH4:AH14)</f>
        <v>24.6985988231796</v>
      </c>
      <c r="AI16" s="65" t="n">
        <f aca="false">AVERAGE(AI4:AI14)</f>
        <v>1797.90909090909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2017-03-12T12:31:59Z</dcterms:created>
  <dc:creator>User</dc:creator>
  <dc:description/>
  <dc:language>en-US</dc:language>
  <cp:lastModifiedBy/>
  <dcterms:modified xsi:type="dcterms:W3CDTF">2019-10-26T17:20:05Z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